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1. PENGAJUAN FURNITURE\Lampiran 13 - Catatan Hasil Produksi\"/>
    </mc:Choice>
  </mc:AlternateContent>
  <bookViews>
    <workbookView xWindow="0" yWindow="0" windowWidth="20490" windowHeight="7755" firstSheet="3" activeTab="3"/>
  </bookViews>
  <sheets>
    <sheet name="HASIL PRD 2025" sheetId="1" state="hidden" r:id="rId1"/>
    <sheet name="2024" sheetId="5" state="hidden" r:id="rId2"/>
    <sheet name="2025" sheetId="4" state="hidden" r:id="rId3"/>
    <sheet name="FURNITURE" sheetId="6" r:id="rId4"/>
    <sheet name="Sheet2" sheetId="9" state="hidden" r:id="rId5"/>
    <sheet name="Sheet1" sheetId="8" state="hidden" r:id="rId6"/>
    <sheet name="Sheet5" sheetId="12" state="hidden" r:id="rId7"/>
    <sheet name="LIST NAMA PRODUK" sheetId="7" state="hidden" r:id="rId8"/>
    <sheet name="HASIL PRD 2024" sheetId="2" state="hidden" r:id="rId9"/>
  </sheets>
  <definedNames>
    <definedName name="_xlnm._FilterDatabase" localSheetId="3" hidden="1">FURNITURE!$B$3:$F$156</definedName>
    <definedName name="_xlnm._FilterDatabase" localSheetId="5" hidden="1">Sheet1!$O$1:$U$1</definedName>
  </definedNames>
  <calcPr calcId="152511"/>
  <pivotCaches>
    <pivotCache cacheId="5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6" i="12" l="1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4" i="9"/>
  <c r="O53" i="9"/>
  <c r="J4" i="9"/>
  <c r="I53" i="9"/>
  <c r="J11" i="9"/>
  <c r="K11" i="9" s="1"/>
  <c r="J12" i="9"/>
  <c r="K12" i="9" s="1"/>
  <c r="J13" i="9"/>
  <c r="K13" i="9" s="1"/>
  <c r="J14" i="9"/>
  <c r="K14" i="9" s="1"/>
  <c r="J15" i="9"/>
  <c r="K15" i="9" s="1"/>
  <c r="J16" i="9"/>
  <c r="K16" i="9" s="1"/>
  <c r="J17" i="9"/>
  <c r="K17" i="9" s="1"/>
  <c r="J18" i="9"/>
  <c r="K18" i="9" s="1"/>
  <c r="J19" i="9"/>
  <c r="K19" i="9" s="1"/>
  <c r="J20" i="9"/>
  <c r="K20" i="9" s="1"/>
  <c r="J21" i="9"/>
  <c r="K21" i="9" s="1"/>
  <c r="J22" i="9"/>
  <c r="K22" i="9" s="1"/>
  <c r="J23" i="9"/>
  <c r="K23" i="9" s="1"/>
  <c r="J24" i="9"/>
  <c r="K24" i="9" s="1"/>
  <c r="J25" i="9"/>
  <c r="K25" i="9" s="1"/>
  <c r="J26" i="9"/>
  <c r="K26" i="9" s="1"/>
  <c r="J27" i="9"/>
  <c r="K27" i="9" s="1"/>
  <c r="J28" i="9"/>
  <c r="K28" i="9" s="1"/>
  <c r="J29" i="9"/>
  <c r="K29" i="9" s="1"/>
  <c r="J30" i="9"/>
  <c r="K30" i="9" s="1"/>
  <c r="J31" i="9"/>
  <c r="K31" i="9" s="1"/>
  <c r="J32" i="9"/>
  <c r="K32" i="9" s="1"/>
  <c r="J33" i="9"/>
  <c r="K33" i="9" s="1"/>
  <c r="J34" i="9"/>
  <c r="K34" i="9" s="1"/>
  <c r="J35" i="9"/>
  <c r="K35" i="9" s="1"/>
  <c r="J36" i="9"/>
  <c r="K36" i="9" s="1"/>
  <c r="J37" i="9"/>
  <c r="K37" i="9" s="1"/>
  <c r="J38" i="9"/>
  <c r="K38" i="9" s="1"/>
  <c r="J39" i="9"/>
  <c r="K39" i="9" s="1"/>
  <c r="J40" i="9"/>
  <c r="K40" i="9" s="1"/>
  <c r="J41" i="9"/>
  <c r="K41" i="9" s="1"/>
  <c r="J42" i="9"/>
  <c r="K42" i="9" s="1"/>
  <c r="J43" i="9"/>
  <c r="K43" i="9" s="1"/>
  <c r="J44" i="9"/>
  <c r="K44" i="9" s="1"/>
  <c r="J45" i="9"/>
  <c r="K45" i="9" s="1"/>
  <c r="J46" i="9"/>
  <c r="K46" i="9" s="1"/>
  <c r="J47" i="9"/>
  <c r="K47" i="9" s="1"/>
  <c r="J48" i="9"/>
  <c r="K48" i="9" s="1"/>
  <c r="J49" i="9"/>
  <c r="K49" i="9" s="1"/>
  <c r="J50" i="9"/>
  <c r="K50" i="9" s="1"/>
  <c r="J51" i="9"/>
  <c r="K51" i="9" s="1"/>
  <c r="J52" i="9"/>
  <c r="K52" i="9" s="1"/>
  <c r="J5" i="9"/>
  <c r="K5" i="9" s="1"/>
  <c r="J6" i="9"/>
  <c r="K6" i="9" s="1"/>
  <c r="J7" i="9"/>
  <c r="K7" i="9" s="1"/>
  <c r="J8" i="9"/>
  <c r="K8" i="9" s="1"/>
  <c r="J9" i="9"/>
  <c r="K9" i="9" s="1"/>
  <c r="J10" i="9"/>
  <c r="K10" i="9" s="1"/>
  <c r="J53" i="9" l="1"/>
  <c r="K4" i="9"/>
  <c r="K53" i="9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69" i="5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4" l="1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comments1.xml><?xml version="1.0" encoding="utf-8"?>
<comments xmlns="http://schemas.openxmlformats.org/spreadsheetml/2006/main">
  <authors>
    <author>Gatria G. Rochmano</author>
  </authors>
  <commentList>
    <comment ref="G1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kurang masukin di si halal</t>
        </r>
      </text>
    </comment>
  </commentList>
</comments>
</file>

<file path=xl/comments2.xml><?xml version="1.0" encoding="utf-8"?>
<comments xmlns="http://schemas.openxmlformats.org/spreadsheetml/2006/main">
  <authors>
    <author>Gatria G. Rochmano</author>
  </authors>
  <commentList>
    <comment ref="W51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gk ada di sihalal</t>
        </r>
      </text>
    </comment>
    <comment ref="P69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hapus di si halal</t>
        </r>
      </text>
    </comment>
    <comment ref="W76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masukan di si halal</t>
        </r>
      </text>
    </comment>
    <comment ref="P91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hapus di si halal</t>
        </r>
      </text>
    </comment>
    <comment ref="P126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hapus di si halal</t>
        </r>
      </text>
    </comment>
  </commentList>
</comments>
</file>

<file path=xl/sharedStrings.xml><?xml version="1.0" encoding="utf-8"?>
<sst xmlns="http://schemas.openxmlformats.org/spreadsheetml/2006/main" count="1827" uniqueCount="325">
  <si>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</si>
  <si>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</si>
  <si>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</si>
  <si>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</si>
  <si>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</si>
  <si>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</si>
  <si>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</si>
  <si>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</si>
  <si>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</si>
  <si>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</si>
  <si>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</si>
  <si>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</si>
  <si>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</si>
  <si>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</si>
  <si>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</si>
  <si>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</si>
  <si>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</si>
  <si>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</si>
  <si>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</si>
  <si>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</si>
  <si>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</si>
  <si>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</si>
  <si>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</si>
  <si>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</si>
  <si>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</si>
  <si>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</si>
  <si>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</si>
  <si>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</si>
  <si>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</si>
  <si>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</si>
  <si>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</si>
  <si>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</si>
  <si>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</si>
  <si>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</si>
  <si>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</si>
  <si>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</si>
  <si>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</si>
  <si>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</si>
  <si>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</si>
  <si>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</si>
  <si>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</si>
  <si>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</si>
  <si>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</si>
  <si>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</si>
  <si>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</si>
  <si>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</si>
  <si>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</si>
  <si>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</si>
  <si>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</si>
  <si>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</si>
  <si>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</si>
  <si>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</si>
  <si>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</si>
  <si>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</si>
  <si>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</si>
  <si>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</si>
  <si>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</si>
  <si>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</si>
  <si>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</si>
  <si>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</si>
  <si>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</si>
  <si>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</si>
  <si>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</si>
  <si>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</si>
  <si>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</si>
  <si>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</si>
  <si>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</si>
  <si>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</si>
  <si>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</si>
  <si>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</si>
  <si>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</si>
  <si>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</si>
  <si>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</si>
  <si>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</si>
  <si>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</si>
  <si>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</si>
  <si>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</si>
  <si>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</si>
  <si>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</si>
  <si>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</si>
  <si>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</si>
  <si>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</si>
  <si>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</si>
  <si>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</si>
  <si>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</si>
  <si>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</si>
  <si>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</si>
  <si>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</si>
  <si>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</si>
  <si>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</si>
  <si>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</si>
  <si>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</si>
  <si>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</si>
  <si>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</si>
  <si>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</si>
  <si>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</si>
  <si>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</si>
  <si>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</si>
  <si>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</si>
  <si>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</si>
  <si>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</si>
  <si>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</si>
  <si>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</si>
  <si>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</si>
  <si>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</si>
  <si>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</si>
  <si>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</si>
  <si>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</si>
  <si>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</si>
  <si>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</si>
  <si>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</si>
  <si>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</si>
  <si>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</si>
  <si>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</si>
  <si>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</si>
  <si>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</si>
  <si>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</si>
  <si>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</si>
  <si>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</si>
  <si>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</si>
  <si>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</si>
  <si>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</si>
  <si>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CATATAN HASIL PRODUKSI</t>
  </si>
  <si>
    <t>Tanggal</t>
  </si>
  <si>
    <t>Nama Produk/Varian /Merek</t>
  </si>
  <si>
    <t>Jumlah</t>
  </si>
  <si>
    <t>Keterangan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</si>
  <si>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</si>
  <si>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</si>
  <si>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</si>
  <si>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</si>
  <si>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</si>
  <si>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</si>
  <si>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</si>
  <si>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</si>
  <si>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</si>
  <si>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</si>
  <si>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</si>
  <si>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</si>
  <si>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</si>
  <si>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</si>
  <si>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</si>
  <si>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</si>
  <si>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</si>
  <si>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</si>
  <si>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</si>
  <si>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</si>
  <si>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</si>
  <si>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</si>
  <si>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</si>
  <si>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</si>
  <si>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</si>
  <si>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</si>
  <si>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</si>
  <si>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</si>
  <si>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</si>
  <si>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</si>
  <si>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</si>
  <si>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</si>
  <si>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</si>
  <si>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</si>
  <si>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</si>
  <si>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</si>
  <si>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</si>
  <si>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</si>
  <si>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</si>
  <si>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</si>
  <si>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</si>
  <si>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</si>
  <si>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</si>
  <si>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</si>
  <si>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</si>
  <si>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</si>
  <si>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</si>
  <si>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</si>
  <si>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</si>
  <si>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</si>
  <si>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</si>
  <si>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</si>
  <si>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</si>
  <si>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</si>
  <si>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</si>
  <si>
    <t>-</t>
  </si>
  <si>
    <t>NAMA PRODUK UNTUK SERTIFIKASI HALAL</t>
  </si>
  <si>
    <t>NO</t>
  </si>
  <si>
    <t>NAMA SI HALAL PRODUK FURNITURE</t>
  </si>
  <si>
    <t>CHITOSE</t>
  </si>
  <si>
    <t>TRIM</t>
  </si>
  <si>
    <t>NAMA SI HALAL AWAL</t>
  </si>
  <si>
    <t>REVISI NAMA DI SI HALAL (28-07-2025)</t>
  </si>
  <si>
    <t>REVISI NAMA DI SI HALAL (02-09-2025)</t>
  </si>
  <si>
    <t>KURSI   YAMATO (AA; NN; HAA; HNN; NPC)</t>
  </si>
  <si>
    <t>KURSI LIPAT  YAMATO (AA; NN; HAA; HNN; NPC)</t>
  </si>
  <si>
    <t>CHITOSE KURSI YAMATO</t>
  </si>
  <si>
    <t>KURSI  CAESAR (N; P)</t>
  </si>
  <si>
    <t>KURSI SUSUN  CAESAR (N; P)</t>
  </si>
  <si>
    <t>CHITOSE KURSI CAESAR</t>
  </si>
  <si>
    <t>KURSI   HANAKO</t>
  </si>
  <si>
    <t>KURSI SUSUN  HANAKO</t>
  </si>
  <si>
    <t>KURSI   TARO</t>
  </si>
  <si>
    <t>KURSI SUSUN  TARO</t>
  </si>
  <si>
    <t>KURSI   COZY</t>
  </si>
  <si>
    <t>KURSI SUSUN  COZY</t>
  </si>
  <si>
    <t>KURSI   CAVIS (STANDAR; KS-01)</t>
  </si>
  <si>
    <t>KURSI SUSUN  CAVIS (STANDAR; KS-01)</t>
  </si>
  <si>
    <t>CHITOSE KURSI CAVIS</t>
  </si>
  <si>
    <t>KURSI  OLIVE (DX; A; SC; U)</t>
  </si>
  <si>
    <t>KURSI SUSUN  OLIVE (DX; A; SC; U)</t>
  </si>
  <si>
    <t>CHITOSE KURSI OLIVE</t>
  </si>
  <si>
    <t>KURSI  NEO (DX; SERBAGUNA)</t>
  </si>
  <si>
    <t>CHITOSE KURSI NEO</t>
  </si>
  <si>
    <t>KURSI  FITTO (FL; M; MC; MH; ST)</t>
  </si>
  <si>
    <t>KURSI KANTOR  FITTO (FL; M; MC; MH; ST)</t>
  </si>
  <si>
    <t>CHITOSE KURSI FITTO</t>
  </si>
  <si>
    <t>KURSI MAXIO</t>
  </si>
  <si>
    <t>KURSI KANTOR MAXIO</t>
  </si>
  <si>
    <t>KURSI  GENIO</t>
  </si>
  <si>
    <t>KURSI KANTOR GENIO</t>
  </si>
  <si>
    <t>KURSI  EXECUTIVE</t>
  </si>
  <si>
    <t>KURSI KANTOR EXECUTIVE</t>
  </si>
  <si>
    <t>KURSI  PATRON</t>
  </si>
  <si>
    <t>KURSI KANTOR PATRON</t>
  </si>
  <si>
    <t>KURSI  DUO 02 (DX WA; NA; WA)</t>
  </si>
  <si>
    <t>KURSI KANTOR DUO 02 (DX WA; NA; WA)</t>
  </si>
  <si>
    <t>CHITOSE KURSI DUO 02</t>
  </si>
  <si>
    <t>KURSI  NEO SW</t>
  </si>
  <si>
    <t>KURSI KANTOR NEO SW</t>
  </si>
  <si>
    <t>KURSI   SPECTA (DX; STANDAR)</t>
  </si>
  <si>
    <t>KURSI KANTOR  SPECTA (DX; STANDAR)</t>
  </si>
  <si>
    <t>CHITOSE KURSI SPECTA</t>
  </si>
  <si>
    <t>KURSI  ACHIVA</t>
  </si>
  <si>
    <t>KURSI KANTOR ACHIVA</t>
  </si>
  <si>
    <t>KURSI  VISTA (N; P)</t>
  </si>
  <si>
    <t>KURSI KANTOR VISTA (N; P)</t>
  </si>
  <si>
    <t>CHITOSE KURSI VISTA</t>
  </si>
  <si>
    <t>KURSI  LOTUS</t>
  </si>
  <si>
    <t>KURSI KANTOR LOTUS</t>
  </si>
  <si>
    <t>KURSI  YAMATO MEMO (MBD; MBD PLUS; MND; MND PLUS)</t>
  </si>
  <si>
    <t>KURSI LIPAT  YAMATO MEMO (MBD; MBD PLUS; MND; MND PLUS)</t>
  </si>
  <si>
    <t>CHITOSE KURSI YAMATO MEMO</t>
  </si>
  <si>
    <t>KURSI  OLIVE ALM</t>
  </si>
  <si>
    <t>KURSI SUSUN OLIVE ALM</t>
  </si>
  <si>
    <t>KURSI DAISHOGUN (LMUP; BOLD; STANDAR)</t>
  </si>
  <si>
    <t>CHITOSE KURSI DAISHOGUN</t>
  </si>
  <si>
    <t>KURSI CAESAR MEMO</t>
  </si>
  <si>
    <t>KURSI MANABU (AH MD; AH-01; AH-01 ADJUSTER; AH-C ECHOOL)</t>
  </si>
  <si>
    <t>KURSI SEKOLAH  MANABU (AH MD; AH-01; AH-01 ADJUSTER; AH-C ECHOOL)</t>
  </si>
  <si>
    <t>CHITOSE KURSI MANABU</t>
  </si>
  <si>
    <t>KURSI  ECHOOL (NO-2-3; NO-4-5-6; PB; PBM; PLUS NO-2-3-4-5-6)</t>
  </si>
  <si>
    <t>KURSI SEKOLAH  ECHOOL (NO-2-3; NO-4-5-6; PB; PBM; PLUS NO-2-3-4-5-6)</t>
  </si>
  <si>
    <t>CHITOSE KURSI ECHOOL</t>
  </si>
  <si>
    <t>KURSI  KEIKO (NH; NL; NM; T)</t>
  </si>
  <si>
    <t>KURSI SEKOLAH KEIKO (NH; NL; NM; T)</t>
  </si>
  <si>
    <t>CHITOSE KURSI KEIKO</t>
  </si>
  <si>
    <t>KURSI  AYUMI (NO-4-5-6; HD NO-4-5-6)</t>
  </si>
  <si>
    <t>KURSI SEKOLAH  AYUMI (NO-4-5-6; HD NO-4-5-6)</t>
  </si>
  <si>
    <t>CHITOSE KURSI AYUMI</t>
  </si>
  <si>
    <t>MEJA MANABU (AH-01 HD; AH-02; P-FB-02 DX SD; P-FB-02 DX SMP; AH MD-01)</t>
  </si>
  <si>
    <t>MEJA SEKOLAH  MANABU (AH-01 HD; AH-02; P-FB-02 DX SD; P-FB-02 DX SMP; AH MD-01)</t>
  </si>
  <si>
    <t>CHITOSE MEJA MANABU</t>
  </si>
  <si>
    <t>MEJA ECHOOL (NO-2-3; NO-4-5-6; JP NO-2-3; JP NO-4-5-6; PLUS NO-2-3; PLUS NO-4-5-6; HD NO-2-3; HD NO-4-5-6; PB; PBM; ART DESK)</t>
  </si>
  <si>
    <t>MEJA SEKOLAH  ECHOOL (NO-2-3; NO-4-5-6; JP NO-2-3; JP NO-4-5-6; PLUS NO-2-3; PLUS NO-4-5-6; HD NO-2-3; HD NO-4-5-6; PB; PBM; ART DESK)</t>
  </si>
  <si>
    <t>CHITOSE MEJA ECHOOL</t>
  </si>
  <si>
    <t>MEJA  KEIKO (NH; NL; NM; T; FB; FB HD; JP; PLUS NO-4-5-6)</t>
  </si>
  <si>
    <t>MEJA SEKOLAH  KEIKO (NH; NL; NM; T; FB; FB HD; JP; PLUS NO-4-5-6)</t>
  </si>
  <si>
    <t>CHITOSE MEJA KEIKO</t>
  </si>
  <si>
    <t>MEJA   AYUMI (NO-4-5-6; HD NO-4-5-6)</t>
  </si>
  <si>
    <t>MEJA SEKOLAH  AYUMI (NO-4-5-6; HD NO-4-5-6)</t>
  </si>
  <si>
    <t>CHITOSE MEJA AYUMI</t>
  </si>
  <si>
    <t>KURSI SOFA  ASO (SS; DS)</t>
  </si>
  <si>
    <t>CHITOSE KURSI SOFA ASO</t>
  </si>
  <si>
    <t>KURSI SOFA  PRATO (1; 2; 3; SET 311)</t>
  </si>
  <si>
    <t>CHITOSE KURSI SOFA PRATO</t>
  </si>
  <si>
    <t>KURSI KOGU (PC, PT, TS)</t>
  </si>
  <si>
    <t>KURSI TUNGGU  KOGU (PC, PT, TS)</t>
  </si>
  <si>
    <t>CHITOSE KURSI KOGU</t>
  </si>
  <si>
    <t>KURSI CAVIS (3 SEAT; 4 SEAT)</t>
  </si>
  <si>
    <t>KURSI TUNGGU  CAVIS (3 SEAT; 4 SEAT)</t>
  </si>
  <si>
    <t>KURSI  TEATRO (S01; S01-L; S03-H; S03-NH; S04-UW; S04-ZW; S05-NH; S09; S11; S11-DX; S15-DX)</t>
  </si>
  <si>
    <t>CHITOSE KURSI TEATRO</t>
  </si>
  <si>
    <t>KURSI  COACH</t>
  </si>
  <si>
    <t>MEJA KUMI (MD; MT; ED; SD; FD; WS; CD; PARTISI; EHD; FHD; FDC; FDN; LUX; AST)</t>
  </si>
  <si>
    <t>MEJA KANTOR  KUMI (MD; MT; ED; SD; FD; WS; CD; PARTISI; EHD; FHD; FDC; FDN; LUX; AST)</t>
  </si>
  <si>
    <t>CHITOSE MEJA KUMI</t>
  </si>
  <si>
    <t>MEJA TU (6012; 7014; 7012; 7575-P; LOW)</t>
  </si>
  <si>
    <t>MEJA KANTOR TU (6012; 7014; 7012; 7575-P; LOW)</t>
  </si>
  <si>
    <t>CHITOSE MEJA TU</t>
  </si>
  <si>
    <t>MEJA SOHO T SERIES (6012 FB; 6012 FBD; 6012 FBDD; 1010; 7012; 7014; 7575)</t>
  </si>
  <si>
    <t>MEJA KANTOR SOHO T SERIES (6012 FB; 6012 FBD; 6012 FBDD; 1010; 7012; 7014; 7575)</t>
  </si>
  <si>
    <t>CHITOSE MEJA SOHO T SERIES</t>
  </si>
  <si>
    <t>MEJA  FOLDIA (4512; 4518; 6016; 6018; FB-4512; FB-6016; RT-160; RT-180)</t>
  </si>
  <si>
    <t>MEJA LIPAT KANTOR  FOLDIA (4512; 4518; 6016; 6018; FB-4512; FB-6016; RT-160; RT-180)</t>
  </si>
  <si>
    <t>CHITOSE MEJA FOLDIA</t>
  </si>
  <si>
    <t>MEJA   FTU</t>
  </si>
  <si>
    <t>MEJA LIPAT KANTOR  FTU</t>
  </si>
  <si>
    <t>CHITOSE MEJA RECEPTIONIST RTB (L; S; U)</t>
  </si>
  <si>
    <t>CHITOSE MEJA RECEPTIONIST RTB</t>
  </si>
  <si>
    <t>MEJA   FTC (6012; 6018)</t>
  </si>
  <si>
    <t>MEJA LIPAT KANTOR  FTC (6012; 6018)</t>
  </si>
  <si>
    <t>CHITOSE MEJA FTC</t>
  </si>
  <si>
    <t>LEMARI  CK  (1800 HDMD; 1800 PW; 1800 L; 810 PW)</t>
  </si>
  <si>
    <t>CHITOSE LEMARI CK</t>
  </si>
  <si>
    <t>LEMARI WAGON (2D; 3D)</t>
  </si>
  <si>
    <t>CHITOSE LEMARI WAGON</t>
  </si>
  <si>
    <t>MAPLE RACK (L; L HD; M; S)</t>
  </si>
  <si>
    <t>CHITOSE MAPLE RACK</t>
  </si>
  <si>
    <t>LEMARI  CHIBA (AT; FILLING; LC; SW; SWN; M; PPF; WR; SL; SL/G)</t>
  </si>
  <si>
    <t>CHITOSE LEMARI CHIBA</t>
  </si>
  <si>
    <t>PAPAN TULIS  SHIRO (W-1218; W-1218-LM; WS-1218; WS-1218-LM; SL-1224; W-1224; W-1224-LM; WS-1224; WS-1224-LM)</t>
  </si>
  <si>
    <t>CHITOSE PAPAN TULIS SHIRO</t>
  </si>
  <si>
    <t>STAGE &amp; STAIR FL 1224 (STAGE; 2 STEP STAIR; 3 STEP STAIR)</t>
  </si>
  <si>
    <t>CHITOSE STAGE &amp; STAIR FL 1224</t>
  </si>
  <si>
    <t>BACKDROP BD (3018; 2412; 2418)</t>
  </si>
  <si>
    <t>CHITOSE BACKDROP BD</t>
  </si>
  <si>
    <t>Manual</t>
  </si>
  <si>
    <t>hhh</t>
  </si>
  <si>
    <t>k</t>
  </si>
  <si>
    <t>no</t>
  </si>
  <si>
    <t>Row Labels</t>
  </si>
  <si>
    <t>Grand Total</t>
  </si>
  <si>
    <t>Count of Nama Produk/Varian /Merek</t>
  </si>
  <si>
    <t>halal</t>
  </si>
  <si>
    <t>excel</t>
  </si>
  <si>
    <t>Sum of Jumlah</t>
  </si>
  <si>
    <t>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</si>
</sst>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dd\,\ dd\ mmmm\ yyyy"/>
    <numFmt numFmtId="167" formatCode="[$-421]dd\ mmmm\ yyyy;@"/>
  </numFmts>
  <fonts count="14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  <font>
      <b/>
      <u/>
      <sz val="14"/>
      <color theme="1"/>
      <name val="Cambria"/>
      <family val="1"/>
    </font>
    <font>
      <sz val="11"/>
      <color theme="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4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5" fontId="2" fillId="0" borderId="3" xfId="0" applyNumberFormat="1" applyFont="1" applyBorder="1" applyAlignment="1">
      <alignment vertical="top" wrapText="1"/>
    </xf>
    <xf numFmtId="165" fontId="2" fillId="0" borderId="3" xfId="0" quotePrefix="1" applyNumberFormat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7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top" wrapText="1"/>
    </xf>
    <xf numFmtId="0" fontId="0" fillId="5" borderId="0" xfId="0" applyFill="1"/>
    <xf numFmtId="0" fontId="11" fillId="5" borderId="0" xfId="0" applyFont="1" applyFill="1" applyAlignment="1">
      <alignment horizontal="left" vertical="center" wrapText="1" indent="2"/>
    </xf>
    <xf numFmtId="14" fontId="11" fillId="5" borderId="0" xfId="0" applyNumberFormat="1" applyFont="1" applyFill="1" applyAlignment="1">
      <alignment horizontal="left" vertical="center" wrapText="1" indent="2"/>
    </xf>
    <xf numFmtId="0" fontId="9" fillId="0" borderId="8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6" borderId="0" xfId="0" applyFill="1" applyAlignment="1">
      <alignment horizontal="left"/>
    </xf>
    <xf numFmtId="0" fontId="0" fillId="6" borderId="0" xfId="0" applyNumberFormat="1" applyFill="1"/>
    <xf numFmtId="0" fontId="0" fillId="6" borderId="0" xfId="0" applyFill="1"/>
    <xf numFmtId="0" fontId="11" fillId="5" borderId="9" xfId="0" applyFont="1" applyFill="1" applyBorder="1" applyAlignment="1">
      <alignment horizontal="left" vertical="center" wrapText="1" indent="2"/>
    </xf>
    <xf numFmtId="0" fontId="11" fillId="5" borderId="10" xfId="0" applyFont="1" applyFill="1" applyBorder="1" applyAlignment="1">
      <alignment horizontal="left" vertical="center" wrapText="1" indent="2"/>
    </xf>
    <xf numFmtId="14" fontId="11" fillId="5" borderId="10" xfId="0" applyNumberFormat="1" applyFont="1" applyFill="1" applyBorder="1" applyAlignment="1">
      <alignment horizontal="left" vertical="center" wrapText="1" indent="2"/>
    </xf>
    <xf numFmtId="0" fontId="11" fillId="5" borderId="11" xfId="0" applyFont="1" applyFill="1" applyBorder="1" applyAlignment="1">
      <alignment horizontal="left" vertical="center" wrapText="1" indent="2"/>
    </xf>
    <xf numFmtId="0" fontId="11" fillId="5" borderId="12" xfId="0" applyFont="1" applyFill="1" applyBorder="1" applyAlignment="1">
      <alignment horizontal="left" vertical="center" wrapText="1" indent="2"/>
    </xf>
    <xf numFmtId="0" fontId="11" fillId="5" borderId="0" xfId="0" applyFont="1" applyFill="1" applyBorder="1" applyAlignment="1">
      <alignment horizontal="left" vertical="center" wrapText="1" indent="2"/>
    </xf>
    <xf numFmtId="14" fontId="11" fillId="5" borderId="0" xfId="0" applyNumberFormat="1" applyFont="1" applyFill="1" applyBorder="1" applyAlignment="1">
      <alignment horizontal="left" vertical="center" wrapText="1" indent="2"/>
    </xf>
    <xf numFmtId="0" fontId="11" fillId="5" borderId="13" xfId="0" applyFont="1" applyFill="1" applyBorder="1" applyAlignment="1">
      <alignment horizontal="left" vertical="center" wrapText="1" indent="2"/>
    </xf>
    <xf numFmtId="0" fontId="11" fillId="5" borderId="14" xfId="0" applyFont="1" applyFill="1" applyBorder="1" applyAlignment="1">
      <alignment horizontal="left" vertical="center" wrapText="1" indent="2"/>
    </xf>
    <xf numFmtId="0" fontId="11" fillId="5" borderId="15" xfId="0" applyFont="1" applyFill="1" applyBorder="1" applyAlignment="1">
      <alignment horizontal="left" vertical="center" wrapText="1" indent="2"/>
    </xf>
    <xf numFmtId="14" fontId="11" fillId="5" borderId="15" xfId="0" applyNumberFormat="1" applyFont="1" applyFill="1" applyBorder="1" applyAlignment="1">
      <alignment horizontal="left" vertical="center" wrapText="1" indent="2"/>
    </xf>
    <xf numFmtId="0" fontId="11" fillId="5" borderId="16" xfId="0" applyFont="1" applyFill="1" applyBorder="1" applyAlignment="1">
      <alignment horizontal="left" vertical="center" wrapText="1" indent="2"/>
    </xf>
    <xf numFmtId="0" fontId="11" fillId="7" borderId="0" xfId="0" applyFont="1" applyFill="1" applyBorder="1" applyAlignment="1">
      <alignment horizontal="left" vertical="center" wrapText="1" indent="2"/>
    </xf>
    <xf numFmtId="165" fontId="2" fillId="4" borderId="3" xfId="0" applyNumberFormat="1" applyFont="1" applyFill="1" applyBorder="1" applyAlignment="1">
      <alignment vertical="top" wrapText="1"/>
    </xf>
    <xf numFmtId="0" fontId="11" fillId="7" borderId="15" xfId="0" applyFont="1" applyFill="1" applyBorder="1" applyAlignment="1">
      <alignment horizontal="left" vertical="center" wrapText="1" indent="2"/>
    </xf>
    <xf numFmtId="0" fontId="11" fillId="7" borderId="10" xfId="0" applyFont="1" applyFill="1" applyBorder="1" applyAlignment="1">
      <alignment horizontal="left" vertical="center" wrapText="1" indent="2"/>
    </xf>
    <xf numFmtId="0" fontId="2" fillId="0" borderId="3" xfId="0" applyFont="1" applyFill="1" applyBorder="1" applyAlignment="1">
      <alignment vertical="top" wrapText="1"/>
    </xf>
    <xf numFmtId="0" fontId="11" fillId="6" borderId="12" xfId="0" applyFont="1" applyFill="1" applyBorder="1" applyAlignment="1">
      <alignment horizontal="left" vertical="center" wrapText="1" indent="2"/>
    </xf>
    <xf numFmtId="0" fontId="11" fillId="6" borderId="0" xfId="0" applyFont="1" applyFill="1" applyBorder="1" applyAlignment="1">
      <alignment horizontal="left" vertical="center" wrapText="1" indent="2"/>
    </xf>
    <xf numFmtId="14" fontId="11" fillId="6" borderId="0" xfId="0" applyNumberFormat="1" applyFont="1" applyFill="1" applyBorder="1" applyAlignment="1">
      <alignment horizontal="left" vertical="center" wrapText="1" indent="2"/>
    </xf>
    <xf numFmtId="0" fontId="11" fillId="6" borderId="13" xfId="0" applyFont="1" applyFill="1" applyBorder="1" applyAlignment="1">
      <alignment horizontal="left" vertical="center" wrapText="1" indent="2"/>
    </xf>
    <xf numFmtId="0" fontId="11" fillId="6" borderId="14" xfId="0" applyFont="1" applyFill="1" applyBorder="1" applyAlignment="1">
      <alignment horizontal="left" vertical="center" wrapText="1" indent="2"/>
    </xf>
    <xf numFmtId="0" fontId="11" fillId="6" borderId="15" xfId="0" applyFont="1" applyFill="1" applyBorder="1" applyAlignment="1">
      <alignment horizontal="left" vertical="center" wrapText="1" indent="2"/>
    </xf>
    <xf numFmtId="14" fontId="11" fillId="6" borderId="15" xfId="0" applyNumberFormat="1" applyFont="1" applyFill="1" applyBorder="1" applyAlignment="1">
      <alignment horizontal="left" vertical="center" wrapText="1" indent="2"/>
    </xf>
    <xf numFmtId="0" fontId="11" fillId="6" borderId="16" xfId="0" applyFont="1" applyFill="1" applyBorder="1" applyAlignment="1">
      <alignment horizontal="left" vertical="center" wrapText="1" indent="2"/>
    </xf>
    <xf numFmtId="0" fontId="9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7" fontId="9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7" fontId="2" fillId="0" borderId="3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67" fontId="2" fillId="0" borderId="3" xfId="0" quotePrefix="1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7" fontId="2" fillId="0" borderId="6" xfId="0" quotePrefix="1" applyNumberFormat="1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167" fontId="2" fillId="0" borderId="0" xfId="0" applyNumberFormat="1" applyFont="1" applyAlignment="1">
      <alignment horizontal="center" vertical="top"/>
    </xf>
    <xf numFmtId="167" fontId="2" fillId="0" borderId="0" xfId="0" applyNumberFormat="1" applyFont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1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909.555910416668" createdVersion="5" refreshedVersion="5" minRefreshableVersion="3" recordCount="155">
  <cacheSource type="worksheet">
    <worksheetSource ref="O1:U156" sheet="Sheet1"/>
  </cacheSource>
  <cacheFields count="7">
    <cacheField name="no" numFmtId="0">
      <sharedItems containsSemiMixedTypes="0" containsString="0" containsNumber="1" containsInteger="1" minValue="1" maxValue="155"/>
    </cacheField>
    <cacheField name="Nama Produk/Varian /Merek" numFmtId="0">
      <sharedItems count="49">
        <s v="CHITOSE KURSI CAESAR"/>
        <s v="CHITOSE MEJA TU"/>
        <s v="CHITOSE KURSI CAVIS"/>
        <s v="CHITOSE LEMARI CK"/>
        <s v="CHITOSE MEJA MANABU"/>
        <s v="CHITOSE KURSI ECHOOL"/>
        <s v="CHITOSE KURSI OLIVE"/>
        <s v="CHITOSE KURSI HANAKO"/>
        <s v="CHITOSE KURSI YAMATO"/>
        <s v="CHITOSE KURSI TARO"/>
        <s v="CHITOSE KURSI COZY"/>
        <s v="CHITOSE KURSI NEO"/>
        <s v="CHITOSE KURSI FITTO"/>
        <s v="CHITOSE KURSI MAXIO"/>
        <s v="CHITOSE KURSI GENIO"/>
        <s v="CHITOSE KURSI EXECUTIVE"/>
        <s v="CHITOSE KURSI PATRON"/>
        <s v="CHITOSE KURSI DUO 02"/>
        <s v="CHITOSE KURSI NEO SW"/>
        <s v="CHITOSE KURSI SPECTA"/>
        <s v="CHITOSE KURSI ACHIVA"/>
        <s v="CHITOSE KURSI VISTA"/>
        <s v="CHITOSE KURSI LOTUS"/>
        <s v="CHITOSE KURSI OLIVE ALM"/>
        <s v="CHITOSE KURSI CAESAR MEMO"/>
        <s v="CHITOSE KURSI KEIKO"/>
        <s v="CHITOSE KURSI AYUMI"/>
        <s v="CHITOSE MEJA ECHOOL"/>
        <s v="CHITOSE MEJA KEIKO"/>
        <s v="CHITOSE MEJA AYUMI"/>
        <s v="CHITOSE KURSI SOFA ASO"/>
        <s v="CHITOSE KURSI SOFA PRATO"/>
        <s v="CHITOSE KURSI KOGU"/>
        <s v="CHITOSE KURSI COACH"/>
        <s v="CHITOSE MEJA SOHO T SERIES"/>
        <s v="CHITOSE MEJA FOLDIA"/>
        <s v="CHITOSE MEJA RECEPTIONIST RTB"/>
        <s v="CHITOSE MEJA FTC"/>
        <s v="CHITOSE LEMARI WAGON"/>
        <s v="CHITOSE LEMARI CHIBA"/>
        <s v="CHITOSE PAPAN TULIS SHIRO"/>
        <s v="CHITOSE STAGE &amp; STAIR FL 1224"/>
        <s v="CHITOSE BACKDROP BD"/>
        <s v="CHITOSE MEJA KUMI"/>
        <s v="CHITOSE KURSI TEATRO"/>
        <s v="CHITOSE MAPLE RACK"/>
        <s v="CHITOSE KURSI DAISHOGUN"/>
        <s v="CHITOSE KURSI YAMATO MEMO"/>
        <s v="CHITOSE KURSI MANABU"/>
      </sharedItems>
    </cacheField>
    <cacheField name="2" numFmtId="0">
      <sharedItems/>
    </cacheField>
    <cacheField name="Jumlah" numFmtId="0">
      <sharedItems containsSemiMixedTypes="0" containsString="0" containsNumber="1" containsInteger="1" minValue="0" maxValue="1476" count="84">
        <n v="199"/>
        <n v="45"/>
        <n v="220"/>
        <n v="104"/>
        <n v="40"/>
        <n v="51"/>
        <n v="74"/>
        <n v="152"/>
        <n v="65"/>
        <n v="254"/>
        <n v="180"/>
        <n v="1428"/>
        <n v="100"/>
        <n v="58"/>
        <n v="120"/>
        <n v="24"/>
        <n v="10"/>
        <n v="183"/>
        <n v="96"/>
        <n v="140"/>
        <n v="133"/>
        <n v="6"/>
        <n v="12"/>
        <n v="90"/>
        <n v="500"/>
        <n v="35"/>
        <n v="240"/>
        <n v="0"/>
        <n v="4"/>
        <n v="3"/>
        <n v="116"/>
        <n v="2"/>
        <n v="270"/>
        <n v="13"/>
        <n v="256"/>
        <n v="206"/>
        <n v="28"/>
        <n v="407"/>
        <n v="20"/>
        <n v="32"/>
        <n v="8"/>
        <n v="800"/>
        <n v="1100"/>
        <n v="700"/>
        <n v="816"/>
        <n v="18"/>
        <n v="128"/>
        <n v="900"/>
        <n v="148"/>
        <n v="750"/>
        <n v="480"/>
        <n v="22"/>
        <n v="245"/>
        <n v="476"/>
        <n v="224"/>
        <n v="64"/>
        <n v="56"/>
        <n v="701"/>
        <n v="134"/>
        <n v="30"/>
        <n v="171"/>
        <n v="122"/>
        <n v="16"/>
        <n v="983"/>
        <n v="214"/>
        <n v="88"/>
        <n v="540"/>
        <n v="42"/>
        <n v="36"/>
        <n v="92"/>
        <n v="124"/>
        <n v="48"/>
        <n v="1004"/>
        <n v="1476"/>
        <n v="200"/>
        <n v="392"/>
        <n v="892"/>
        <n v="980"/>
        <n v="1076"/>
        <n v="648"/>
        <n v="1056"/>
        <n v="1420"/>
        <n v="1016"/>
        <n v="1040"/>
      </sharedItems>
    </cacheField>
    <cacheField name="5" numFmtId="0">
      <sharedItems containsDate="1" containsMixedTypes="1" minDate="2025-06-02T00:00:00" maxDate="2025-07-01T00:00:00"/>
    </cacheField>
    <cacheField name="6" numFmtId="0">
      <sharedItems containsDate="1" containsMixedTypes="1" minDate="2032-06-02T00:00:00" maxDate="2032-07-01T00:00:00"/>
    </cacheField>
    <cacheField name="7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">
  <r>
    <n v="1"/>
    <x v="0"/>
    <s v="Manual"/>
    <x v="0"/>
    <d v="2025-06-14T00:00:00"/>
    <d v="2032-06-14T00:00:00"/>
    <s v="-"/>
  </r>
  <r>
    <n v="2"/>
    <x v="1"/>
    <s v="Manual"/>
    <x v="1"/>
    <d v="2025-06-24T00:00:00"/>
    <d v="2032-06-24T00:00:00"/>
    <s v="-"/>
  </r>
  <r>
    <n v="3"/>
    <x v="2"/>
    <s v="Manual"/>
    <x v="2"/>
    <d v="2025-06-10T00:00:00"/>
    <d v="2032-06-10T00:00:00"/>
    <s v="-"/>
  </r>
  <r>
    <n v="4"/>
    <x v="3"/>
    <s v="Manual"/>
    <x v="3"/>
    <d v="2025-06-26T00:00:00"/>
    <d v="2032-06-26T00:00:00"/>
    <s v="-"/>
  </r>
  <r>
    <n v="5"/>
    <x v="2"/>
    <s v="Manual"/>
    <x v="4"/>
    <d v="2025-06-18T00:00:00"/>
    <d v="2032-06-18T00:00:00"/>
    <s v="-"/>
  </r>
  <r>
    <n v="6"/>
    <x v="3"/>
    <s v="Manual"/>
    <x v="5"/>
    <d v="2025-06-20T00:00:00"/>
    <d v="2032-06-20T00:00:00"/>
    <s v="-"/>
  </r>
  <r>
    <n v="7"/>
    <x v="4"/>
    <s v="Manual"/>
    <x v="3"/>
    <d v="2025-06-24T00:00:00"/>
    <d v="2032-06-24T00:00:00"/>
    <s v="-"/>
  </r>
  <r>
    <n v="8"/>
    <x v="0"/>
    <s v="Manual"/>
    <x v="6"/>
    <d v="2025-06-19T00:00:00"/>
    <d v="2032-06-19T00:00:00"/>
    <s v="-"/>
  </r>
  <r>
    <n v="9"/>
    <x v="4"/>
    <s v="Manual"/>
    <x v="7"/>
    <d v="2025-06-23T00:00:00"/>
    <d v="2032-06-23T00:00:00"/>
    <s v="-"/>
  </r>
  <r>
    <n v="10"/>
    <x v="1"/>
    <s v="Manual"/>
    <x v="8"/>
    <d v="2025-06-28T00:00:00"/>
    <d v="2032-06-28T00:00:00"/>
    <s v="-"/>
  </r>
  <r>
    <n v="11"/>
    <x v="2"/>
    <s v="Manual"/>
    <x v="9"/>
    <d v="2025-06-19T00:00:00"/>
    <d v="2032-06-19T00:00:00"/>
    <s v="-"/>
  </r>
  <r>
    <n v="12"/>
    <x v="4"/>
    <s v="Manual"/>
    <x v="10"/>
    <d v="2025-06-19T00:00:00"/>
    <d v="2032-06-19T00:00:00"/>
    <s v="-"/>
  </r>
  <r>
    <n v="13"/>
    <x v="5"/>
    <s v="Manual"/>
    <x v="11"/>
    <d v="2025-06-30T00:00:00"/>
    <d v="2032-06-30T00:00:00"/>
    <s v="-"/>
  </r>
  <r>
    <n v="14"/>
    <x v="0"/>
    <s v="Manual"/>
    <x v="12"/>
    <d v="2025-06-24T00:00:00"/>
    <d v="2032-06-24T00:00:00"/>
    <s v="-"/>
  </r>
  <r>
    <n v="15"/>
    <x v="2"/>
    <s v="Manual"/>
    <x v="13"/>
    <d v="2025-06-20T00:00:00"/>
    <d v="2032-06-20T00:00:00"/>
    <s v="-"/>
  </r>
  <r>
    <n v="16"/>
    <x v="1"/>
    <s v="Manual"/>
    <x v="12"/>
    <d v="2025-06-26T00:00:00"/>
    <d v="2032-06-26T00:00:00"/>
    <s v="-"/>
  </r>
  <r>
    <n v="17"/>
    <x v="1"/>
    <s v="Manual"/>
    <x v="14"/>
    <d v="2025-06-20T00:00:00"/>
    <d v="2032-06-20T00:00:00"/>
    <s v="-"/>
  </r>
  <r>
    <n v="18"/>
    <x v="4"/>
    <s v="Manual"/>
    <x v="15"/>
    <d v="2025-06-13T00:00:00"/>
    <d v="2032-06-13T00:00:00"/>
    <s v="-"/>
  </r>
  <r>
    <n v="19"/>
    <x v="0"/>
    <s v="Manual"/>
    <x v="16"/>
    <d v="2025-06-26T00:00:00"/>
    <d v="2032-06-26T00:00:00"/>
    <s v="-"/>
  </r>
  <r>
    <n v="20"/>
    <x v="0"/>
    <s v="Manual"/>
    <x v="17"/>
    <d v="2025-06-28T00:00:00"/>
    <d v="2032-06-28T00:00:00"/>
    <s v="-"/>
  </r>
  <r>
    <n v="21"/>
    <x v="6"/>
    <s v="Manual"/>
    <x v="18"/>
    <d v="2025-06-02T00:00:00"/>
    <d v="2032-06-02T00:00:00"/>
    <s v="-"/>
  </r>
  <r>
    <n v="22"/>
    <x v="1"/>
    <s v="Manual"/>
    <x v="12"/>
    <d v="2025-06-25T00:00:00"/>
    <d v="2032-06-25T00:00:00"/>
    <s v="-"/>
  </r>
  <r>
    <n v="23"/>
    <x v="1"/>
    <s v="Manual"/>
    <x v="19"/>
    <d v="2025-06-21T00:00:00"/>
    <d v="2032-06-21T00:00:00"/>
    <s v="-"/>
  </r>
  <r>
    <n v="24"/>
    <x v="7"/>
    <s v="Manual"/>
    <x v="20"/>
    <d v="2025-06-04T00:00:00"/>
    <d v="2032-06-04T00:00:00"/>
    <s v="-"/>
  </r>
  <r>
    <n v="25"/>
    <x v="6"/>
    <s v="Manual"/>
    <x v="21"/>
    <d v="2025-06-12T00:00:00"/>
    <d v="2032-06-12T00:00:00"/>
    <s v="-"/>
  </r>
  <r>
    <n v="26"/>
    <x v="7"/>
    <s v="Manual"/>
    <x v="22"/>
    <d v="2025-06-02T00:00:00"/>
    <d v="2032-06-02T00:00:00"/>
    <s v="-"/>
  </r>
  <r>
    <n v="27"/>
    <x v="6"/>
    <s v="Manual"/>
    <x v="18"/>
    <d v="2025-06-24T00:00:00"/>
    <d v="2032-06-24T00:00:00"/>
    <s v="-"/>
  </r>
  <r>
    <n v="28"/>
    <x v="1"/>
    <s v="Manual"/>
    <x v="14"/>
    <d v="2025-06-19T00:00:00"/>
    <d v="2032-06-19T00:00:00"/>
    <s v="-"/>
  </r>
  <r>
    <n v="29"/>
    <x v="1"/>
    <s v="Manual"/>
    <x v="14"/>
    <d v="2025-06-18T00:00:00"/>
    <d v="2032-06-18T00:00:00"/>
    <s v="-"/>
  </r>
  <r>
    <n v="30"/>
    <x v="6"/>
    <s v="Manual"/>
    <x v="23"/>
    <d v="2025-06-13T00:00:00"/>
    <d v="2032-06-13T00:00:00"/>
    <s v="-"/>
  </r>
  <r>
    <n v="31"/>
    <x v="7"/>
    <s v="Manual"/>
    <x v="22"/>
    <d v="2025-06-13T00:00:00"/>
    <d v="2032-06-13T00:00:00"/>
    <s v="-"/>
  </r>
  <r>
    <n v="32"/>
    <x v="8"/>
    <s v="Manual"/>
    <x v="24"/>
    <d v="2025-06-09T00:00:00"/>
    <d v="2032-06-09T00:00:00"/>
    <s v="-"/>
  </r>
  <r>
    <n v="33"/>
    <x v="9"/>
    <s v="Manual"/>
    <x v="25"/>
    <d v="2025-06-04T00:00:00"/>
    <d v="2032-06-04T00:00:00"/>
    <s v="-"/>
  </r>
  <r>
    <n v="34"/>
    <x v="10"/>
    <s v="Manual"/>
    <x v="26"/>
    <d v="2025-06-02T00:00:00"/>
    <d v="2032-06-02T00:00:00"/>
    <s v="-"/>
  </r>
  <r>
    <n v="35"/>
    <x v="2"/>
    <s v="Manual"/>
    <x v="27"/>
    <s v="-"/>
    <s v="-"/>
    <s v="-"/>
  </r>
  <r>
    <n v="36"/>
    <x v="6"/>
    <s v="Manual"/>
    <x v="28"/>
    <d v="2025-06-04T00:00:00"/>
    <d v="2032-06-04T00:00:00"/>
    <s v="-"/>
  </r>
  <r>
    <n v="37"/>
    <x v="11"/>
    <s v="Manual"/>
    <x v="28"/>
    <d v="2025-06-12T00:00:00"/>
    <d v="2032-06-12T00:00:00"/>
    <s v="-"/>
  </r>
  <r>
    <n v="38"/>
    <x v="12"/>
    <s v="Manual"/>
    <x v="4"/>
    <d v="2025-06-17T00:00:00"/>
    <d v="2032-06-17T00:00:00"/>
    <s v="-"/>
  </r>
  <r>
    <n v="39"/>
    <x v="13"/>
    <s v="Manual"/>
    <x v="16"/>
    <d v="2025-06-24T00:00:00"/>
    <d v="2032-06-24T00:00:00"/>
    <s v="-"/>
  </r>
  <r>
    <n v="40"/>
    <x v="14"/>
    <s v="Manual"/>
    <x v="27"/>
    <s v="-"/>
    <s v="-"/>
    <s v="-"/>
  </r>
  <r>
    <n v="41"/>
    <x v="15"/>
    <s v="Manual"/>
    <x v="27"/>
    <s v="-"/>
    <s v="-"/>
    <s v="-"/>
  </r>
  <r>
    <n v="42"/>
    <x v="16"/>
    <s v="Manual"/>
    <x v="27"/>
    <s v="-"/>
    <s v="-"/>
    <s v="-"/>
  </r>
  <r>
    <n v="43"/>
    <x v="17"/>
    <s v="Manual"/>
    <x v="29"/>
    <d v="2025-06-10T00:00:00"/>
    <d v="2032-06-10T00:00:00"/>
    <s v="-"/>
  </r>
  <r>
    <n v="44"/>
    <x v="18"/>
    <s v="Manual"/>
    <x v="27"/>
    <s v="-"/>
    <s v="-"/>
    <s v="-"/>
  </r>
  <r>
    <n v="45"/>
    <x v="19"/>
    <s v="Manual"/>
    <x v="30"/>
    <d v="2025-06-10T00:00:00"/>
    <d v="2032-06-10T00:00:00"/>
    <s v="-"/>
  </r>
  <r>
    <n v="46"/>
    <x v="20"/>
    <s v="Manual"/>
    <x v="31"/>
    <d v="2025-06-25T00:00:00"/>
    <d v="2032-06-25T00:00:00"/>
    <s v="-"/>
  </r>
  <r>
    <n v="47"/>
    <x v="21"/>
    <s v="Manual"/>
    <x v="27"/>
    <s v="-"/>
    <s v="-"/>
    <s v="-"/>
  </r>
  <r>
    <n v="48"/>
    <x v="22"/>
    <s v="Manual"/>
    <x v="32"/>
    <d v="2025-06-10T00:00:00"/>
    <d v="2032-06-10T00:00:00"/>
    <s v="-"/>
  </r>
  <r>
    <n v="49"/>
    <x v="23"/>
    <s v="Manual"/>
    <x v="27"/>
    <s v="-"/>
    <s v="-"/>
    <s v="-"/>
  </r>
  <r>
    <n v="50"/>
    <x v="24"/>
    <s v="Manual"/>
    <x v="27"/>
    <s v="-"/>
    <s v="-"/>
    <s v="-"/>
  </r>
  <r>
    <n v="51"/>
    <x v="25"/>
    <s v="Manual"/>
    <x v="27"/>
    <s v="-"/>
    <s v="-"/>
    <s v="-"/>
  </r>
  <r>
    <n v="52"/>
    <x v="26"/>
    <s v="Manual"/>
    <x v="33"/>
    <d v="2025-06-30T00:00:00"/>
    <d v="2032-06-30T00:00:00"/>
    <s v="-"/>
  </r>
  <r>
    <n v="53"/>
    <x v="4"/>
    <s v="Manual"/>
    <x v="34"/>
    <d v="2025-06-30T00:00:00"/>
    <d v="2032-06-30T00:00:00"/>
    <s v="-"/>
  </r>
  <r>
    <n v="54"/>
    <x v="27"/>
    <s v="Manual"/>
    <x v="35"/>
    <d v="2025-06-30T00:00:00"/>
    <d v="2032-06-30T00:00:00"/>
    <s v="-"/>
  </r>
  <r>
    <n v="55"/>
    <x v="28"/>
    <s v="Manual"/>
    <x v="36"/>
    <d v="2025-06-18T00:00:00"/>
    <d v="2032-06-18T00:00:00"/>
    <s v="-"/>
  </r>
  <r>
    <n v="56"/>
    <x v="29"/>
    <s v="Manual"/>
    <x v="27"/>
    <s v="-"/>
    <s v="-"/>
    <s v="-"/>
  </r>
  <r>
    <n v="57"/>
    <x v="30"/>
    <s v="Manual"/>
    <x v="27"/>
    <s v="-"/>
    <s v="-"/>
    <s v="-"/>
  </r>
  <r>
    <n v="58"/>
    <x v="31"/>
    <s v="Manual"/>
    <x v="27"/>
    <s v="-"/>
    <s v="-"/>
    <s v="-"/>
  </r>
  <r>
    <n v="59"/>
    <x v="32"/>
    <s v="Manual"/>
    <x v="27"/>
    <s v="-"/>
    <s v="-"/>
    <s v="-"/>
  </r>
  <r>
    <n v="60"/>
    <x v="2"/>
    <s v="Manual"/>
    <x v="28"/>
    <d v="2025-06-18T00:00:00"/>
    <d v="2032-06-18T00:00:00"/>
    <s v="-"/>
  </r>
  <r>
    <n v="61"/>
    <x v="33"/>
    <s v="Manual"/>
    <x v="27"/>
    <s v="-"/>
    <s v="-"/>
    <s v="-"/>
  </r>
  <r>
    <n v="62"/>
    <x v="34"/>
    <s v="Manual"/>
    <x v="27"/>
    <s v="-"/>
    <s v="-"/>
    <s v="-"/>
  </r>
  <r>
    <n v="63"/>
    <x v="35"/>
    <s v="Manual"/>
    <x v="27"/>
    <s v="-"/>
    <s v="-"/>
    <s v="-"/>
  </r>
  <r>
    <n v="64"/>
    <x v="36"/>
    <s v="Manual"/>
    <x v="27"/>
    <s v="-"/>
    <s v="-"/>
    <s v="-"/>
  </r>
  <r>
    <n v="65"/>
    <x v="37"/>
    <s v="Manual"/>
    <x v="27"/>
    <s v="-"/>
    <s v="-"/>
    <s v="-"/>
  </r>
  <r>
    <n v="66"/>
    <x v="38"/>
    <s v="Manual"/>
    <x v="27"/>
    <s v="-"/>
    <s v="-"/>
    <s v="-"/>
  </r>
  <r>
    <n v="67"/>
    <x v="39"/>
    <s v="Manual"/>
    <x v="27"/>
    <s v="-"/>
    <s v="-"/>
    <s v="-"/>
  </r>
  <r>
    <n v="68"/>
    <x v="40"/>
    <s v="Manual"/>
    <x v="37"/>
    <d v="2025-06-30T00:00:00"/>
    <d v="2032-06-30T00:00:00"/>
    <s v="-"/>
  </r>
  <r>
    <n v="69"/>
    <x v="41"/>
    <s v="Manual"/>
    <x v="27"/>
    <s v="-"/>
    <s v="-"/>
    <s v="-"/>
  </r>
  <r>
    <n v="70"/>
    <x v="42"/>
    <s v="Manual"/>
    <x v="27"/>
    <s v="-"/>
    <s v="-"/>
    <s v="-"/>
  </r>
  <r>
    <n v="71"/>
    <x v="1"/>
    <s v="Manual"/>
    <x v="12"/>
    <d v="2025-06-17T00:00:00"/>
    <d v="2032-06-17T00:00:00"/>
    <s v="-"/>
  </r>
  <r>
    <n v="72"/>
    <x v="43"/>
    <s v="Manual"/>
    <x v="38"/>
    <d v="2025-06-26T00:00:00"/>
    <d v="2032-06-26T00:00:00"/>
    <s v="-"/>
  </r>
  <r>
    <n v="73"/>
    <x v="6"/>
    <s v="Manual"/>
    <x v="19"/>
    <d v="2025-06-23T00:00:00"/>
    <d v="2032-06-23T00:00:00"/>
    <s v="-"/>
  </r>
  <r>
    <n v="74"/>
    <x v="7"/>
    <s v="Manual"/>
    <x v="39"/>
    <d v="2025-06-16T00:00:00"/>
    <d v="2032-06-16T00:00:00"/>
    <s v="-"/>
  </r>
  <r>
    <n v="75"/>
    <x v="1"/>
    <s v="Manual"/>
    <x v="14"/>
    <d v="2025-06-14T00:00:00"/>
    <d v="2032-06-14T00:00:00"/>
    <s v="-"/>
  </r>
  <r>
    <n v="76"/>
    <x v="7"/>
    <s v="Manual"/>
    <x v="36"/>
    <d v="2025-06-21T00:00:00"/>
    <d v="2032-06-21T00:00:00"/>
    <s v="-"/>
  </r>
  <r>
    <n v="77"/>
    <x v="6"/>
    <s v="Manual"/>
    <x v="40"/>
    <d v="2025-06-26T00:00:00"/>
    <d v="2032-06-26T00:00:00"/>
    <s v="-"/>
  </r>
  <r>
    <n v="78"/>
    <x v="44"/>
    <s v="Manual"/>
    <x v="25"/>
    <d v="2025-06-09T00:00:00"/>
    <d v="2032-06-09T00:00:00"/>
    <s v="-"/>
  </r>
  <r>
    <n v="79"/>
    <x v="27"/>
    <s v="Manual"/>
    <x v="41"/>
    <d v="2025-06-24T00:00:00"/>
    <d v="2032-06-24T00:00:00"/>
    <s v="-"/>
  </r>
  <r>
    <n v="80"/>
    <x v="7"/>
    <s v="Manual"/>
    <x v="12"/>
    <d v="2025-06-24T00:00:00"/>
    <d v="2032-06-24T00:00:00"/>
    <s v="-"/>
  </r>
  <r>
    <n v="81"/>
    <x v="7"/>
    <s v="Manual"/>
    <x v="10"/>
    <d v="2025-06-25T00:00:00"/>
    <d v="2032-06-25T00:00:00"/>
    <s v="-"/>
  </r>
  <r>
    <n v="82"/>
    <x v="7"/>
    <s v="Manual"/>
    <x v="10"/>
    <d v="2025-06-25T00:00:00"/>
    <d v="2032-06-25T00:00:00"/>
    <s v="-"/>
  </r>
  <r>
    <n v="83"/>
    <x v="1"/>
    <s v="Manual"/>
    <x v="12"/>
    <d v="2025-06-23T00:00:00"/>
    <d v="2032-06-23T00:00:00"/>
    <s v="-"/>
  </r>
  <r>
    <n v="84"/>
    <x v="0"/>
    <s v="Manual"/>
    <x v="12"/>
    <d v="2025-06-30T00:00:00"/>
    <d v="2032-06-30T00:00:00"/>
    <s v="-"/>
  </r>
  <r>
    <n v="85"/>
    <x v="27"/>
    <s v="Manual"/>
    <x v="42"/>
    <d v="2025-06-28T00:00:00"/>
    <d v="2032-06-28T00:00:00"/>
    <s v="-"/>
  </r>
  <r>
    <n v="86"/>
    <x v="27"/>
    <s v="Manual"/>
    <x v="43"/>
    <d v="2025-06-26T00:00:00"/>
    <d v="2032-06-26T00:00:00"/>
    <s v="-"/>
  </r>
  <r>
    <n v="87"/>
    <x v="27"/>
    <s v="Manual"/>
    <x v="44"/>
    <d v="2025-06-25T00:00:00"/>
    <d v="2032-06-25T00:00:00"/>
    <s v="-"/>
  </r>
  <r>
    <n v="88"/>
    <x v="10"/>
    <s v="Manual"/>
    <x v="26"/>
    <d v="2025-06-04T00:00:00"/>
    <d v="2032-06-04T00:00:00"/>
    <s v="-"/>
  </r>
  <r>
    <n v="89"/>
    <x v="10"/>
    <s v="Manual"/>
    <x v="26"/>
    <d v="2025-06-03T00:00:00"/>
    <d v="2032-06-03T00:00:00"/>
    <s v="-"/>
  </r>
  <r>
    <n v="90"/>
    <x v="27"/>
    <s v="Manual"/>
    <x v="41"/>
    <d v="2025-06-23T00:00:00"/>
    <d v="2032-06-23T00:00:00"/>
    <s v="-"/>
  </r>
  <r>
    <n v="91"/>
    <x v="45"/>
    <s v="Manual"/>
    <x v="45"/>
    <d v="2025-06-23T00:00:00"/>
    <d v="2032-06-23T00:00:00"/>
    <s v="-"/>
  </r>
  <r>
    <n v="92"/>
    <x v="7"/>
    <s v="Manual"/>
    <x v="46"/>
    <d v="2025-06-20T00:00:00"/>
    <d v="2032-06-20T00:00:00"/>
    <s v="-"/>
  </r>
  <r>
    <n v="93"/>
    <x v="27"/>
    <s v="Manual"/>
    <x v="41"/>
    <d v="2025-06-21T00:00:00"/>
    <d v="2032-06-21T00:00:00"/>
    <s v="-"/>
  </r>
  <r>
    <n v="94"/>
    <x v="27"/>
    <s v="Manual"/>
    <x v="41"/>
    <d v="2025-06-20T00:00:00"/>
    <d v="2032-06-20T00:00:00"/>
    <s v="-"/>
  </r>
  <r>
    <n v="95"/>
    <x v="10"/>
    <s v="Manual"/>
    <x v="10"/>
    <d v="2025-06-09T00:00:00"/>
    <d v="2032-06-09T00:00:00"/>
    <s v="-"/>
  </r>
  <r>
    <n v="96"/>
    <x v="27"/>
    <s v="Manual"/>
    <x v="41"/>
    <d v="2025-06-19T00:00:00"/>
    <d v="2032-06-19T00:00:00"/>
    <s v="-"/>
  </r>
  <r>
    <n v="97"/>
    <x v="27"/>
    <s v="Manual"/>
    <x v="47"/>
    <d v="2025-06-18T00:00:00"/>
    <d v="2032-06-18T00:00:00"/>
    <s v="-"/>
  </r>
  <r>
    <n v="98"/>
    <x v="10"/>
    <s v="Manual"/>
    <x v="12"/>
    <d v="2025-06-12T00:00:00"/>
    <d v="2032-06-12T00:00:00"/>
    <s v="-"/>
  </r>
  <r>
    <n v="99"/>
    <x v="10"/>
    <s v="Manual"/>
    <x v="4"/>
    <d v="2025-06-19T00:00:00"/>
    <d v="2032-06-19T00:00:00"/>
    <s v="-"/>
  </r>
  <r>
    <n v="100"/>
    <x v="27"/>
    <s v="Manual"/>
    <x v="43"/>
    <d v="2025-06-17T00:00:00"/>
    <d v="2032-06-17T00:00:00"/>
    <s v="-"/>
  </r>
  <r>
    <n v="101"/>
    <x v="10"/>
    <s v="Manual"/>
    <x v="48"/>
    <d v="2025-06-17T00:00:00"/>
    <d v="2032-06-17T00:00:00"/>
    <s v="-"/>
  </r>
  <r>
    <n v="102"/>
    <x v="27"/>
    <s v="Manual"/>
    <x v="43"/>
    <d v="2025-06-16T00:00:00"/>
    <d v="2032-06-16T00:00:00"/>
    <s v="-"/>
  </r>
  <r>
    <n v="103"/>
    <x v="0"/>
    <s v="Manual"/>
    <x v="49"/>
    <d v="2025-06-02T00:00:00"/>
    <d v="2032-06-02T00:00:00"/>
    <s v="-"/>
  </r>
  <r>
    <n v="104"/>
    <x v="27"/>
    <s v="Manual"/>
    <x v="50"/>
    <d v="2025-06-14T00:00:00"/>
    <d v="2032-06-14T00:00:00"/>
    <s v="-"/>
  </r>
  <r>
    <n v="105"/>
    <x v="45"/>
    <s v="Manual"/>
    <x v="51"/>
    <d v="2025-06-21T00:00:00"/>
    <d v="2032-06-21T00:00:00"/>
    <s v="-"/>
  </r>
  <r>
    <n v="106"/>
    <x v="27"/>
    <s v="Manual"/>
    <x v="50"/>
    <d v="2025-06-14T00:00:00"/>
    <d v="2032-06-14T00:00:00"/>
    <s v="-"/>
  </r>
  <r>
    <n v="107"/>
    <x v="0"/>
    <s v="Manual"/>
    <x v="52"/>
    <d v="2025-06-04T00:00:00"/>
    <d v="2032-06-04T00:00:00"/>
    <s v="-"/>
  </r>
  <r>
    <n v="108"/>
    <x v="27"/>
    <s v="Manual"/>
    <x v="53"/>
    <d v="2025-06-13T00:00:00"/>
    <d v="2032-06-13T00:00:00"/>
    <s v="-"/>
  </r>
  <r>
    <n v="109"/>
    <x v="27"/>
    <s v="Manual"/>
    <x v="54"/>
    <d v="2025-06-12T00:00:00"/>
    <d v="2032-06-12T00:00:00"/>
    <s v="-"/>
  </r>
  <r>
    <n v="110"/>
    <x v="4"/>
    <s v="Manual"/>
    <x v="55"/>
    <d v="2025-06-25T00:00:00"/>
    <d v="2032-06-25T00:00:00"/>
    <s v="-"/>
  </r>
  <r>
    <n v="111"/>
    <x v="45"/>
    <s v="Manual"/>
    <x v="51"/>
    <d v="2025-06-20T00:00:00"/>
    <d v="2032-06-20T00:00:00"/>
    <s v="-"/>
  </r>
  <r>
    <n v="112"/>
    <x v="10"/>
    <s v="Manual"/>
    <x v="56"/>
    <d v="2025-06-21T00:00:00"/>
    <d v="2032-06-21T00:00:00"/>
    <s v="-"/>
  </r>
  <r>
    <n v="113"/>
    <x v="10"/>
    <s v="Manual"/>
    <x v="56"/>
    <d v="2025-06-24T00:00:00"/>
    <d v="2032-06-24T00:00:00"/>
    <s v="-"/>
  </r>
  <r>
    <n v="114"/>
    <x v="45"/>
    <s v="Manual"/>
    <x v="51"/>
    <d v="2025-06-19T00:00:00"/>
    <d v="2032-06-19T00:00:00"/>
    <s v="-"/>
  </r>
  <r>
    <n v="115"/>
    <x v="0"/>
    <s v="Manual"/>
    <x v="57"/>
    <d v="2025-06-09T00:00:00"/>
    <d v="2032-06-09T00:00:00"/>
    <s v="-"/>
  </r>
  <r>
    <n v="116"/>
    <x v="0"/>
    <s v="Manual"/>
    <x v="30"/>
    <d v="2025-06-17T00:00:00"/>
    <d v="2032-06-17T00:00:00"/>
    <s v="-"/>
  </r>
  <r>
    <n v="117"/>
    <x v="44"/>
    <s v="Manual"/>
    <x v="58"/>
    <d v="2025-06-25T00:00:00"/>
    <d v="2032-06-25T00:00:00"/>
    <s v="-"/>
  </r>
  <r>
    <n v="118"/>
    <x v="0"/>
    <s v="Manual"/>
    <x v="59"/>
    <d v="2025-06-05T00:00:00"/>
    <d v="2032-06-05T00:00:00"/>
    <s v="-"/>
  </r>
  <r>
    <n v="119"/>
    <x v="3"/>
    <s v="Manual"/>
    <x v="12"/>
    <d v="2025-06-30T00:00:00"/>
    <d v="2032-06-30T00:00:00"/>
    <s v="-"/>
  </r>
  <r>
    <n v="120"/>
    <x v="27"/>
    <s v="Manual"/>
    <x v="15"/>
    <d v="2025-06-09T00:00:00"/>
    <d v="2032-06-09T00:00:00"/>
    <s v="-"/>
  </r>
  <r>
    <n v="121"/>
    <x v="3"/>
    <s v="Manual"/>
    <x v="60"/>
    <d v="2025-06-28T00:00:00"/>
    <d v="2032-06-28T00:00:00"/>
    <s v="-"/>
  </r>
  <r>
    <n v="122"/>
    <x v="27"/>
    <s v="Manual"/>
    <x v="18"/>
    <d v="2025-06-04T00:00:00"/>
    <d v="2032-06-04T00:00:00"/>
    <s v="-"/>
  </r>
  <r>
    <n v="123"/>
    <x v="11"/>
    <s v="Manual"/>
    <x v="61"/>
    <d v="2025-06-13T00:00:00"/>
    <d v="2032-06-13T00:00:00"/>
    <s v="-"/>
  </r>
  <r>
    <n v="124"/>
    <x v="12"/>
    <s v="Manual"/>
    <x v="62"/>
    <d v="2025-06-30T00:00:00"/>
    <d v="2032-06-30T00:00:00"/>
    <s v="-"/>
  </r>
  <r>
    <n v="125"/>
    <x v="17"/>
    <s v="Manual"/>
    <x v="29"/>
    <d v="2025-06-24T00:00:00"/>
    <d v="2032-06-24T00:00:00"/>
    <s v="-"/>
  </r>
  <r>
    <n v="126"/>
    <x v="13"/>
    <s v="Manual"/>
    <x v="59"/>
    <d v="2025-06-30T00:00:00"/>
    <d v="2032-06-30T00:00:00"/>
    <s v="-"/>
  </r>
  <r>
    <n v="127"/>
    <x v="46"/>
    <s v="Manual"/>
    <x v="38"/>
    <d v="2025-06-13T00:00:00"/>
    <d v="2032-06-13T00:00:00"/>
    <s v="-"/>
  </r>
  <r>
    <n v="128"/>
    <x v="17"/>
    <s v="Manual"/>
    <x v="63"/>
    <d v="2025-06-30T00:00:00"/>
    <d v="2032-06-30T00:00:00"/>
    <s v="-"/>
  </r>
  <r>
    <n v="129"/>
    <x v="19"/>
    <s v="Manual"/>
    <x v="64"/>
    <d v="2025-06-24T00:00:00"/>
    <d v="2032-06-24T00:00:00"/>
    <s v="-"/>
  </r>
  <r>
    <n v="130"/>
    <x v="46"/>
    <s v="Manual"/>
    <x v="65"/>
    <d v="2025-06-17T00:00:00"/>
    <d v="2032-06-17T00:00:00"/>
    <s v="-"/>
  </r>
  <r>
    <n v="131"/>
    <x v="22"/>
    <s v="Manual"/>
    <x v="66"/>
    <d v="2025-06-12T00:00:00"/>
    <d v="2032-06-12T00:00:00"/>
    <s v="-"/>
  </r>
  <r>
    <n v="132"/>
    <x v="22"/>
    <s v="Manual"/>
    <x v="12"/>
    <d v="2025-06-13T00:00:00"/>
    <d v="2032-06-13T00:00:00"/>
    <s v="-"/>
  </r>
  <r>
    <n v="133"/>
    <x v="47"/>
    <s v="Manual"/>
    <x v="67"/>
    <d v="2025-06-26T00:00:00"/>
    <d v="2032-06-26T00:00:00"/>
    <s v="-"/>
  </r>
  <r>
    <n v="134"/>
    <x v="46"/>
    <s v="Manual"/>
    <x v="68"/>
    <d v="2025-06-20T00:00:00"/>
    <d v="2032-06-20T00:00:00"/>
    <s v="-"/>
  </r>
  <r>
    <n v="135"/>
    <x v="46"/>
    <s v="Manual"/>
    <x v="69"/>
    <d v="2025-06-12T00:00:00"/>
    <d v="2032-06-12T00:00:00"/>
    <s v="-"/>
  </r>
  <r>
    <n v="136"/>
    <x v="46"/>
    <s v="Manual"/>
    <x v="12"/>
    <d v="2025-06-25T00:00:00"/>
    <d v="2032-06-25T00:00:00"/>
    <s v="-"/>
  </r>
  <r>
    <n v="137"/>
    <x v="46"/>
    <s v="Manual"/>
    <x v="15"/>
    <d v="2025-06-21T00:00:00"/>
    <d v="2032-06-21T00:00:00"/>
    <s v="-"/>
  </r>
  <r>
    <n v="138"/>
    <x v="46"/>
    <s v="Manual"/>
    <x v="12"/>
    <d v="2025-06-24T00:00:00"/>
    <d v="2032-06-24T00:00:00"/>
    <s v="-"/>
  </r>
  <r>
    <n v="139"/>
    <x v="46"/>
    <s v="Manual"/>
    <x v="4"/>
    <d v="2025-06-26T00:00:00"/>
    <d v="2032-06-26T00:00:00"/>
    <s v="-"/>
  </r>
  <r>
    <n v="140"/>
    <x v="48"/>
    <s v="Manual"/>
    <x v="70"/>
    <d v="2025-06-18T00:00:00"/>
    <d v="2032-06-18T00:00:00"/>
    <s v="-"/>
  </r>
  <r>
    <n v="141"/>
    <x v="48"/>
    <s v="Manual"/>
    <x v="71"/>
    <d v="2025-06-21T00:00:00"/>
    <d v="2032-06-21T00:00:00"/>
    <s v="-"/>
  </r>
  <r>
    <n v="142"/>
    <x v="5"/>
    <s v="Manual"/>
    <x v="72"/>
    <d v="2025-06-28T00:00:00"/>
    <d v="2032-06-28T00:00:00"/>
    <s v="-"/>
  </r>
  <r>
    <n v="143"/>
    <x v="5"/>
    <s v="Manual"/>
    <x v="73"/>
    <d v="2025-06-26T00:00:00"/>
    <d v="2032-06-26T00:00:00"/>
    <s v="-"/>
  </r>
  <r>
    <n v="144"/>
    <x v="5"/>
    <s v="Manual"/>
    <x v="74"/>
    <d v="2025-06-12T00:00:00"/>
    <d v="2032-06-12T00:00:00"/>
    <s v="-"/>
  </r>
  <r>
    <n v="145"/>
    <x v="5"/>
    <s v="Manual"/>
    <x v="74"/>
    <d v="2025-06-13T00:00:00"/>
    <d v="2032-06-13T00:00:00"/>
    <s v="-"/>
  </r>
  <r>
    <n v="146"/>
    <x v="5"/>
    <s v="Manual"/>
    <x v="75"/>
    <d v="2025-06-14T00:00:00"/>
    <d v="2032-06-14T00:00:00"/>
    <s v="-"/>
  </r>
  <r>
    <n v="147"/>
    <x v="5"/>
    <s v="Manual"/>
    <x v="76"/>
    <d v="2025-06-16T00:00:00"/>
    <d v="2032-06-16T00:00:00"/>
    <s v="-"/>
  </r>
  <r>
    <n v="148"/>
    <x v="5"/>
    <s v="Manual"/>
    <x v="77"/>
    <d v="2025-06-17T00:00:00"/>
    <d v="2032-06-17T00:00:00"/>
    <s v="-"/>
  </r>
  <r>
    <n v="149"/>
    <x v="5"/>
    <s v="Manual"/>
    <x v="78"/>
    <d v="2025-06-18T00:00:00"/>
    <d v="2032-06-18T00:00:00"/>
    <s v="-"/>
  </r>
  <r>
    <n v="150"/>
    <x v="5"/>
    <s v="Manual"/>
    <x v="79"/>
    <d v="2025-06-19T00:00:00"/>
    <d v="2032-06-19T00:00:00"/>
    <s v="-"/>
  </r>
  <r>
    <n v="151"/>
    <x v="5"/>
    <s v="Manual"/>
    <x v="80"/>
    <d v="2025-06-23T00:00:00"/>
    <d v="2032-06-23T00:00:00"/>
    <s v="-"/>
  </r>
  <r>
    <n v="152"/>
    <x v="23"/>
    <s v="Manual"/>
    <x v="81"/>
    <d v="2025-06-20T00:00:00"/>
    <d v="2032-06-20T00:00:00"/>
    <s v="-"/>
  </r>
  <r>
    <n v="153"/>
    <x v="5"/>
    <s v="Manual"/>
    <x v="82"/>
    <d v="2025-06-21T00:00:00"/>
    <d v="2032-06-21T00:00:00"/>
    <s v="-"/>
  </r>
  <r>
    <n v="154"/>
    <x v="5"/>
    <s v="Manual"/>
    <x v="83"/>
    <d v="2025-06-24T00:00:00"/>
    <d v="2032-06-24T00:00:00"/>
    <s v="-"/>
  </r>
  <r>
    <n v="155"/>
    <x v="5"/>
    <s v="Manual"/>
    <x v="80"/>
    <d v="2025-06-25T00:00:00"/>
    <d v="2032-06-25T00:00:00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53" firstHeaderRow="0" firstDataRow="1" firstDataCol="1"/>
  <pivotFields count="7">
    <pivotField showAll="0"/>
    <pivotField axis="axisRow" dataField="1" showAll="0">
      <items count="50">
        <item x="42"/>
        <item x="20"/>
        <item x="26"/>
        <item x="0"/>
        <item x="24"/>
        <item x="2"/>
        <item x="33"/>
        <item x="10"/>
        <item x="46"/>
        <item x="17"/>
        <item x="5"/>
        <item x="15"/>
        <item x="12"/>
        <item x="14"/>
        <item x="7"/>
        <item x="25"/>
        <item x="32"/>
        <item x="22"/>
        <item x="48"/>
        <item x="13"/>
        <item x="11"/>
        <item x="18"/>
        <item x="6"/>
        <item x="23"/>
        <item x="16"/>
        <item x="30"/>
        <item x="31"/>
        <item x="19"/>
        <item x="9"/>
        <item x="44"/>
        <item x="21"/>
        <item x="8"/>
        <item x="47"/>
        <item x="39"/>
        <item x="3"/>
        <item x="38"/>
        <item x="45"/>
        <item x="29"/>
        <item x="27"/>
        <item x="35"/>
        <item x="37"/>
        <item x="28"/>
        <item x="43"/>
        <item x="4"/>
        <item x="36"/>
        <item x="34"/>
        <item x="1"/>
        <item x="40"/>
        <item x="41"/>
        <item t="default"/>
      </items>
    </pivotField>
    <pivotField showAll="0"/>
    <pivotField dataField="1" showAll="0">
      <items count="85">
        <item h="1" x="27"/>
        <item x="31"/>
        <item x="29"/>
        <item x="28"/>
        <item x="21"/>
        <item x="40"/>
        <item x="16"/>
        <item x="22"/>
        <item x="33"/>
        <item x="62"/>
        <item x="45"/>
        <item x="38"/>
        <item x="51"/>
        <item x="15"/>
        <item x="36"/>
        <item x="59"/>
        <item x="39"/>
        <item x="25"/>
        <item x="68"/>
        <item x="4"/>
        <item x="67"/>
        <item x="1"/>
        <item x="71"/>
        <item x="5"/>
        <item x="56"/>
        <item x="13"/>
        <item x="55"/>
        <item x="8"/>
        <item x="6"/>
        <item x="65"/>
        <item x="23"/>
        <item x="69"/>
        <item x="18"/>
        <item x="12"/>
        <item x="3"/>
        <item x="30"/>
        <item x="14"/>
        <item x="61"/>
        <item x="70"/>
        <item x="46"/>
        <item x="20"/>
        <item x="58"/>
        <item x="19"/>
        <item x="48"/>
        <item x="7"/>
        <item x="60"/>
        <item x="10"/>
        <item x="17"/>
        <item x="0"/>
        <item x="74"/>
        <item x="35"/>
        <item x="64"/>
        <item x="2"/>
        <item x="54"/>
        <item x="26"/>
        <item x="52"/>
        <item x="9"/>
        <item x="34"/>
        <item x="32"/>
        <item x="75"/>
        <item x="37"/>
        <item x="53"/>
        <item x="50"/>
        <item x="24"/>
        <item x="66"/>
        <item x="79"/>
        <item x="43"/>
        <item x="57"/>
        <item x="49"/>
        <item x="41"/>
        <item x="44"/>
        <item x="76"/>
        <item x="47"/>
        <item x="77"/>
        <item x="63"/>
        <item x="72"/>
        <item x="82"/>
        <item x="83"/>
        <item x="80"/>
        <item x="78"/>
        <item x="42"/>
        <item x="81"/>
        <item x="11"/>
        <item x="73"/>
        <item t="default"/>
      </items>
    </pivotField>
    <pivotField showAll="0"/>
    <pivotField showAll="0"/>
    <pivotField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Nama Produk/Varian /Merek" fld="1" subtotal="count" baseField="0" baseItem="0"/>
    <dataField name="Sum of Jumlah" fld="3" baseField="0" baseItem="0"/>
  </dataFields>
  <formats count="10">
    <format dxfId="9">
      <pivotArea collapsedLevelsAreSubtotals="1" fieldPosition="0">
        <references count="1">
          <reference field="1" count="1">
            <x v="10"/>
          </reference>
        </references>
      </pivotArea>
    </format>
    <format dxfId="8">
      <pivotArea dataOnly="0" labelOnly="1" fieldPosition="0">
        <references count="1">
          <reference field="1" count="1">
            <x v="10"/>
          </reference>
        </references>
      </pivotArea>
    </format>
    <format dxfId="7">
      <pivotArea collapsedLevelsAreSubtotals="1" fieldPosition="0">
        <references count="1">
          <reference field="1" count="1">
            <x v="14"/>
          </reference>
        </references>
      </pivotArea>
    </format>
    <format dxfId="6">
      <pivotArea dataOnly="0" labelOnly="1" fieldPosition="0">
        <references count="1">
          <reference field="1" count="1">
            <x v="14"/>
          </reference>
        </references>
      </pivotArea>
    </format>
    <format dxfId="5">
      <pivotArea collapsedLevelsAreSubtotals="1" fieldPosition="0">
        <references count="1">
          <reference field="1" count="1">
            <x v="18"/>
          </reference>
        </references>
      </pivotArea>
    </format>
    <format dxfId="4">
      <pivotArea dataOnly="0" labelOnly="1" fieldPosition="0">
        <references count="1">
          <reference field="1" count="1">
            <x v="18"/>
          </reference>
        </references>
      </pivotArea>
    </format>
    <format dxfId="3">
      <pivotArea collapsedLevelsAreSubtotals="1" fieldPosition="0">
        <references count="1">
          <reference field="1" count="1">
            <x v="23"/>
          </reference>
        </references>
      </pivotArea>
    </format>
    <format dxfId="2">
      <pivotArea dataOnly="0" labelOnly="1" fieldPosition="0">
        <references count="1">
          <reference field="1" count="1">
            <x v="23"/>
          </reference>
        </references>
      </pivotArea>
    </format>
    <format dxfId="1">
      <pivotArea collapsedLevelsAreSubtotals="1" fieldPosition="0">
        <references count="1">
          <reference field="1" count="1">
            <x v="38"/>
          </reference>
        </references>
      </pivotArea>
    </format>
    <format dxfId="0">
      <pivotArea dataOnly="0" labelOnly="1" fieldPosition="0">
        <references count="1">
          <reference field="1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A2" sqref="A2:XFD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78" t="s">
        <v>0</v>
      </c>
      <c r="C2" s="78"/>
      <c r="D2" s="78"/>
      <c r="E2" s="78"/>
      <c r="F2" s="78"/>
      <c r="G2" s="78"/>
      <c r="H2" s="78"/>
      <c r="I2" s="78"/>
      <c r="J2" s="78"/>
    </row>
    <row r="3" spans="2:10" ht="20.25" x14ac:dyDescent="0.2">
      <c r="B3" s="78" t="s">
        <v>1</v>
      </c>
      <c r="C3" s="78"/>
      <c r="D3" s="78"/>
      <c r="E3" s="78"/>
      <c r="F3" s="78"/>
      <c r="G3" s="78"/>
      <c r="H3" s="78"/>
      <c r="I3" s="78"/>
      <c r="J3" s="78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79" t="s">
        <v>2</v>
      </c>
      <c r="C5" s="79" t="s">
        <v>3</v>
      </c>
      <c r="D5" s="79" t="s">
        <v>4</v>
      </c>
      <c r="E5" s="79"/>
      <c r="F5" s="79"/>
      <c r="G5" s="79"/>
      <c r="H5" s="79"/>
      <c r="I5" s="79"/>
      <c r="J5" s="79"/>
    </row>
    <row r="6" spans="2:10" x14ac:dyDescent="0.2">
      <c r="B6" s="80"/>
      <c r="C6" s="80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81"/>
      <c r="C7" s="81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0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15.75" x14ac:dyDescent="0.2">
      <c r="B1" s="82" t="s">
        <v>29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2:17" ht="15.75" x14ac:dyDescent="0.2">
      <c r="B2" s="82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7" s="11" customFormat="1" ht="15.75" x14ac:dyDescent="0.2">
      <c r="B3" s="12" t="s">
        <v>117</v>
      </c>
      <c r="C3" s="83" t="s">
        <v>44</v>
      </c>
      <c r="D3" s="83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84" t="s">
        <v>32</v>
      </c>
      <c r="C4" s="14">
        <v>1</v>
      </c>
      <c r="D4" s="14" t="s">
        <v>45</v>
      </c>
      <c r="E4" s="16">
        <v>505</v>
      </c>
      <c r="F4" s="16">
        <v>0</v>
      </c>
      <c r="G4" s="16">
        <v>0</v>
      </c>
      <c r="H4" s="16">
        <v>0</v>
      </c>
      <c r="I4" s="16">
        <v>500</v>
      </c>
      <c r="J4" s="16">
        <v>1200</v>
      </c>
      <c r="K4" s="16">
        <v>1000</v>
      </c>
      <c r="L4" s="16">
        <v>500</v>
      </c>
      <c r="M4" s="16">
        <v>0</v>
      </c>
      <c r="N4" s="16">
        <v>0</v>
      </c>
      <c r="O4" s="16">
        <v>0</v>
      </c>
      <c r="P4" s="16">
        <v>0</v>
      </c>
      <c r="Q4" s="17">
        <f>SUM(E4:P4)</f>
        <v>3705</v>
      </c>
    </row>
    <row r="5" spans="2:17" x14ac:dyDescent="0.2">
      <c r="B5" s="84"/>
      <c r="C5" s="14">
        <v>2</v>
      </c>
      <c r="D5" s="14" t="s">
        <v>46</v>
      </c>
      <c r="E5" s="16">
        <v>5021</v>
      </c>
      <c r="F5" s="16">
        <v>3310</v>
      </c>
      <c r="G5" s="16">
        <v>1860</v>
      </c>
      <c r="H5" s="16">
        <v>390</v>
      </c>
      <c r="I5" s="16">
        <v>500</v>
      </c>
      <c r="J5" s="16">
        <v>0</v>
      </c>
      <c r="K5" s="16">
        <v>1000</v>
      </c>
      <c r="L5" s="16">
        <v>1130</v>
      </c>
      <c r="M5" s="16">
        <v>500</v>
      </c>
      <c r="N5" s="16">
        <v>3000</v>
      </c>
      <c r="O5" s="16">
        <v>4805</v>
      </c>
      <c r="P5" s="16">
        <v>3195</v>
      </c>
      <c r="Q5" s="17">
        <f t="shared" ref="Q5:Q69" si="0">SUM(E5:P5)</f>
        <v>24711</v>
      </c>
    </row>
    <row r="6" spans="2:17" x14ac:dyDescent="0.2">
      <c r="B6" s="84"/>
      <c r="C6" s="14">
        <v>3</v>
      </c>
      <c r="D6" s="14" t="s">
        <v>47</v>
      </c>
      <c r="E6" s="16">
        <v>0</v>
      </c>
      <c r="F6" s="16">
        <v>520</v>
      </c>
      <c r="G6" s="16">
        <v>500</v>
      </c>
      <c r="H6" s="16">
        <v>765</v>
      </c>
      <c r="I6" s="16">
        <v>340</v>
      </c>
      <c r="J6" s="16">
        <v>1425</v>
      </c>
      <c r="K6" s="16">
        <v>575</v>
      </c>
      <c r="L6" s="16">
        <v>550</v>
      </c>
      <c r="M6" s="16">
        <v>0</v>
      </c>
      <c r="N6" s="16">
        <v>500</v>
      </c>
      <c r="O6" s="16">
        <v>1500</v>
      </c>
      <c r="P6" s="16">
        <v>300</v>
      </c>
      <c r="Q6" s="17">
        <f t="shared" si="0"/>
        <v>6975</v>
      </c>
    </row>
    <row r="7" spans="2:17" x14ac:dyDescent="0.2">
      <c r="B7" s="84"/>
      <c r="C7" s="14">
        <v>4</v>
      </c>
      <c r="D7" s="14" t="s">
        <v>48</v>
      </c>
      <c r="E7" s="16">
        <v>0</v>
      </c>
      <c r="F7" s="16">
        <v>0</v>
      </c>
      <c r="G7" s="16">
        <v>0</v>
      </c>
      <c r="H7" s="16">
        <v>200</v>
      </c>
      <c r="I7" s="16">
        <v>700</v>
      </c>
      <c r="J7" s="16">
        <v>15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200</v>
      </c>
      <c r="Q7" s="17">
        <f t="shared" si="0"/>
        <v>1115</v>
      </c>
    </row>
    <row r="8" spans="2:17" ht="15" customHeight="1" x14ac:dyDescent="0.2">
      <c r="B8" s="84" t="s">
        <v>33</v>
      </c>
      <c r="C8" s="14">
        <v>5</v>
      </c>
      <c r="D8" s="14" t="s">
        <v>49</v>
      </c>
      <c r="E8" s="16">
        <v>19478</v>
      </c>
      <c r="F8" s="16">
        <v>17492</v>
      </c>
      <c r="G8" s="16">
        <v>10053</v>
      </c>
      <c r="H8" s="16">
        <v>10003</v>
      </c>
      <c r="I8" s="16">
        <v>4722</v>
      </c>
      <c r="J8" s="16">
        <v>2546</v>
      </c>
      <c r="K8" s="16">
        <v>8233</v>
      </c>
      <c r="L8" s="16">
        <v>5732</v>
      </c>
      <c r="M8" s="16">
        <v>3034</v>
      </c>
      <c r="N8" s="16">
        <v>6609</v>
      </c>
      <c r="O8" s="16">
        <v>20272</v>
      </c>
      <c r="P8" s="16">
        <v>13914</v>
      </c>
      <c r="Q8" s="17">
        <f t="shared" si="0"/>
        <v>122088</v>
      </c>
    </row>
    <row r="9" spans="2:17" x14ac:dyDescent="0.2">
      <c r="B9" s="84"/>
      <c r="C9" s="14">
        <v>6</v>
      </c>
      <c r="D9" s="14" t="s">
        <v>50</v>
      </c>
      <c r="E9" s="16">
        <v>725</v>
      </c>
      <c r="F9" s="16">
        <v>152</v>
      </c>
      <c r="G9" s="16">
        <v>100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740</v>
      </c>
      <c r="N9" s="16">
        <v>600</v>
      </c>
      <c r="O9" s="16">
        <v>100</v>
      </c>
      <c r="P9" s="16">
        <v>96</v>
      </c>
      <c r="Q9" s="17">
        <f t="shared" si="0"/>
        <v>2513</v>
      </c>
    </row>
    <row r="10" spans="2:17" x14ac:dyDescent="0.2">
      <c r="B10" s="84"/>
      <c r="C10" s="14">
        <v>7</v>
      </c>
      <c r="D10" s="14" t="s">
        <v>51</v>
      </c>
      <c r="E10" s="16">
        <v>0</v>
      </c>
      <c r="F10" s="16">
        <v>0</v>
      </c>
      <c r="G10" s="16">
        <v>50</v>
      </c>
      <c r="H10" s="16">
        <v>0</v>
      </c>
      <c r="I10" s="16">
        <v>388</v>
      </c>
      <c r="J10" s="16">
        <v>11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74</v>
      </c>
      <c r="Q10" s="17">
        <f t="shared" si="0"/>
        <v>523</v>
      </c>
    </row>
    <row r="11" spans="2:17" x14ac:dyDescent="0.2">
      <c r="B11" s="84"/>
      <c r="C11" s="14">
        <v>8</v>
      </c>
      <c r="D11" s="14" t="s">
        <v>52</v>
      </c>
      <c r="E11" s="16">
        <v>220</v>
      </c>
      <c r="F11" s="16">
        <v>498</v>
      </c>
      <c r="G11" s="16">
        <v>120</v>
      </c>
      <c r="H11" s="16">
        <v>20</v>
      </c>
      <c r="I11" s="16">
        <v>418</v>
      </c>
      <c r="J11" s="16">
        <v>320</v>
      </c>
      <c r="K11" s="16">
        <v>948</v>
      </c>
      <c r="L11" s="16">
        <v>720</v>
      </c>
      <c r="M11" s="16">
        <v>430</v>
      </c>
      <c r="N11" s="16">
        <v>454</v>
      </c>
      <c r="O11" s="16">
        <v>890</v>
      </c>
      <c r="P11" s="16">
        <v>223</v>
      </c>
      <c r="Q11" s="17">
        <f t="shared" si="0"/>
        <v>5261</v>
      </c>
    </row>
    <row r="12" spans="2:17" x14ac:dyDescent="0.2">
      <c r="B12" s="84"/>
      <c r="C12" s="14"/>
      <c r="D12" s="14" t="s">
        <v>118</v>
      </c>
      <c r="E12" s="16">
        <v>405</v>
      </c>
      <c r="F12" s="16">
        <v>880</v>
      </c>
      <c r="G12" s="16">
        <v>1700</v>
      </c>
      <c r="H12" s="16">
        <v>900</v>
      </c>
      <c r="I12" s="16">
        <v>1820</v>
      </c>
      <c r="J12" s="16">
        <v>1800</v>
      </c>
      <c r="K12" s="16">
        <v>1820</v>
      </c>
      <c r="L12" s="16">
        <v>0</v>
      </c>
      <c r="M12" s="16">
        <v>910</v>
      </c>
      <c r="N12" s="16">
        <v>900</v>
      </c>
      <c r="O12" s="16">
        <v>1810</v>
      </c>
      <c r="P12" s="16">
        <v>1810</v>
      </c>
      <c r="Q12" s="17">
        <f t="shared" si="0"/>
        <v>14755</v>
      </c>
    </row>
    <row r="13" spans="2:17" x14ac:dyDescent="0.2">
      <c r="B13" s="84"/>
      <c r="C13" s="14">
        <v>9</v>
      </c>
      <c r="D13" s="14" t="s">
        <v>53</v>
      </c>
      <c r="E13" s="16">
        <v>170</v>
      </c>
      <c r="F13" s="16">
        <v>744</v>
      </c>
      <c r="G13" s="16">
        <v>1680</v>
      </c>
      <c r="H13" s="16">
        <v>660</v>
      </c>
      <c r="I13" s="16">
        <v>106</v>
      </c>
      <c r="J13" s="16">
        <v>692</v>
      </c>
      <c r="K13" s="16">
        <v>332</v>
      </c>
      <c r="L13" s="16">
        <v>96</v>
      </c>
      <c r="M13" s="16">
        <v>44</v>
      </c>
      <c r="N13" s="16">
        <v>400</v>
      </c>
      <c r="O13" s="16">
        <v>500</v>
      </c>
      <c r="P13" s="16">
        <v>448</v>
      </c>
      <c r="Q13" s="17">
        <f t="shared" si="0"/>
        <v>5872</v>
      </c>
    </row>
    <row r="14" spans="2:17" x14ac:dyDescent="0.2">
      <c r="B14" s="84"/>
      <c r="C14" s="14">
        <v>10</v>
      </c>
      <c r="D14" s="14" t="s">
        <v>54</v>
      </c>
      <c r="E14" s="16">
        <v>100</v>
      </c>
      <c r="F14" s="16">
        <v>100</v>
      </c>
      <c r="G14" s="16">
        <v>696</v>
      </c>
      <c r="H14" s="16">
        <v>204</v>
      </c>
      <c r="I14" s="16">
        <v>60</v>
      </c>
      <c r="J14" s="16">
        <v>0</v>
      </c>
      <c r="K14" s="16">
        <v>6</v>
      </c>
      <c r="L14" s="16">
        <v>30</v>
      </c>
      <c r="M14" s="16">
        <v>0</v>
      </c>
      <c r="N14" s="16">
        <v>0</v>
      </c>
      <c r="O14" s="16">
        <v>120</v>
      </c>
      <c r="P14" s="16">
        <v>96</v>
      </c>
      <c r="Q14" s="17">
        <f t="shared" si="0"/>
        <v>1412</v>
      </c>
    </row>
    <row r="15" spans="2:17" x14ac:dyDescent="0.2">
      <c r="B15" s="84"/>
      <c r="C15" s="14">
        <v>11</v>
      </c>
      <c r="D15" s="14" t="s">
        <v>55</v>
      </c>
      <c r="E15" s="16">
        <v>0</v>
      </c>
      <c r="F15" s="16">
        <v>304</v>
      </c>
      <c r="G15" s="16">
        <v>0</v>
      </c>
      <c r="H15" s="16">
        <v>400</v>
      </c>
      <c r="I15" s="16">
        <v>200</v>
      </c>
      <c r="J15" s="16">
        <v>0</v>
      </c>
      <c r="K15" s="16">
        <v>100</v>
      </c>
      <c r="L15" s="16">
        <v>100</v>
      </c>
      <c r="M15" s="16">
        <v>0</v>
      </c>
      <c r="N15" s="16">
        <v>0</v>
      </c>
      <c r="O15" s="16">
        <v>100</v>
      </c>
      <c r="P15" s="16">
        <v>200</v>
      </c>
      <c r="Q15" s="17">
        <f t="shared" si="0"/>
        <v>1404</v>
      </c>
    </row>
    <row r="16" spans="2:17" ht="14.25" customHeight="1" x14ac:dyDescent="0.2">
      <c r="B16" s="85" t="s">
        <v>34</v>
      </c>
      <c r="C16" s="14">
        <v>12</v>
      </c>
      <c r="D16" s="14" t="s">
        <v>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50</v>
      </c>
      <c r="L16" s="16">
        <v>0</v>
      </c>
      <c r="M16" s="16">
        <v>494</v>
      </c>
      <c r="N16" s="16">
        <v>0</v>
      </c>
      <c r="O16" s="16">
        <v>0</v>
      </c>
      <c r="P16" s="16">
        <v>150</v>
      </c>
      <c r="Q16" s="17">
        <f t="shared" si="0"/>
        <v>694</v>
      </c>
    </row>
    <row r="17" spans="2:17" x14ac:dyDescent="0.2">
      <c r="B17" s="86"/>
      <c r="C17" s="14">
        <v>13</v>
      </c>
      <c r="D17" s="14" t="s">
        <v>57</v>
      </c>
      <c r="E17" s="16">
        <v>602</v>
      </c>
      <c r="F17" s="16">
        <v>120</v>
      </c>
      <c r="G17" s="16">
        <v>478</v>
      </c>
      <c r="H17" s="16">
        <v>434</v>
      </c>
      <c r="I17" s="16">
        <v>1137</v>
      </c>
      <c r="J17" s="16">
        <v>60</v>
      </c>
      <c r="K17" s="16">
        <v>122</v>
      </c>
      <c r="L17" s="16">
        <v>0</v>
      </c>
      <c r="M17" s="16">
        <v>0</v>
      </c>
      <c r="N17" s="16">
        <v>330</v>
      </c>
      <c r="O17" s="16">
        <v>584</v>
      </c>
      <c r="P17" s="16">
        <v>836</v>
      </c>
      <c r="Q17" s="17">
        <f t="shared" si="0"/>
        <v>4703</v>
      </c>
    </row>
    <row r="18" spans="2:17" x14ac:dyDescent="0.2">
      <c r="B18" s="86"/>
      <c r="C18" s="14">
        <v>14</v>
      </c>
      <c r="D18" s="14" t="s">
        <v>58</v>
      </c>
      <c r="E18" s="16">
        <v>0</v>
      </c>
      <c r="F18" s="16">
        <v>0</v>
      </c>
      <c r="G18" s="16">
        <v>0</v>
      </c>
      <c r="H18" s="16">
        <v>30</v>
      </c>
      <c r="I18" s="16">
        <v>330</v>
      </c>
      <c r="J18" s="16">
        <v>0</v>
      </c>
      <c r="K18" s="16">
        <v>78</v>
      </c>
      <c r="L18" s="16">
        <v>0</v>
      </c>
      <c r="M18" s="16">
        <v>0</v>
      </c>
      <c r="N18" s="16">
        <v>130</v>
      </c>
      <c r="O18" s="16">
        <v>270</v>
      </c>
      <c r="P18" s="16">
        <v>100</v>
      </c>
      <c r="Q18" s="17">
        <f t="shared" si="0"/>
        <v>938</v>
      </c>
    </row>
    <row r="19" spans="2:17" x14ac:dyDescent="0.2">
      <c r="B19" s="86"/>
      <c r="C19" s="14">
        <v>15</v>
      </c>
      <c r="D19" s="14" t="s">
        <v>59</v>
      </c>
      <c r="E19" s="16">
        <v>100</v>
      </c>
      <c r="F19" s="16">
        <v>0</v>
      </c>
      <c r="G19" s="16">
        <v>0</v>
      </c>
      <c r="H19" s="16">
        <v>0</v>
      </c>
      <c r="I19" s="16">
        <v>402</v>
      </c>
      <c r="J19" s="16">
        <v>360</v>
      </c>
      <c r="K19" s="16">
        <v>100</v>
      </c>
      <c r="L19" s="16">
        <v>248</v>
      </c>
      <c r="M19" s="16">
        <v>108</v>
      </c>
      <c r="N19" s="16">
        <v>498</v>
      </c>
      <c r="O19" s="16">
        <v>260</v>
      </c>
      <c r="P19" s="16">
        <v>0</v>
      </c>
      <c r="Q19" s="17">
        <f t="shared" si="0"/>
        <v>2076</v>
      </c>
    </row>
    <row r="20" spans="2:17" x14ac:dyDescent="0.2">
      <c r="B20" s="86"/>
      <c r="C20" s="14">
        <v>16</v>
      </c>
      <c r="D20" s="14" t="s">
        <v>60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>
        <f t="shared" si="0"/>
        <v>30</v>
      </c>
    </row>
    <row r="21" spans="2:17" x14ac:dyDescent="0.2">
      <c r="B21" s="87"/>
      <c r="C21" s="14"/>
      <c r="D21" s="14" t="s">
        <v>119</v>
      </c>
      <c r="E21" s="16">
        <v>2945</v>
      </c>
      <c r="F21" s="16">
        <v>2357</v>
      </c>
      <c r="G21" s="16">
        <v>2410</v>
      </c>
      <c r="H21" s="16">
        <v>1070</v>
      </c>
      <c r="I21" s="16">
        <v>50</v>
      </c>
      <c r="J21" s="16">
        <v>50</v>
      </c>
      <c r="K21" s="16">
        <v>820</v>
      </c>
      <c r="L21" s="16">
        <v>110</v>
      </c>
      <c r="M21" s="16">
        <v>2870</v>
      </c>
      <c r="N21" s="16">
        <v>2720</v>
      </c>
      <c r="O21" s="16">
        <v>1810</v>
      </c>
      <c r="P21" s="16">
        <v>3224</v>
      </c>
      <c r="Q21" s="17">
        <f t="shared" si="0"/>
        <v>20436</v>
      </c>
    </row>
    <row r="22" spans="2:17" x14ac:dyDescent="0.2">
      <c r="B22" s="84" t="s">
        <v>35</v>
      </c>
      <c r="C22" s="14">
        <v>17</v>
      </c>
      <c r="D22" s="14" t="s">
        <v>61</v>
      </c>
      <c r="E22" s="16">
        <v>3634</v>
      </c>
      <c r="F22" s="16">
        <v>1886</v>
      </c>
      <c r="G22" s="16">
        <v>2042</v>
      </c>
      <c r="H22" s="16">
        <v>684</v>
      </c>
      <c r="I22" s="16">
        <v>0</v>
      </c>
      <c r="J22" s="16">
        <v>2000</v>
      </c>
      <c r="K22" s="16">
        <v>0</v>
      </c>
      <c r="L22" s="16">
        <v>2338</v>
      </c>
      <c r="M22" s="16">
        <v>7332</v>
      </c>
      <c r="N22" s="16">
        <v>8392</v>
      </c>
      <c r="O22" s="16">
        <v>5008</v>
      </c>
      <c r="P22" s="16">
        <v>1000</v>
      </c>
      <c r="Q22" s="17">
        <f t="shared" si="0"/>
        <v>34316</v>
      </c>
    </row>
    <row r="23" spans="2:17" x14ac:dyDescent="0.2">
      <c r="B23" s="84"/>
      <c r="C23" s="14">
        <v>18</v>
      </c>
      <c r="D23" s="14" t="s">
        <v>62</v>
      </c>
      <c r="E23" s="16">
        <v>1274</v>
      </c>
      <c r="F23" s="16">
        <v>70</v>
      </c>
      <c r="G23" s="16">
        <v>400</v>
      </c>
      <c r="H23" s="16">
        <v>26</v>
      </c>
      <c r="I23" s="16">
        <v>174</v>
      </c>
      <c r="J23" s="16">
        <v>610</v>
      </c>
      <c r="K23" s="16">
        <v>2792</v>
      </c>
      <c r="L23" s="16">
        <v>558</v>
      </c>
      <c r="M23" s="16">
        <v>0</v>
      </c>
      <c r="N23" s="16">
        <v>500</v>
      </c>
      <c r="O23" s="16">
        <v>0</v>
      </c>
      <c r="P23" s="16">
        <v>1650</v>
      </c>
      <c r="Q23" s="17">
        <f t="shared" si="0"/>
        <v>8054</v>
      </c>
    </row>
    <row r="24" spans="2:17" x14ac:dyDescent="0.2">
      <c r="B24" s="84"/>
      <c r="C24" s="14">
        <v>19</v>
      </c>
      <c r="D24" s="14" t="s">
        <v>63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7">
        <f t="shared" si="0"/>
        <v>0</v>
      </c>
    </row>
    <row r="25" spans="2:17" ht="14.25" customHeight="1" x14ac:dyDescent="0.2">
      <c r="B25" s="84" t="s">
        <v>36</v>
      </c>
      <c r="C25" s="14">
        <v>20</v>
      </c>
      <c r="D25" s="14" t="s">
        <v>64</v>
      </c>
      <c r="E25" s="16">
        <v>3116</v>
      </c>
      <c r="F25" s="16">
        <v>3516</v>
      </c>
      <c r="G25" s="16">
        <v>2344</v>
      </c>
      <c r="H25" s="16">
        <v>380</v>
      </c>
      <c r="I25" s="16">
        <v>245</v>
      </c>
      <c r="J25" s="16">
        <v>52</v>
      </c>
      <c r="K25" s="16">
        <v>252</v>
      </c>
      <c r="L25" s="16">
        <v>356</v>
      </c>
      <c r="M25" s="16">
        <v>0</v>
      </c>
      <c r="N25" s="16">
        <v>0</v>
      </c>
      <c r="O25" s="16">
        <v>0</v>
      </c>
      <c r="P25" s="16">
        <v>2040</v>
      </c>
      <c r="Q25" s="17">
        <f t="shared" si="0"/>
        <v>12301</v>
      </c>
    </row>
    <row r="26" spans="2:17" x14ac:dyDescent="0.2">
      <c r="B26" s="84"/>
      <c r="C26" s="14">
        <v>21</v>
      </c>
      <c r="D26" s="14" t="s">
        <v>65</v>
      </c>
      <c r="E26" s="16">
        <v>0</v>
      </c>
      <c r="F26" s="16">
        <v>670</v>
      </c>
      <c r="G26" s="16">
        <v>1000</v>
      </c>
      <c r="H26" s="16">
        <v>0</v>
      </c>
      <c r="I26" s="16">
        <v>2482</v>
      </c>
      <c r="J26" s="16">
        <v>677</v>
      </c>
      <c r="K26" s="16">
        <v>20</v>
      </c>
      <c r="L26" s="16">
        <v>64</v>
      </c>
      <c r="M26" s="16">
        <v>118</v>
      </c>
      <c r="N26" s="16">
        <v>0</v>
      </c>
      <c r="O26" s="16">
        <v>700</v>
      </c>
      <c r="P26" s="16">
        <v>294</v>
      </c>
      <c r="Q26" s="17">
        <f t="shared" si="0"/>
        <v>6025</v>
      </c>
    </row>
    <row r="27" spans="2:17" x14ac:dyDescent="0.2">
      <c r="B27" s="84"/>
      <c r="C27" s="14">
        <v>22</v>
      </c>
      <c r="D27" s="14" t="s">
        <v>66</v>
      </c>
      <c r="E27" s="16">
        <v>595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57</v>
      </c>
      <c r="N27" s="16">
        <v>0</v>
      </c>
      <c r="O27" s="16">
        <v>0</v>
      </c>
      <c r="P27" s="16">
        <v>0</v>
      </c>
      <c r="Q27" s="17">
        <f t="shared" si="0"/>
        <v>652</v>
      </c>
    </row>
    <row r="28" spans="2:17" x14ac:dyDescent="0.2">
      <c r="B28" s="84"/>
      <c r="C28" s="14">
        <v>23</v>
      </c>
      <c r="D28" s="14" t="s">
        <v>67</v>
      </c>
      <c r="E28" s="16">
        <v>0</v>
      </c>
      <c r="F28" s="16">
        <v>120</v>
      </c>
      <c r="G28" s="16">
        <v>500</v>
      </c>
      <c r="H28" s="16">
        <v>1000</v>
      </c>
      <c r="I28" s="16">
        <v>500</v>
      </c>
      <c r="J28" s="16">
        <v>386</v>
      </c>
      <c r="K28" s="16">
        <v>744</v>
      </c>
      <c r="L28" s="16">
        <v>4720</v>
      </c>
      <c r="M28" s="16">
        <v>4000</v>
      </c>
      <c r="N28" s="16">
        <v>1000</v>
      </c>
      <c r="O28" s="16">
        <v>0</v>
      </c>
      <c r="P28" s="16">
        <v>0</v>
      </c>
      <c r="Q28" s="17">
        <f t="shared" si="0"/>
        <v>12970</v>
      </c>
    </row>
    <row r="29" spans="2:17" ht="14.25" customHeight="1" x14ac:dyDescent="0.2">
      <c r="B29" s="84" t="s">
        <v>37</v>
      </c>
      <c r="C29" s="14">
        <v>24</v>
      </c>
      <c r="D29" s="14" t="s">
        <v>68</v>
      </c>
      <c r="E29" s="16">
        <v>536</v>
      </c>
      <c r="F29" s="16">
        <v>2784</v>
      </c>
      <c r="G29" s="16">
        <v>1524</v>
      </c>
      <c r="H29" s="16">
        <v>788</v>
      </c>
      <c r="I29" s="16">
        <v>133</v>
      </c>
      <c r="J29" s="16">
        <v>110</v>
      </c>
      <c r="K29" s="16">
        <v>200</v>
      </c>
      <c r="L29" s="16">
        <v>1150</v>
      </c>
      <c r="M29" s="16">
        <v>20</v>
      </c>
      <c r="N29" s="16">
        <v>0</v>
      </c>
      <c r="O29" s="16">
        <v>100</v>
      </c>
      <c r="P29" s="16">
        <v>5996</v>
      </c>
      <c r="Q29" s="17">
        <f t="shared" si="0"/>
        <v>13341</v>
      </c>
    </row>
    <row r="30" spans="2:17" x14ac:dyDescent="0.2">
      <c r="B30" s="84"/>
      <c r="C30" s="14">
        <v>25</v>
      </c>
      <c r="D30" s="14" t="s">
        <v>69</v>
      </c>
      <c r="E30" s="16">
        <v>412</v>
      </c>
      <c r="F30" s="16">
        <v>0</v>
      </c>
      <c r="G30" s="16">
        <v>1600</v>
      </c>
      <c r="H30" s="16">
        <v>250</v>
      </c>
      <c r="I30" s="16">
        <v>141</v>
      </c>
      <c r="J30" s="16">
        <v>0</v>
      </c>
      <c r="K30" s="16">
        <v>400</v>
      </c>
      <c r="L30" s="16">
        <v>560</v>
      </c>
      <c r="M30" s="16">
        <v>202</v>
      </c>
      <c r="N30" s="16">
        <v>0</v>
      </c>
      <c r="O30" s="16">
        <v>528</v>
      </c>
      <c r="P30" s="16">
        <v>322</v>
      </c>
      <c r="Q30" s="17">
        <f t="shared" si="0"/>
        <v>4415</v>
      </c>
    </row>
    <row r="31" spans="2:17" x14ac:dyDescent="0.2">
      <c r="B31" s="84"/>
      <c r="C31" s="14">
        <v>26</v>
      </c>
      <c r="D31" s="14" t="s">
        <v>70</v>
      </c>
      <c r="E31" s="16">
        <v>257</v>
      </c>
      <c r="F31" s="16">
        <v>316</v>
      </c>
      <c r="G31" s="16">
        <v>348</v>
      </c>
      <c r="H31" s="16">
        <v>522</v>
      </c>
      <c r="I31" s="16">
        <v>51</v>
      </c>
      <c r="J31" s="16">
        <v>86</v>
      </c>
      <c r="K31" s="16">
        <v>155</v>
      </c>
      <c r="L31" s="16">
        <v>600</v>
      </c>
      <c r="M31" s="16">
        <v>272</v>
      </c>
      <c r="N31" s="16">
        <v>192</v>
      </c>
      <c r="O31" s="16">
        <v>2952</v>
      </c>
      <c r="P31" s="16">
        <v>0</v>
      </c>
      <c r="Q31" s="17">
        <f t="shared" si="0"/>
        <v>5751</v>
      </c>
    </row>
    <row r="32" spans="2:17" x14ac:dyDescent="0.2">
      <c r="B32" s="84"/>
      <c r="C32" s="14">
        <v>27</v>
      </c>
      <c r="D32" s="14" t="s">
        <v>71</v>
      </c>
      <c r="E32" s="16">
        <v>0</v>
      </c>
      <c r="F32" s="16">
        <v>402</v>
      </c>
      <c r="G32" s="16">
        <v>0</v>
      </c>
      <c r="H32" s="16">
        <v>0</v>
      </c>
      <c r="I32" s="16">
        <v>0</v>
      </c>
      <c r="J32" s="16">
        <v>0</v>
      </c>
      <c r="K32" s="16">
        <v>116</v>
      </c>
      <c r="L32" s="16">
        <v>4488</v>
      </c>
      <c r="M32" s="16">
        <v>3632</v>
      </c>
      <c r="N32" s="16">
        <v>1250</v>
      </c>
      <c r="O32" s="16">
        <v>300</v>
      </c>
      <c r="P32" s="16">
        <v>0</v>
      </c>
      <c r="Q32" s="17">
        <f t="shared" si="0"/>
        <v>10188</v>
      </c>
    </row>
    <row r="33" spans="2:17" ht="14.25" customHeight="1" x14ac:dyDescent="0.2">
      <c r="B33" s="84" t="s">
        <v>38</v>
      </c>
      <c r="C33" s="14">
        <v>28</v>
      </c>
      <c r="D33" s="14" t="s">
        <v>72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7">
        <f t="shared" si="0"/>
        <v>0</v>
      </c>
    </row>
    <row r="34" spans="2:17" x14ac:dyDescent="0.2">
      <c r="B34" s="84"/>
      <c r="C34" s="14">
        <v>29</v>
      </c>
      <c r="D34" s="14" t="s">
        <v>73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7">
        <f t="shared" si="0"/>
        <v>0</v>
      </c>
    </row>
    <row r="35" spans="2:17" x14ac:dyDescent="0.2">
      <c r="B35" s="84"/>
      <c r="C35" s="14">
        <v>30</v>
      </c>
      <c r="D35" s="14" t="s">
        <v>74</v>
      </c>
      <c r="E35" s="16">
        <v>67</v>
      </c>
      <c r="F35" s="16">
        <v>0</v>
      </c>
      <c r="G35" s="16">
        <v>7</v>
      </c>
      <c r="H35" s="16">
        <v>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7</v>
      </c>
      <c r="O35" s="16">
        <v>12</v>
      </c>
      <c r="P35" s="16">
        <v>10</v>
      </c>
      <c r="Q35" s="17">
        <f t="shared" si="0"/>
        <v>108</v>
      </c>
    </row>
    <row r="36" spans="2:17" x14ac:dyDescent="0.2">
      <c r="B36" s="84"/>
      <c r="C36" s="14">
        <v>31</v>
      </c>
      <c r="D36" s="14" t="s">
        <v>75</v>
      </c>
      <c r="E36" s="16">
        <v>59</v>
      </c>
      <c r="F36" s="16">
        <v>0</v>
      </c>
      <c r="G36" s="16">
        <v>0</v>
      </c>
      <c r="H36" s="16">
        <v>6</v>
      </c>
      <c r="I36" s="16">
        <v>0</v>
      </c>
      <c r="J36" s="16">
        <v>0</v>
      </c>
      <c r="K36" s="16">
        <v>0</v>
      </c>
      <c r="L36" s="16">
        <v>24</v>
      </c>
      <c r="M36" s="16">
        <v>34</v>
      </c>
      <c r="N36" s="16">
        <v>0</v>
      </c>
      <c r="O36" s="16">
        <v>0</v>
      </c>
      <c r="P36" s="16">
        <v>0</v>
      </c>
      <c r="Q36" s="17">
        <f t="shared" si="0"/>
        <v>123</v>
      </c>
    </row>
    <row r="37" spans="2:17" x14ac:dyDescent="0.2">
      <c r="B37" s="84"/>
      <c r="C37" s="14">
        <v>32</v>
      </c>
      <c r="D37" s="14" t="s">
        <v>76</v>
      </c>
      <c r="E37" s="16">
        <v>1</v>
      </c>
      <c r="F37" s="16">
        <v>0</v>
      </c>
      <c r="G37" s="16">
        <v>0</v>
      </c>
      <c r="H37" s="16">
        <v>20</v>
      </c>
      <c r="I37" s="16">
        <v>0</v>
      </c>
      <c r="J37" s="16">
        <v>0</v>
      </c>
      <c r="K37" s="16">
        <v>2</v>
      </c>
      <c r="L37" s="16">
        <v>20</v>
      </c>
      <c r="M37" s="16">
        <v>32</v>
      </c>
      <c r="N37" s="16">
        <v>0</v>
      </c>
      <c r="O37" s="16">
        <v>0</v>
      </c>
      <c r="P37" s="16">
        <v>0</v>
      </c>
      <c r="Q37" s="17">
        <f t="shared" si="0"/>
        <v>75</v>
      </c>
    </row>
    <row r="38" spans="2:17" x14ac:dyDescent="0.2">
      <c r="B38" s="84"/>
      <c r="C38" s="14">
        <v>33</v>
      </c>
      <c r="D38" s="14" t="s">
        <v>120</v>
      </c>
      <c r="E38" s="16">
        <v>12</v>
      </c>
      <c r="F38" s="16">
        <v>13</v>
      </c>
      <c r="G38" s="16">
        <v>17</v>
      </c>
      <c r="H38" s="16">
        <v>15</v>
      </c>
      <c r="I38" s="16">
        <v>16</v>
      </c>
      <c r="J38" s="16">
        <v>150</v>
      </c>
      <c r="K38" s="16">
        <v>0</v>
      </c>
      <c r="L38" s="16">
        <v>12</v>
      </c>
      <c r="M38" s="16">
        <v>0</v>
      </c>
      <c r="N38" s="16">
        <v>0</v>
      </c>
      <c r="O38" s="16">
        <v>26</v>
      </c>
      <c r="P38" s="16">
        <v>32</v>
      </c>
      <c r="Q38" s="17">
        <f t="shared" si="0"/>
        <v>293</v>
      </c>
    </row>
    <row r="39" spans="2:17" x14ac:dyDescent="0.2">
      <c r="B39" s="84"/>
      <c r="C39" s="14"/>
      <c r="D39" s="14" t="s">
        <v>121</v>
      </c>
      <c r="E39" s="16">
        <v>0</v>
      </c>
      <c r="F39" s="16">
        <v>0</v>
      </c>
      <c r="G39" s="16">
        <v>0</v>
      </c>
      <c r="H39" s="16">
        <v>18</v>
      </c>
      <c r="I39" s="16">
        <v>4</v>
      </c>
      <c r="J39" s="16">
        <v>39</v>
      </c>
      <c r="K39" s="16">
        <v>22</v>
      </c>
      <c r="L39" s="16">
        <v>9</v>
      </c>
      <c r="M39" s="16">
        <v>0</v>
      </c>
      <c r="N39" s="16">
        <v>0</v>
      </c>
      <c r="O39" s="16">
        <v>0</v>
      </c>
      <c r="P39" s="16">
        <v>70</v>
      </c>
      <c r="Q39" s="17">
        <f t="shared" si="0"/>
        <v>162</v>
      </c>
    </row>
    <row r="40" spans="2:17" x14ac:dyDescent="0.2">
      <c r="B40" s="84"/>
      <c r="C40" s="14">
        <v>34</v>
      </c>
      <c r="D40" s="14" t="s">
        <v>77</v>
      </c>
      <c r="E40" s="16">
        <v>100</v>
      </c>
      <c r="F40" s="16">
        <v>139</v>
      </c>
      <c r="G40" s="16">
        <v>0</v>
      </c>
      <c r="H40" s="16">
        <v>0</v>
      </c>
      <c r="I40" s="16">
        <v>982</v>
      </c>
      <c r="J40" s="16">
        <v>0</v>
      </c>
      <c r="K40" s="16">
        <v>0</v>
      </c>
      <c r="L40" s="16">
        <v>504</v>
      </c>
      <c r="M40" s="16">
        <v>0</v>
      </c>
      <c r="N40" s="16">
        <v>0</v>
      </c>
      <c r="O40" s="16">
        <v>440</v>
      </c>
      <c r="P40" s="16">
        <v>84</v>
      </c>
      <c r="Q40" s="17">
        <f t="shared" si="0"/>
        <v>2249</v>
      </c>
    </row>
    <row r="41" spans="2:17" x14ac:dyDescent="0.2">
      <c r="B41" s="84"/>
      <c r="C41" s="14">
        <v>35</v>
      </c>
      <c r="D41" s="14" t="s">
        <v>78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f t="shared" si="0"/>
        <v>0</v>
      </c>
    </row>
    <row r="42" spans="2:17" ht="14.25" customHeight="1" x14ac:dyDescent="0.2">
      <c r="B42" s="84" t="s">
        <v>39</v>
      </c>
      <c r="C42" s="14">
        <v>36</v>
      </c>
      <c r="D42" s="14" t="s">
        <v>79</v>
      </c>
      <c r="E42" s="16">
        <v>0</v>
      </c>
      <c r="F42" s="16">
        <v>0</v>
      </c>
      <c r="G42" s="16">
        <v>0</v>
      </c>
      <c r="H42" s="16">
        <v>0</v>
      </c>
      <c r="I42" s="16">
        <v>44</v>
      </c>
      <c r="J42" s="16">
        <v>5</v>
      </c>
      <c r="K42" s="16">
        <v>14</v>
      </c>
      <c r="L42" s="16">
        <v>1</v>
      </c>
      <c r="M42" s="16">
        <v>10</v>
      </c>
      <c r="N42" s="16">
        <v>20</v>
      </c>
      <c r="O42" s="16">
        <v>47</v>
      </c>
      <c r="P42" s="16">
        <v>55</v>
      </c>
      <c r="Q42" s="17">
        <f t="shared" si="0"/>
        <v>196</v>
      </c>
    </row>
    <row r="43" spans="2:17" x14ac:dyDescent="0.2">
      <c r="B43" s="84"/>
      <c r="C43" s="14">
        <v>37</v>
      </c>
      <c r="D43" s="14" t="s">
        <v>80</v>
      </c>
      <c r="E43" s="16">
        <v>13</v>
      </c>
      <c r="F43" s="16">
        <v>68</v>
      </c>
      <c r="G43" s="16">
        <v>143</v>
      </c>
      <c r="H43" s="16">
        <v>1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22</v>
      </c>
      <c r="P43" s="16">
        <v>12</v>
      </c>
      <c r="Q43" s="17">
        <f t="shared" si="0"/>
        <v>259</v>
      </c>
    </row>
    <row r="44" spans="2:17" x14ac:dyDescent="0.2">
      <c r="B44" s="84"/>
      <c r="C44" s="14">
        <v>38</v>
      </c>
      <c r="D44" s="14" t="s">
        <v>81</v>
      </c>
      <c r="E44" s="16">
        <v>0</v>
      </c>
      <c r="F44" s="16">
        <v>0</v>
      </c>
      <c r="G44" s="16">
        <v>0</v>
      </c>
      <c r="H44" s="16">
        <v>8</v>
      </c>
      <c r="I44" s="16">
        <v>27</v>
      </c>
      <c r="J44" s="16">
        <v>12</v>
      </c>
      <c r="K44" s="16">
        <v>2</v>
      </c>
      <c r="L44" s="16">
        <v>0</v>
      </c>
      <c r="M44" s="16">
        <v>1</v>
      </c>
      <c r="N44" s="16">
        <v>0</v>
      </c>
      <c r="O44" s="16">
        <v>10</v>
      </c>
      <c r="P44" s="16">
        <v>10</v>
      </c>
      <c r="Q44" s="17">
        <f t="shared" si="0"/>
        <v>70</v>
      </c>
    </row>
    <row r="45" spans="2:17" x14ac:dyDescent="0.2">
      <c r="B45" s="84"/>
      <c r="C45" s="14">
        <v>39</v>
      </c>
      <c r="D45" s="14" t="s">
        <v>82</v>
      </c>
      <c r="E45" s="16">
        <v>200</v>
      </c>
      <c r="F45" s="16">
        <v>0</v>
      </c>
      <c r="G45" s="16">
        <v>0</v>
      </c>
      <c r="H45" s="16">
        <v>0</v>
      </c>
      <c r="I45" s="16">
        <v>4</v>
      </c>
      <c r="J45" s="16">
        <v>29</v>
      </c>
      <c r="K45" s="16">
        <v>100</v>
      </c>
      <c r="L45" s="16">
        <v>27</v>
      </c>
      <c r="M45" s="16">
        <v>65</v>
      </c>
      <c r="N45" s="16">
        <v>26</v>
      </c>
      <c r="O45" s="16">
        <v>245</v>
      </c>
      <c r="P45" s="16">
        <v>44</v>
      </c>
      <c r="Q45" s="17">
        <f t="shared" si="0"/>
        <v>740</v>
      </c>
    </row>
    <row r="46" spans="2:17" x14ac:dyDescent="0.2">
      <c r="B46" s="84"/>
      <c r="C46" s="14">
        <v>40</v>
      </c>
      <c r="D46" s="14" t="s">
        <v>83</v>
      </c>
      <c r="E46" s="16">
        <v>110</v>
      </c>
      <c r="F46" s="16">
        <v>62</v>
      </c>
      <c r="G46" s="16">
        <v>54</v>
      </c>
      <c r="H46" s="16">
        <v>130</v>
      </c>
      <c r="I46" s="16">
        <v>23</v>
      </c>
      <c r="J46" s="16">
        <v>2</v>
      </c>
      <c r="K46" s="16">
        <v>185</v>
      </c>
      <c r="L46" s="16">
        <v>87</v>
      </c>
      <c r="M46" s="16">
        <v>100</v>
      </c>
      <c r="N46" s="16">
        <v>803</v>
      </c>
      <c r="O46" s="16">
        <v>30</v>
      </c>
      <c r="P46" s="16">
        <v>415</v>
      </c>
      <c r="Q46" s="17">
        <f t="shared" si="0"/>
        <v>2001</v>
      </c>
    </row>
    <row r="47" spans="2:17" x14ac:dyDescent="0.2">
      <c r="B47" s="84"/>
      <c r="C47" s="14">
        <v>41</v>
      </c>
      <c r="D47" s="14" t="s">
        <v>84</v>
      </c>
      <c r="E47" s="16">
        <v>0</v>
      </c>
      <c r="F47" s="16">
        <v>0</v>
      </c>
      <c r="G47" s="16">
        <v>0</v>
      </c>
      <c r="H47" s="16">
        <v>13</v>
      </c>
      <c r="I47" s="16">
        <v>0</v>
      </c>
      <c r="J47" s="16">
        <v>60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7">
        <f t="shared" si="0"/>
        <v>73</v>
      </c>
    </row>
    <row r="48" spans="2:17" x14ac:dyDescent="0.2">
      <c r="B48" s="84"/>
      <c r="C48" s="14">
        <v>42</v>
      </c>
      <c r="D48" s="14" t="s">
        <v>85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10</v>
      </c>
      <c r="M48" s="16">
        <v>0</v>
      </c>
      <c r="N48" s="16">
        <v>0</v>
      </c>
      <c r="O48" s="16">
        <v>0</v>
      </c>
      <c r="P48" s="16">
        <v>0</v>
      </c>
      <c r="Q48" s="17">
        <f t="shared" si="0"/>
        <v>10</v>
      </c>
    </row>
    <row r="49" spans="2:17" x14ac:dyDescent="0.2">
      <c r="B49" s="84"/>
      <c r="C49" s="14">
        <v>43</v>
      </c>
      <c r="D49" s="14" t="s">
        <v>86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10</v>
      </c>
      <c r="M49" s="16">
        <v>0</v>
      </c>
      <c r="N49" s="16">
        <v>0</v>
      </c>
      <c r="O49" s="16">
        <v>0</v>
      </c>
      <c r="P49" s="16">
        <v>0</v>
      </c>
      <c r="Q49" s="17">
        <f t="shared" si="0"/>
        <v>10</v>
      </c>
    </row>
    <row r="50" spans="2:17" x14ac:dyDescent="0.2">
      <c r="B50" s="84"/>
      <c r="C50" s="14">
        <v>44</v>
      </c>
      <c r="D50" s="14" t="s">
        <v>87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200</v>
      </c>
      <c r="O50" s="16">
        <v>50</v>
      </c>
      <c r="P50" s="16">
        <v>0</v>
      </c>
      <c r="Q50" s="17">
        <f t="shared" si="0"/>
        <v>250</v>
      </c>
    </row>
    <row r="51" spans="2:17" x14ac:dyDescent="0.2">
      <c r="B51" s="84"/>
      <c r="C51" s="14">
        <v>45</v>
      </c>
      <c r="D51" s="14" t="s">
        <v>88</v>
      </c>
      <c r="E51" s="16">
        <v>12</v>
      </c>
      <c r="F51" s="16">
        <v>60</v>
      </c>
      <c r="G51" s="16">
        <v>80</v>
      </c>
      <c r="H51" s="16">
        <v>80</v>
      </c>
      <c r="I51" s="16">
        <v>0</v>
      </c>
      <c r="J51" s="16">
        <v>0</v>
      </c>
      <c r="K51" s="16">
        <v>0</v>
      </c>
      <c r="L51" s="16">
        <v>20</v>
      </c>
      <c r="M51" s="16">
        <v>0</v>
      </c>
      <c r="N51" s="16">
        <v>120</v>
      </c>
      <c r="O51" s="16">
        <v>270</v>
      </c>
      <c r="P51" s="16">
        <v>0</v>
      </c>
      <c r="Q51" s="17">
        <f t="shared" si="0"/>
        <v>642</v>
      </c>
    </row>
    <row r="52" spans="2:17" x14ac:dyDescent="0.2">
      <c r="B52" s="84"/>
      <c r="C52" s="14">
        <v>46</v>
      </c>
      <c r="D52" s="14" t="s">
        <v>89</v>
      </c>
      <c r="E52" s="16">
        <v>0</v>
      </c>
      <c r="F52" s="16">
        <v>0</v>
      </c>
      <c r="G52" s="16">
        <v>90</v>
      </c>
      <c r="H52" s="16">
        <v>20</v>
      </c>
      <c r="I52" s="16">
        <v>0</v>
      </c>
      <c r="J52" s="16">
        <v>0</v>
      </c>
      <c r="K52" s="16">
        <v>0</v>
      </c>
      <c r="L52" s="16">
        <v>0</v>
      </c>
      <c r="M52" s="16">
        <v>20</v>
      </c>
      <c r="N52" s="16">
        <v>70</v>
      </c>
      <c r="O52" s="16">
        <v>290</v>
      </c>
      <c r="P52" s="16">
        <v>20</v>
      </c>
      <c r="Q52" s="17">
        <f t="shared" si="0"/>
        <v>510</v>
      </c>
    </row>
    <row r="53" spans="2:17" ht="14.25" customHeight="1" x14ac:dyDescent="0.2">
      <c r="B53" s="84" t="s">
        <v>40</v>
      </c>
      <c r="C53" s="14">
        <v>47</v>
      </c>
      <c r="D53" s="14" t="s">
        <v>90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7">
        <f t="shared" si="0"/>
        <v>0</v>
      </c>
    </row>
    <row r="54" spans="2:17" x14ac:dyDescent="0.2">
      <c r="B54" s="84"/>
      <c r="C54" s="14">
        <v>48</v>
      </c>
      <c r="D54" s="14" t="s">
        <v>91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7">
        <f t="shared" si="0"/>
        <v>0</v>
      </c>
    </row>
    <row r="55" spans="2:17" x14ac:dyDescent="0.2">
      <c r="B55" s="84"/>
      <c r="C55" s="14">
        <v>49</v>
      </c>
      <c r="D55" s="14" t="s">
        <v>92</v>
      </c>
      <c r="E55" s="16">
        <v>20</v>
      </c>
      <c r="F55" s="16">
        <v>0</v>
      </c>
      <c r="G55" s="16">
        <v>25</v>
      </c>
      <c r="H55" s="16">
        <v>8</v>
      </c>
      <c r="I55" s="16">
        <v>2</v>
      </c>
      <c r="J55" s="16">
        <v>7</v>
      </c>
      <c r="K55" s="16">
        <v>0</v>
      </c>
      <c r="L55" s="16">
        <v>32</v>
      </c>
      <c r="M55" s="16">
        <v>0</v>
      </c>
      <c r="N55" s="16">
        <v>0</v>
      </c>
      <c r="O55" s="16">
        <v>0</v>
      </c>
      <c r="P55" s="16">
        <v>0</v>
      </c>
      <c r="Q55" s="17">
        <f t="shared" si="0"/>
        <v>94</v>
      </c>
    </row>
    <row r="56" spans="2:17" ht="14.25" customHeight="1" x14ac:dyDescent="0.2">
      <c r="B56" s="84" t="s">
        <v>41</v>
      </c>
      <c r="C56" s="14">
        <v>50</v>
      </c>
      <c r="D56" s="14" t="s">
        <v>93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7">
        <f t="shared" si="0"/>
        <v>0</v>
      </c>
    </row>
    <row r="57" spans="2:17" x14ac:dyDescent="0.2">
      <c r="B57" s="84"/>
      <c r="C57" s="14">
        <v>51</v>
      </c>
      <c r="D57" s="14" t="s">
        <v>94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414</v>
      </c>
      <c r="O57" s="16">
        <v>0</v>
      </c>
      <c r="P57" s="16">
        <v>0</v>
      </c>
      <c r="Q57" s="17">
        <f t="shared" si="0"/>
        <v>414</v>
      </c>
    </row>
    <row r="58" spans="2:17" x14ac:dyDescent="0.2">
      <c r="B58" s="84"/>
      <c r="C58" s="14">
        <v>52</v>
      </c>
      <c r="D58" s="14" t="s">
        <v>95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>
        <f t="shared" si="0"/>
        <v>0</v>
      </c>
    </row>
    <row r="59" spans="2:17" x14ac:dyDescent="0.2">
      <c r="B59" s="84"/>
      <c r="C59" s="14">
        <v>53</v>
      </c>
      <c r="D59" s="14" t="s">
        <v>96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7">
        <f t="shared" si="0"/>
        <v>0</v>
      </c>
    </row>
    <row r="60" spans="2:17" x14ac:dyDescent="0.2">
      <c r="B60" s="84"/>
      <c r="C60" s="14">
        <v>54</v>
      </c>
      <c r="D60" s="14" t="s">
        <v>97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7">
        <f t="shared" si="0"/>
        <v>0</v>
      </c>
    </row>
    <row r="61" spans="2:17" ht="14.25" customHeight="1" x14ac:dyDescent="0.2">
      <c r="B61" s="84" t="s">
        <v>42</v>
      </c>
      <c r="C61" s="14">
        <v>55</v>
      </c>
      <c r="D61" s="14" t="s">
        <v>98</v>
      </c>
      <c r="E61" s="16">
        <v>0</v>
      </c>
      <c r="F61" s="16">
        <v>0</v>
      </c>
      <c r="G61" s="16">
        <v>0</v>
      </c>
      <c r="H61" s="16">
        <v>0</v>
      </c>
      <c r="I61" s="16">
        <v>40</v>
      </c>
      <c r="J61" s="16">
        <v>40</v>
      </c>
      <c r="K61" s="16">
        <v>0</v>
      </c>
      <c r="L61" s="16">
        <v>0</v>
      </c>
      <c r="M61" s="16">
        <v>10</v>
      </c>
      <c r="N61" s="16">
        <v>0</v>
      </c>
      <c r="O61" s="16">
        <v>40</v>
      </c>
      <c r="P61" s="16">
        <v>10</v>
      </c>
      <c r="Q61" s="17">
        <f t="shared" si="0"/>
        <v>140</v>
      </c>
    </row>
    <row r="62" spans="2:17" x14ac:dyDescent="0.2">
      <c r="B62" s="84"/>
      <c r="C62" s="14">
        <v>56</v>
      </c>
      <c r="D62" s="14" t="s">
        <v>99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20</v>
      </c>
      <c r="P62" s="16">
        <v>0</v>
      </c>
      <c r="Q62" s="17">
        <f t="shared" si="0"/>
        <v>20</v>
      </c>
    </row>
    <row r="63" spans="2:17" x14ac:dyDescent="0.2">
      <c r="B63" s="84"/>
      <c r="C63" s="14">
        <v>57</v>
      </c>
      <c r="D63" s="14" t="s">
        <v>100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7">
        <f t="shared" si="0"/>
        <v>0</v>
      </c>
    </row>
    <row r="64" spans="2:17" x14ac:dyDescent="0.2">
      <c r="B64" s="84"/>
      <c r="C64" s="14">
        <v>58</v>
      </c>
      <c r="D64" s="14" t="s">
        <v>101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7">
        <f t="shared" si="0"/>
        <v>0</v>
      </c>
    </row>
    <row r="65" spans="2:17" ht="14.25" customHeight="1" x14ac:dyDescent="0.2">
      <c r="B65" s="84" t="s">
        <v>43</v>
      </c>
      <c r="C65" s="14">
        <v>59</v>
      </c>
      <c r="D65" s="14" t="s">
        <v>102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20</v>
      </c>
      <c r="P65" s="16">
        <v>0</v>
      </c>
      <c r="Q65" s="17">
        <f t="shared" si="0"/>
        <v>20</v>
      </c>
    </row>
    <row r="66" spans="2:17" x14ac:dyDescent="0.2">
      <c r="B66" s="84"/>
      <c r="C66" s="14">
        <v>60</v>
      </c>
      <c r="D66" s="14" t="s">
        <v>103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7">
        <f t="shared" si="0"/>
        <v>1</v>
      </c>
    </row>
    <row r="67" spans="2:17" x14ac:dyDescent="0.2">
      <c r="B67" s="84"/>
      <c r="C67" s="14">
        <v>61</v>
      </c>
      <c r="D67" s="14" t="s">
        <v>104</v>
      </c>
      <c r="E67" s="16">
        <v>0</v>
      </c>
      <c r="F67" s="16">
        <v>3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7">
        <f t="shared" si="0"/>
        <v>3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40689</v>
      </c>
      <c r="F69" s="17">
        <f t="shared" si="1"/>
        <v>36586</v>
      </c>
      <c r="G69" s="17">
        <f t="shared" si="1"/>
        <v>29821</v>
      </c>
      <c r="H69" s="17">
        <f t="shared" si="1"/>
        <v>19051</v>
      </c>
      <c r="I69" s="17">
        <f t="shared" si="1"/>
        <v>16541</v>
      </c>
      <c r="J69" s="17">
        <f t="shared" si="1"/>
        <v>12744</v>
      </c>
      <c r="K69" s="17">
        <f t="shared" si="1"/>
        <v>20218</v>
      </c>
      <c r="L69" s="17">
        <f t="shared" si="1"/>
        <v>24806</v>
      </c>
      <c r="M69" s="17">
        <f t="shared" si="1"/>
        <v>25035</v>
      </c>
      <c r="N69" s="17">
        <f t="shared" si="1"/>
        <v>29135</v>
      </c>
      <c r="O69" s="17">
        <f t="shared" si="1"/>
        <v>44131</v>
      </c>
      <c r="P69" s="17">
        <f t="shared" si="1"/>
        <v>36930</v>
      </c>
      <c r="Q69" s="17">
        <f t="shared" si="0"/>
        <v>335687</v>
      </c>
    </row>
  </sheetData>
  <mergeCells count="15"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15.75" x14ac:dyDescent="0.2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2:17" ht="15.75" x14ac:dyDescent="0.2">
      <c r="B2" s="82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7" s="11" customFormat="1" ht="15.75" x14ac:dyDescent="0.2">
      <c r="B3" s="12" t="s">
        <v>117</v>
      </c>
      <c r="C3" s="83" t="s">
        <v>44</v>
      </c>
      <c r="D3" s="83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84" t="s">
        <v>32</v>
      </c>
      <c r="C4" s="14">
        <v>1</v>
      </c>
      <c r="D4" s="14" t="s">
        <v>45</v>
      </c>
      <c r="E4" s="18">
        <v>700</v>
      </c>
      <c r="F4" s="18">
        <v>1001</v>
      </c>
      <c r="G4" s="18">
        <v>500</v>
      </c>
      <c r="H4" s="18">
        <v>0</v>
      </c>
      <c r="I4" s="18">
        <v>500</v>
      </c>
      <c r="J4" s="18"/>
      <c r="K4" s="18"/>
      <c r="L4" s="18"/>
      <c r="M4" s="18"/>
      <c r="N4" s="18"/>
      <c r="O4" s="18"/>
      <c r="P4" s="18"/>
      <c r="Q4" s="19">
        <f>SUM(E4:P4)</f>
        <v>2701</v>
      </c>
    </row>
    <row r="5" spans="2:17" x14ac:dyDescent="0.2">
      <c r="B5" s="84"/>
      <c r="C5" s="14">
        <v>2</v>
      </c>
      <c r="D5" s="14" t="s">
        <v>46</v>
      </c>
      <c r="E5" s="18">
        <v>500</v>
      </c>
      <c r="F5" s="18">
        <v>1000</v>
      </c>
      <c r="G5" s="18">
        <v>1500</v>
      </c>
      <c r="H5" s="18">
        <v>4000</v>
      </c>
      <c r="I5" s="18">
        <v>0</v>
      </c>
      <c r="J5" s="18"/>
      <c r="K5" s="18"/>
      <c r="L5" s="18"/>
      <c r="M5" s="18"/>
      <c r="N5" s="18"/>
      <c r="O5" s="18"/>
      <c r="P5" s="18"/>
      <c r="Q5" s="19">
        <f t="shared" ref="Q5:Q69" si="0">SUM(E5:P5)</f>
        <v>7000</v>
      </c>
    </row>
    <row r="6" spans="2:17" x14ac:dyDescent="0.2">
      <c r="B6" s="84"/>
      <c r="C6" s="14">
        <v>3</v>
      </c>
      <c r="D6" s="14" t="s">
        <v>47</v>
      </c>
      <c r="E6" s="18">
        <v>0</v>
      </c>
      <c r="F6" s="18">
        <v>100</v>
      </c>
      <c r="G6" s="18">
        <v>1000</v>
      </c>
      <c r="H6" s="18">
        <v>1000</v>
      </c>
      <c r="I6" s="18">
        <v>500</v>
      </c>
      <c r="J6" s="18"/>
      <c r="K6" s="18"/>
      <c r="L6" s="18"/>
      <c r="M6" s="18"/>
      <c r="N6" s="18"/>
      <c r="O6" s="18"/>
      <c r="P6" s="18"/>
      <c r="Q6" s="19">
        <f t="shared" si="0"/>
        <v>2600</v>
      </c>
    </row>
    <row r="7" spans="2:17" x14ac:dyDescent="0.2">
      <c r="B7" s="84"/>
      <c r="C7" s="14">
        <v>4</v>
      </c>
      <c r="D7" s="14" t="s">
        <v>48</v>
      </c>
      <c r="E7" s="18">
        <v>0</v>
      </c>
      <c r="F7" s="18">
        <v>0</v>
      </c>
      <c r="G7" s="18">
        <v>0</v>
      </c>
      <c r="H7" s="18">
        <v>800</v>
      </c>
      <c r="I7" s="18">
        <v>700</v>
      </c>
      <c r="J7" s="18"/>
      <c r="K7" s="18"/>
      <c r="L7" s="18"/>
      <c r="M7" s="18"/>
      <c r="N7" s="18"/>
      <c r="O7" s="18"/>
      <c r="P7" s="18"/>
      <c r="Q7" s="19">
        <f t="shared" si="0"/>
        <v>1500</v>
      </c>
    </row>
    <row r="8" spans="2:17" x14ac:dyDescent="0.2">
      <c r="B8" s="84" t="s">
        <v>33</v>
      </c>
      <c r="C8" s="14">
        <v>5</v>
      </c>
      <c r="D8" s="14" t="s">
        <v>49</v>
      </c>
      <c r="E8" s="18">
        <v>14069</v>
      </c>
      <c r="F8" s="18">
        <v>8566</v>
      </c>
      <c r="G8" s="18">
        <v>12244</v>
      </c>
      <c r="H8" s="18">
        <v>8187</v>
      </c>
      <c r="I8" s="18">
        <v>2948</v>
      </c>
      <c r="J8" s="18"/>
      <c r="K8" s="18"/>
      <c r="L8" s="18"/>
      <c r="M8" s="18"/>
      <c r="N8" s="18"/>
      <c r="O8" s="18"/>
      <c r="P8" s="18"/>
      <c r="Q8" s="19">
        <f t="shared" si="0"/>
        <v>46014</v>
      </c>
    </row>
    <row r="9" spans="2:17" x14ac:dyDescent="0.2">
      <c r="B9" s="84"/>
      <c r="C9" s="14">
        <v>6</v>
      </c>
      <c r="D9" s="14" t="s">
        <v>50</v>
      </c>
      <c r="E9" s="18">
        <v>730</v>
      </c>
      <c r="F9" s="18">
        <v>1070</v>
      </c>
      <c r="G9" s="18">
        <v>802</v>
      </c>
      <c r="H9" s="18">
        <v>300</v>
      </c>
      <c r="I9" s="18">
        <v>675</v>
      </c>
      <c r="J9" s="18"/>
      <c r="K9" s="18"/>
      <c r="L9" s="18"/>
      <c r="M9" s="18"/>
      <c r="N9" s="18"/>
      <c r="O9" s="18"/>
      <c r="P9" s="18"/>
      <c r="Q9" s="19">
        <f t="shared" si="0"/>
        <v>3577</v>
      </c>
    </row>
    <row r="10" spans="2:17" x14ac:dyDescent="0.2">
      <c r="B10" s="84"/>
      <c r="C10" s="14">
        <v>7</v>
      </c>
      <c r="D10" s="14" t="s">
        <v>51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84"/>
      <c r="C11" s="14">
        <v>8</v>
      </c>
      <c r="D11" s="14" t="s">
        <v>52</v>
      </c>
      <c r="E11" s="18">
        <v>200</v>
      </c>
      <c r="F11" s="18">
        <v>151</v>
      </c>
      <c r="G11" s="18">
        <v>180</v>
      </c>
      <c r="H11" s="18">
        <v>220</v>
      </c>
      <c r="I11" s="18">
        <v>348</v>
      </c>
      <c r="J11" s="18"/>
      <c r="K11" s="18"/>
      <c r="L11" s="18"/>
      <c r="M11" s="18"/>
      <c r="N11" s="18"/>
      <c r="O11" s="18"/>
      <c r="P11" s="18"/>
      <c r="Q11" s="19">
        <f t="shared" si="0"/>
        <v>1099</v>
      </c>
    </row>
    <row r="12" spans="2:17" x14ac:dyDescent="0.2">
      <c r="B12" s="84"/>
      <c r="C12" s="14">
        <v>9</v>
      </c>
      <c r="D12" s="14" t="s">
        <v>118</v>
      </c>
      <c r="E12" s="18">
        <v>100</v>
      </c>
      <c r="F12" s="18">
        <v>1810</v>
      </c>
      <c r="G12" s="18">
        <v>1790</v>
      </c>
      <c r="H12" s="18">
        <v>890</v>
      </c>
      <c r="I12" s="18">
        <v>0</v>
      </c>
      <c r="J12" s="18"/>
      <c r="K12" s="18"/>
      <c r="L12" s="18"/>
      <c r="M12" s="18"/>
      <c r="N12" s="18"/>
      <c r="O12" s="18"/>
      <c r="P12" s="18"/>
      <c r="Q12" s="19">
        <f t="shared" si="0"/>
        <v>4590</v>
      </c>
    </row>
    <row r="13" spans="2:17" x14ac:dyDescent="0.2">
      <c r="B13" s="84"/>
      <c r="C13" s="14">
        <v>10</v>
      </c>
      <c r="D13" s="14" t="s">
        <v>53</v>
      </c>
      <c r="E13" s="18">
        <v>794</v>
      </c>
      <c r="F13" s="18">
        <v>66</v>
      </c>
      <c r="G13" s="18">
        <v>945</v>
      </c>
      <c r="H13" s="18">
        <v>300</v>
      </c>
      <c r="I13" s="18">
        <v>496</v>
      </c>
      <c r="J13" s="18"/>
      <c r="K13" s="18"/>
      <c r="L13" s="18"/>
      <c r="M13" s="18"/>
      <c r="N13" s="18"/>
      <c r="O13" s="18"/>
      <c r="P13" s="18"/>
      <c r="Q13" s="19">
        <f t="shared" si="0"/>
        <v>2601</v>
      </c>
    </row>
    <row r="14" spans="2:17" x14ac:dyDescent="0.2">
      <c r="B14" s="84"/>
      <c r="C14" s="14">
        <v>11</v>
      </c>
      <c r="D14" s="14" t="s">
        <v>54</v>
      </c>
      <c r="E14" s="18">
        <v>104</v>
      </c>
      <c r="F14" s="18">
        <v>0</v>
      </c>
      <c r="G14" s="18">
        <v>0</v>
      </c>
      <c r="H14" s="18">
        <v>4</v>
      </c>
      <c r="I14" s="18">
        <v>100</v>
      </c>
      <c r="J14" s="18"/>
      <c r="K14" s="18"/>
      <c r="L14" s="18"/>
      <c r="M14" s="18"/>
      <c r="N14" s="18"/>
      <c r="O14" s="18"/>
      <c r="P14" s="18"/>
      <c r="Q14" s="19">
        <f t="shared" si="0"/>
        <v>208</v>
      </c>
    </row>
    <row r="15" spans="2:17" x14ac:dyDescent="0.2">
      <c r="B15" s="84"/>
      <c r="C15" s="14">
        <v>12</v>
      </c>
      <c r="D15" s="14" t="s">
        <v>55</v>
      </c>
      <c r="E15" s="18">
        <v>100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18"/>
      <c r="Q15" s="19">
        <f t="shared" si="0"/>
        <v>100</v>
      </c>
    </row>
    <row r="16" spans="2:17" x14ac:dyDescent="0.2">
      <c r="B16" s="84" t="s">
        <v>34</v>
      </c>
      <c r="C16" s="14">
        <v>13</v>
      </c>
      <c r="D16" s="14" t="s">
        <v>56</v>
      </c>
      <c r="E16" s="18">
        <v>0</v>
      </c>
      <c r="F16" s="18">
        <v>0</v>
      </c>
      <c r="G16" s="18">
        <v>0</v>
      </c>
      <c r="H16" s="18">
        <v>0</v>
      </c>
      <c r="I16" s="18">
        <v>14</v>
      </c>
      <c r="J16" s="18"/>
      <c r="K16" s="18"/>
      <c r="L16" s="18"/>
      <c r="M16" s="18"/>
      <c r="N16" s="18"/>
      <c r="O16" s="18"/>
      <c r="P16" s="18"/>
      <c r="Q16" s="19">
        <f t="shared" si="0"/>
        <v>14</v>
      </c>
    </row>
    <row r="17" spans="2:17" x14ac:dyDescent="0.2">
      <c r="B17" s="84"/>
      <c r="C17" s="14">
        <v>14</v>
      </c>
      <c r="D17" s="14" t="s">
        <v>57</v>
      </c>
      <c r="E17" s="18">
        <v>100</v>
      </c>
      <c r="F17" s="18">
        <v>0</v>
      </c>
      <c r="G17" s="18">
        <v>386</v>
      </c>
      <c r="H17" s="18">
        <v>94</v>
      </c>
      <c r="I17" s="18">
        <v>201</v>
      </c>
      <c r="J17" s="18"/>
      <c r="K17" s="18"/>
      <c r="L17" s="18"/>
      <c r="M17" s="18"/>
      <c r="N17" s="18"/>
      <c r="O17" s="18"/>
      <c r="P17" s="18"/>
      <c r="Q17" s="19">
        <f t="shared" si="0"/>
        <v>781</v>
      </c>
    </row>
    <row r="18" spans="2:17" x14ac:dyDescent="0.2">
      <c r="B18" s="84"/>
      <c r="C18" s="14">
        <v>15</v>
      </c>
      <c r="D18" s="14" t="s">
        <v>58</v>
      </c>
      <c r="E18" s="18">
        <v>0</v>
      </c>
      <c r="F18" s="18">
        <v>0</v>
      </c>
      <c r="G18" s="18">
        <v>0</v>
      </c>
      <c r="H18" s="18">
        <v>23</v>
      </c>
      <c r="I18" s="18">
        <v>0</v>
      </c>
      <c r="J18" s="18"/>
      <c r="K18" s="18"/>
      <c r="L18" s="18"/>
      <c r="M18" s="18"/>
      <c r="N18" s="18"/>
      <c r="O18" s="18"/>
      <c r="P18" s="18"/>
      <c r="Q18" s="19">
        <f t="shared" si="0"/>
        <v>23</v>
      </c>
    </row>
    <row r="19" spans="2:17" x14ac:dyDescent="0.2">
      <c r="B19" s="84"/>
      <c r="C19" s="14">
        <v>16</v>
      </c>
      <c r="D19" s="14" t="s">
        <v>59</v>
      </c>
      <c r="E19" s="18">
        <v>80</v>
      </c>
      <c r="F19" s="18">
        <v>0</v>
      </c>
      <c r="G19" s="18">
        <v>0</v>
      </c>
      <c r="H19" s="18">
        <v>100</v>
      </c>
      <c r="I19" s="18">
        <v>100</v>
      </c>
      <c r="J19" s="18"/>
      <c r="K19" s="18"/>
      <c r="L19" s="18"/>
      <c r="M19" s="18"/>
      <c r="N19" s="18"/>
      <c r="O19" s="18"/>
      <c r="P19" s="18"/>
      <c r="Q19" s="19">
        <f t="shared" si="0"/>
        <v>280</v>
      </c>
    </row>
    <row r="20" spans="2:17" x14ac:dyDescent="0.2">
      <c r="B20" s="84"/>
      <c r="C20" s="14">
        <v>17</v>
      </c>
      <c r="D20" s="14" t="s">
        <v>60</v>
      </c>
      <c r="E20" s="18">
        <v>430</v>
      </c>
      <c r="F20" s="18">
        <v>0</v>
      </c>
      <c r="G20" s="18">
        <v>154</v>
      </c>
      <c r="H20" s="18">
        <v>350</v>
      </c>
      <c r="I20" s="18">
        <v>0</v>
      </c>
      <c r="J20" s="18"/>
      <c r="K20" s="18"/>
      <c r="L20" s="18"/>
      <c r="M20" s="18"/>
      <c r="N20" s="18"/>
      <c r="O20" s="18"/>
      <c r="P20" s="18"/>
      <c r="Q20" s="19">
        <f t="shared" si="0"/>
        <v>934</v>
      </c>
    </row>
    <row r="21" spans="2:17" x14ac:dyDescent="0.2">
      <c r="B21" s="84"/>
      <c r="C21" s="14">
        <v>18</v>
      </c>
      <c r="D21" s="14" t="s">
        <v>119</v>
      </c>
      <c r="E21" s="18">
        <v>3520</v>
      </c>
      <c r="F21" s="18">
        <v>1820</v>
      </c>
      <c r="G21" s="18">
        <v>1775</v>
      </c>
      <c r="H21" s="18">
        <v>910</v>
      </c>
      <c r="I21" s="18">
        <v>2680</v>
      </c>
      <c r="J21" s="18"/>
      <c r="K21" s="18"/>
      <c r="L21" s="18"/>
      <c r="M21" s="18"/>
      <c r="N21" s="18"/>
      <c r="O21" s="18"/>
      <c r="P21" s="18"/>
      <c r="Q21" s="19">
        <f t="shared" si="0"/>
        <v>10705</v>
      </c>
    </row>
    <row r="22" spans="2:17" x14ac:dyDescent="0.2">
      <c r="B22" s="84" t="s">
        <v>35</v>
      </c>
      <c r="C22" s="14">
        <v>19</v>
      </c>
      <c r="D22" s="14" t="s">
        <v>61</v>
      </c>
      <c r="E22" s="18">
        <v>0</v>
      </c>
      <c r="F22" s="18">
        <v>3000</v>
      </c>
      <c r="G22" s="18">
        <v>7000</v>
      </c>
      <c r="H22" s="18">
        <v>3994</v>
      </c>
      <c r="I22" s="18">
        <v>6</v>
      </c>
      <c r="J22" s="18"/>
      <c r="K22" s="18"/>
      <c r="L22" s="18"/>
      <c r="M22" s="18"/>
      <c r="N22" s="18"/>
      <c r="O22" s="18"/>
      <c r="P22" s="18"/>
      <c r="Q22" s="19">
        <f t="shared" si="0"/>
        <v>14000</v>
      </c>
    </row>
    <row r="23" spans="2:17" x14ac:dyDescent="0.2">
      <c r="B23" s="84"/>
      <c r="C23" s="14">
        <v>20</v>
      </c>
      <c r="D23" s="14" t="s">
        <v>62</v>
      </c>
      <c r="E23" s="18">
        <v>400</v>
      </c>
      <c r="F23" s="18">
        <v>0</v>
      </c>
      <c r="G23" s="18">
        <v>50</v>
      </c>
      <c r="H23" s="18">
        <v>0</v>
      </c>
      <c r="I23" s="18">
        <v>24</v>
      </c>
      <c r="J23" s="18"/>
      <c r="K23" s="18"/>
      <c r="L23" s="18"/>
      <c r="M23" s="18"/>
      <c r="N23" s="18"/>
      <c r="O23" s="18"/>
      <c r="P23" s="18"/>
      <c r="Q23" s="19">
        <f t="shared" si="0"/>
        <v>474</v>
      </c>
    </row>
    <row r="24" spans="2:17" x14ac:dyDescent="0.2">
      <c r="B24" s="84"/>
      <c r="C24" s="14">
        <v>21</v>
      </c>
      <c r="D24" s="14" t="s">
        <v>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84" t="s">
        <v>36</v>
      </c>
      <c r="C25" s="14">
        <v>22</v>
      </c>
      <c r="D25" s="14" t="s">
        <v>64</v>
      </c>
      <c r="E25" s="18">
        <v>260</v>
      </c>
      <c r="F25" s="18">
        <v>0</v>
      </c>
      <c r="G25" s="18">
        <v>200</v>
      </c>
      <c r="H25" s="18">
        <v>0</v>
      </c>
      <c r="I25" s="18">
        <v>500</v>
      </c>
      <c r="J25" s="18"/>
      <c r="K25" s="18"/>
      <c r="L25" s="18"/>
      <c r="M25" s="18"/>
      <c r="N25" s="18"/>
      <c r="O25" s="18"/>
      <c r="P25" s="18"/>
      <c r="Q25" s="19">
        <f t="shared" si="0"/>
        <v>960</v>
      </c>
    </row>
    <row r="26" spans="2:17" x14ac:dyDescent="0.2">
      <c r="B26" s="84"/>
      <c r="C26" s="14">
        <v>23</v>
      </c>
      <c r="D26" s="14" t="s">
        <v>65</v>
      </c>
      <c r="E26" s="18">
        <v>52</v>
      </c>
      <c r="F26" s="18">
        <v>270</v>
      </c>
      <c r="G26" s="18">
        <v>188</v>
      </c>
      <c r="H26" s="18">
        <v>212</v>
      </c>
      <c r="I26" s="18">
        <v>0</v>
      </c>
      <c r="J26" s="18"/>
      <c r="K26" s="18"/>
      <c r="L26" s="18"/>
      <c r="M26" s="18"/>
      <c r="N26" s="18"/>
      <c r="O26" s="18"/>
      <c r="P26" s="18"/>
      <c r="Q26" s="19">
        <f t="shared" si="0"/>
        <v>722</v>
      </c>
    </row>
    <row r="27" spans="2:17" x14ac:dyDescent="0.2">
      <c r="B27" s="84"/>
      <c r="C27" s="14">
        <v>24</v>
      </c>
      <c r="D27" s="14" t="s">
        <v>66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84"/>
      <c r="C28" s="14">
        <v>25</v>
      </c>
      <c r="D28" s="14" t="s">
        <v>67</v>
      </c>
      <c r="E28" s="18">
        <v>0</v>
      </c>
      <c r="F28" s="18">
        <v>2252</v>
      </c>
      <c r="G28" s="18">
        <v>200</v>
      </c>
      <c r="H28" s="18">
        <v>624</v>
      </c>
      <c r="I28" s="18">
        <v>0</v>
      </c>
      <c r="J28" s="18"/>
      <c r="K28" s="18"/>
      <c r="L28" s="18"/>
      <c r="M28" s="18"/>
      <c r="N28" s="18"/>
      <c r="O28" s="18"/>
      <c r="P28" s="18"/>
      <c r="Q28" s="19">
        <f t="shared" si="0"/>
        <v>3076</v>
      </c>
    </row>
    <row r="29" spans="2:17" x14ac:dyDescent="0.2">
      <c r="B29" s="84" t="s">
        <v>37</v>
      </c>
      <c r="C29" s="14">
        <v>26</v>
      </c>
      <c r="D29" s="14" t="s">
        <v>68</v>
      </c>
      <c r="E29" s="18">
        <v>1204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18"/>
      <c r="Q29" s="19">
        <f t="shared" si="0"/>
        <v>1204</v>
      </c>
    </row>
    <row r="30" spans="2:17" x14ac:dyDescent="0.2">
      <c r="B30" s="84"/>
      <c r="C30" s="14">
        <v>27</v>
      </c>
      <c r="D30" s="14" t="s">
        <v>69</v>
      </c>
      <c r="E30" s="18">
        <v>0</v>
      </c>
      <c r="F30" s="18">
        <v>50</v>
      </c>
      <c r="G30" s="18">
        <v>200</v>
      </c>
      <c r="H30" s="18">
        <v>400</v>
      </c>
      <c r="I30" s="18">
        <v>216</v>
      </c>
      <c r="J30" s="18"/>
      <c r="K30" s="18"/>
      <c r="L30" s="18"/>
      <c r="M30" s="18"/>
      <c r="N30" s="18"/>
      <c r="O30" s="18"/>
      <c r="P30" s="18"/>
      <c r="Q30" s="19">
        <f t="shared" si="0"/>
        <v>866</v>
      </c>
    </row>
    <row r="31" spans="2:17" x14ac:dyDescent="0.2">
      <c r="B31" s="84"/>
      <c r="C31" s="14">
        <v>28</v>
      </c>
      <c r="D31" s="14" t="s">
        <v>70</v>
      </c>
      <c r="E31" s="18">
        <v>0</v>
      </c>
      <c r="F31" s="18">
        <v>0</v>
      </c>
      <c r="G31" s="18">
        <v>0</v>
      </c>
      <c r="H31" s="18">
        <v>0</v>
      </c>
      <c r="I31" s="18">
        <v>290</v>
      </c>
      <c r="J31" s="18"/>
      <c r="K31" s="18"/>
      <c r="L31" s="18"/>
      <c r="M31" s="18"/>
      <c r="N31" s="18"/>
      <c r="O31" s="18"/>
      <c r="P31" s="18"/>
      <c r="Q31" s="19">
        <f t="shared" si="0"/>
        <v>290</v>
      </c>
    </row>
    <row r="32" spans="2:17" x14ac:dyDescent="0.2">
      <c r="B32" s="84"/>
      <c r="C32" s="14">
        <v>29</v>
      </c>
      <c r="D32" s="14" t="s">
        <v>71</v>
      </c>
      <c r="E32" s="18">
        <v>0</v>
      </c>
      <c r="F32" s="18">
        <v>700</v>
      </c>
      <c r="G32" s="18">
        <v>500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18"/>
      <c r="Q32" s="19">
        <f t="shared" si="0"/>
        <v>1200</v>
      </c>
    </row>
    <row r="33" spans="2:17" x14ac:dyDescent="0.2">
      <c r="B33" s="84" t="s">
        <v>38</v>
      </c>
      <c r="C33" s="14">
        <v>30</v>
      </c>
      <c r="D33" s="14" t="s">
        <v>72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84"/>
      <c r="C34" s="14">
        <v>31</v>
      </c>
      <c r="D34" s="14" t="s">
        <v>73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84"/>
      <c r="C35" s="14">
        <v>32</v>
      </c>
      <c r="D35" s="14" t="s">
        <v>74</v>
      </c>
      <c r="E35" s="18">
        <v>0</v>
      </c>
      <c r="F35" s="18">
        <v>0</v>
      </c>
      <c r="G35" s="18">
        <v>1</v>
      </c>
      <c r="H35" s="18">
        <v>0</v>
      </c>
      <c r="I35" s="18">
        <v>0</v>
      </c>
      <c r="J35" s="18"/>
      <c r="K35" s="18"/>
      <c r="L35" s="18"/>
      <c r="M35" s="18"/>
      <c r="N35" s="18"/>
      <c r="O35" s="18"/>
      <c r="P35" s="18"/>
      <c r="Q35" s="19">
        <f t="shared" si="0"/>
        <v>1</v>
      </c>
    </row>
    <row r="36" spans="2:17" x14ac:dyDescent="0.2">
      <c r="B36" s="84"/>
      <c r="C36" s="14">
        <v>33</v>
      </c>
      <c r="D36" s="14" t="s">
        <v>75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84"/>
      <c r="C37" s="14">
        <v>34</v>
      </c>
      <c r="D37" s="14" t="s">
        <v>76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84"/>
      <c r="C38" s="14">
        <v>35</v>
      </c>
      <c r="D38" s="14" t="s">
        <v>120</v>
      </c>
      <c r="E38" s="18">
        <v>21</v>
      </c>
      <c r="F38" s="18">
        <v>13</v>
      </c>
      <c r="G38" s="18">
        <v>10</v>
      </c>
      <c r="H38" s="18">
        <v>6</v>
      </c>
      <c r="I38" s="18">
        <v>10</v>
      </c>
      <c r="J38" s="18"/>
      <c r="K38" s="18"/>
      <c r="L38" s="18"/>
      <c r="M38" s="18"/>
      <c r="N38" s="18"/>
      <c r="O38" s="18"/>
      <c r="P38" s="18"/>
      <c r="Q38" s="19">
        <f t="shared" si="0"/>
        <v>60</v>
      </c>
    </row>
    <row r="39" spans="2:17" x14ac:dyDescent="0.2">
      <c r="B39" s="84"/>
      <c r="C39" s="14">
        <v>36</v>
      </c>
      <c r="D39" s="14" t="s">
        <v>121</v>
      </c>
      <c r="E39" s="18">
        <v>0</v>
      </c>
      <c r="F39" s="18">
        <v>140</v>
      </c>
      <c r="G39" s="18">
        <v>0</v>
      </c>
      <c r="H39" s="18">
        <v>0</v>
      </c>
      <c r="I39" s="18">
        <v>152</v>
      </c>
      <c r="J39" s="18"/>
      <c r="K39" s="18"/>
      <c r="L39" s="18"/>
      <c r="M39" s="18"/>
      <c r="N39" s="18"/>
      <c r="O39" s="18"/>
      <c r="P39" s="18"/>
      <c r="Q39" s="19">
        <f t="shared" si="0"/>
        <v>292</v>
      </c>
    </row>
    <row r="40" spans="2:17" x14ac:dyDescent="0.2">
      <c r="B40" s="84"/>
      <c r="C40" s="14">
        <v>37</v>
      </c>
      <c r="D40" s="14" t="s">
        <v>77</v>
      </c>
      <c r="E40" s="18">
        <v>0</v>
      </c>
      <c r="F40" s="18">
        <v>0</v>
      </c>
      <c r="G40" s="18">
        <v>8</v>
      </c>
      <c r="H40" s="18">
        <v>0</v>
      </c>
      <c r="I40" s="18">
        <v>0</v>
      </c>
      <c r="J40" s="18"/>
      <c r="K40" s="18"/>
      <c r="L40" s="18"/>
      <c r="M40" s="18"/>
      <c r="N40" s="18"/>
      <c r="O40" s="18"/>
      <c r="P40" s="18"/>
      <c r="Q40" s="19">
        <f t="shared" si="0"/>
        <v>8</v>
      </c>
    </row>
    <row r="41" spans="2:17" x14ac:dyDescent="0.2">
      <c r="B41" s="84"/>
      <c r="C41" s="14">
        <v>38</v>
      </c>
      <c r="D41" s="14" t="s">
        <v>78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84" t="s">
        <v>39</v>
      </c>
      <c r="C42" s="14">
        <v>39</v>
      </c>
      <c r="D42" s="14" t="s">
        <v>79</v>
      </c>
      <c r="E42" s="18">
        <v>0</v>
      </c>
      <c r="F42" s="18">
        <v>0</v>
      </c>
      <c r="G42" s="18">
        <v>0</v>
      </c>
      <c r="H42" s="18">
        <v>0</v>
      </c>
      <c r="I42" s="18">
        <v>10</v>
      </c>
      <c r="J42" s="18"/>
      <c r="K42" s="18"/>
      <c r="L42" s="18"/>
      <c r="M42" s="18"/>
      <c r="N42" s="18"/>
      <c r="O42" s="18"/>
      <c r="P42" s="18"/>
      <c r="Q42" s="19">
        <f t="shared" si="0"/>
        <v>10</v>
      </c>
    </row>
    <row r="43" spans="2:17" x14ac:dyDescent="0.2">
      <c r="B43" s="84"/>
      <c r="C43" s="14">
        <v>40</v>
      </c>
      <c r="D43" s="14" t="s">
        <v>80</v>
      </c>
      <c r="E43" s="18">
        <v>41</v>
      </c>
      <c r="F43" s="18">
        <v>0</v>
      </c>
      <c r="G43" s="18">
        <v>20</v>
      </c>
      <c r="H43" s="18">
        <v>20</v>
      </c>
      <c r="I43" s="18">
        <v>0</v>
      </c>
      <c r="J43" s="18"/>
      <c r="K43" s="18"/>
      <c r="L43" s="18"/>
      <c r="M43" s="18"/>
      <c r="N43" s="18"/>
      <c r="O43" s="18"/>
      <c r="P43" s="18"/>
      <c r="Q43" s="19">
        <f t="shared" si="0"/>
        <v>81</v>
      </c>
    </row>
    <row r="44" spans="2:17" x14ac:dyDescent="0.2">
      <c r="B44" s="84"/>
      <c r="C44" s="14">
        <v>41</v>
      </c>
      <c r="D44" s="14" t="s">
        <v>81</v>
      </c>
      <c r="E44" s="18">
        <v>0</v>
      </c>
      <c r="F44" s="18">
        <v>0</v>
      </c>
      <c r="G44" s="18">
        <v>10</v>
      </c>
      <c r="H44" s="18">
        <v>0</v>
      </c>
      <c r="I44" s="18">
        <v>6</v>
      </c>
      <c r="J44" s="18"/>
      <c r="K44" s="18"/>
      <c r="L44" s="18"/>
      <c r="M44" s="18"/>
      <c r="N44" s="18"/>
      <c r="O44" s="18"/>
      <c r="P44" s="18"/>
      <c r="Q44" s="19">
        <f t="shared" si="0"/>
        <v>16</v>
      </c>
    </row>
    <row r="45" spans="2:17" x14ac:dyDescent="0.2">
      <c r="B45" s="84"/>
      <c r="C45" s="14">
        <v>42</v>
      </c>
      <c r="D45" s="14" t="s">
        <v>82</v>
      </c>
      <c r="E45" s="18">
        <v>60</v>
      </c>
      <c r="F45" s="18">
        <v>10</v>
      </c>
      <c r="G45" s="18">
        <v>30</v>
      </c>
      <c r="H45" s="18">
        <v>30</v>
      </c>
      <c r="I45" s="18">
        <v>66</v>
      </c>
      <c r="J45" s="18"/>
      <c r="K45" s="18"/>
      <c r="L45" s="18"/>
      <c r="M45" s="18"/>
      <c r="N45" s="18"/>
      <c r="O45" s="18"/>
      <c r="P45" s="18"/>
      <c r="Q45" s="19">
        <f t="shared" si="0"/>
        <v>196</v>
      </c>
    </row>
    <row r="46" spans="2:17" x14ac:dyDescent="0.2">
      <c r="B46" s="84"/>
      <c r="C46" s="14">
        <v>43</v>
      </c>
      <c r="D46" s="14" t="s">
        <v>83</v>
      </c>
      <c r="E46" s="18">
        <v>600</v>
      </c>
      <c r="F46" s="18">
        <v>0</v>
      </c>
      <c r="G46" s="18">
        <v>0</v>
      </c>
      <c r="H46" s="18">
        <v>0</v>
      </c>
      <c r="I46" s="18">
        <v>1</v>
      </c>
      <c r="J46" s="18"/>
      <c r="K46" s="18"/>
      <c r="L46" s="18"/>
      <c r="M46" s="18"/>
      <c r="N46" s="18"/>
      <c r="O46" s="18"/>
      <c r="P46" s="18"/>
      <c r="Q46" s="19">
        <f t="shared" si="0"/>
        <v>601</v>
      </c>
    </row>
    <row r="47" spans="2:17" x14ac:dyDescent="0.2">
      <c r="B47" s="84"/>
      <c r="C47" s="14">
        <v>44</v>
      </c>
      <c r="D47" s="14" t="s">
        <v>84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84"/>
      <c r="C48" s="14">
        <v>45</v>
      </c>
      <c r="D48" s="14" t="s">
        <v>85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84"/>
      <c r="C49" s="14">
        <v>46</v>
      </c>
      <c r="D49" s="14" t="s">
        <v>86</v>
      </c>
      <c r="E49" s="18">
        <v>5</v>
      </c>
      <c r="F49" s="18">
        <v>0</v>
      </c>
      <c r="G49" s="18">
        <v>0</v>
      </c>
      <c r="H49" s="18">
        <v>0</v>
      </c>
      <c r="I49" s="18">
        <v>0</v>
      </c>
      <c r="J49" s="18"/>
      <c r="K49" s="18"/>
      <c r="L49" s="18"/>
      <c r="M49" s="18"/>
      <c r="N49" s="18"/>
      <c r="O49" s="18"/>
      <c r="P49" s="18"/>
      <c r="Q49" s="19">
        <f t="shared" si="0"/>
        <v>5</v>
      </c>
    </row>
    <row r="50" spans="2:17" x14ac:dyDescent="0.2">
      <c r="B50" s="84"/>
      <c r="C50" s="14">
        <v>47</v>
      </c>
      <c r="D50" s="14" t="s">
        <v>87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84"/>
      <c r="C51" s="14">
        <v>48</v>
      </c>
      <c r="D51" s="14" t="s">
        <v>88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84"/>
      <c r="C52" s="14">
        <v>49</v>
      </c>
      <c r="D52" s="14" t="s">
        <v>89</v>
      </c>
      <c r="E52" s="18">
        <v>80</v>
      </c>
      <c r="F52" s="18">
        <v>0</v>
      </c>
      <c r="G52" s="18">
        <v>0</v>
      </c>
      <c r="H52" s="18">
        <v>20</v>
      </c>
      <c r="I52" s="18">
        <v>0</v>
      </c>
      <c r="J52" s="18"/>
      <c r="K52" s="18"/>
      <c r="L52" s="18"/>
      <c r="M52" s="18"/>
      <c r="N52" s="18"/>
      <c r="O52" s="18"/>
      <c r="P52" s="18"/>
      <c r="Q52" s="19">
        <f t="shared" si="0"/>
        <v>100</v>
      </c>
    </row>
    <row r="53" spans="2:17" x14ac:dyDescent="0.2">
      <c r="B53" s="84" t="s">
        <v>40</v>
      </c>
      <c r="C53" s="14">
        <v>50</v>
      </c>
      <c r="D53" s="14" t="s">
        <v>90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84"/>
      <c r="C54" s="14">
        <v>51</v>
      </c>
      <c r="D54" s="14" t="s">
        <v>91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84"/>
      <c r="C55" s="14">
        <v>52</v>
      </c>
      <c r="D55" s="14" t="s">
        <v>92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84" t="s">
        <v>41</v>
      </c>
      <c r="C56" s="14">
        <v>53</v>
      </c>
      <c r="D56" s="14" t="s">
        <v>93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84"/>
      <c r="C57" s="14">
        <v>54</v>
      </c>
      <c r="D57" s="14" t="s">
        <v>94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84"/>
      <c r="C58" s="14">
        <v>55</v>
      </c>
      <c r="D58" s="14" t="s">
        <v>95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84"/>
      <c r="C59" s="14">
        <v>56</v>
      </c>
      <c r="D59" s="14" t="s">
        <v>96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84"/>
      <c r="C60" s="14">
        <v>57</v>
      </c>
      <c r="D60" s="14" t="s">
        <v>97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84" t="s">
        <v>42</v>
      </c>
      <c r="C61" s="14">
        <v>58</v>
      </c>
      <c r="D61" s="14" t="s">
        <v>98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84"/>
      <c r="C62" s="14">
        <v>59</v>
      </c>
      <c r="D62" s="14" t="s">
        <v>99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84"/>
      <c r="C63" s="14">
        <v>60</v>
      </c>
      <c r="D63" s="14" t="s">
        <v>100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84"/>
      <c r="C64" s="14">
        <v>61</v>
      </c>
      <c r="D64" s="14" t="s">
        <v>101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84" t="s">
        <v>43</v>
      </c>
      <c r="C65" s="14">
        <v>62</v>
      </c>
      <c r="D65" s="14" t="s">
        <v>102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84"/>
      <c r="C66" s="14">
        <v>63</v>
      </c>
      <c r="D66" s="14" t="s">
        <v>103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84"/>
      <c r="C67" s="14">
        <v>64</v>
      </c>
      <c r="D67" s="14" t="s">
        <v>104</v>
      </c>
      <c r="E67" s="18">
        <v>0</v>
      </c>
      <c r="F67" s="18">
        <v>0</v>
      </c>
      <c r="G67" s="18">
        <v>1</v>
      </c>
      <c r="H67" s="18">
        <v>0</v>
      </c>
      <c r="I67" s="18">
        <v>0</v>
      </c>
      <c r="J67" s="18"/>
      <c r="K67" s="18"/>
      <c r="L67" s="18"/>
      <c r="M67" s="18"/>
      <c r="N67" s="18"/>
      <c r="O67" s="18"/>
      <c r="P67" s="18"/>
      <c r="Q67" s="19">
        <f t="shared" si="0"/>
        <v>1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24150</v>
      </c>
      <c r="F69" s="19">
        <f t="shared" si="1"/>
        <v>22019</v>
      </c>
      <c r="G69" s="19">
        <f t="shared" si="1"/>
        <v>29694</v>
      </c>
      <c r="H69" s="19">
        <f t="shared" si="1"/>
        <v>22484</v>
      </c>
      <c r="I69" s="19">
        <f t="shared" si="1"/>
        <v>10543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108890</v>
      </c>
    </row>
  </sheetData>
  <mergeCells count="15">
    <mergeCell ref="B42:B52"/>
    <mergeCell ref="B53:B55"/>
    <mergeCell ref="B56:B60"/>
    <mergeCell ref="B61:B64"/>
    <mergeCell ref="B65:B67"/>
    <mergeCell ref="B16:B21"/>
    <mergeCell ref="B22:B24"/>
    <mergeCell ref="B25:B28"/>
    <mergeCell ref="B29:B32"/>
    <mergeCell ref="B33:B41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abSelected="1" zoomScale="80" zoomScaleNormal="80" workbookViewId="0">
      <selection activeCell="B3" sqref="B3:F156"/>
    </sheetView>
  </sheetViews>
  <sheetFormatPr defaultRowHeight="14.25" x14ac:dyDescent="0.25"/>
  <cols>
    <col min="1" max="1" width="4.85546875" style="22" customWidth="1"/>
    <col min="2" max="2" width="5" style="23" bestFit="1" customWidth="1"/>
    <col min="3" max="3" width="18.7109375" style="98" customWidth="1"/>
    <col min="4" max="4" width="36" style="99" customWidth="1"/>
    <col min="5" max="5" width="14.42578125" style="23" customWidth="1"/>
    <col min="6" max="6" width="16.7109375" style="22" customWidth="1"/>
    <col min="7" max="7" width="9.140625" style="22"/>
    <col min="8" max="8" width="44.42578125" style="22" customWidth="1"/>
    <col min="9" max="16384" width="9.140625" style="22"/>
  </cols>
  <sheetData>
    <row r="1" spans="2:6" ht="20.25" x14ac:dyDescent="0.25">
      <c r="B1" s="88" t="s">
        <v>122</v>
      </c>
      <c r="C1" s="88"/>
      <c r="D1" s="88"/>
      <c r="E1" s="88"/>
      <c r="F1" s="88"/>
    </row>
    <row r="2" spans="2:6" ht="20.25" x14ac:dyDescent="0.25">
      <c r="B2" s="88" t="s">
        <v>1</v>
      </c>
      <c r="C2" s="88"/>
      <c r="D2" s="88"/>
      <c r="E2" s="88"/>
      <c r="F2" s="88"/>
    </row>
    <row r="3" spans="2:6" x14ac:dyDescent="0.25">
      <c r="B3" s="24" t="s">
        <v>2</v>
      </c>
      <c r="C3" s="89" t="s">
        <v>123</v>
      </c>
      <c r="D3" s="76" t="s">
        <v>124</v>
      </c>
      <c r="E3" s="24" t="s">
        <v>125</v>
      </c>
      <c r="F3" s="24" t="s">
        <v>126</v>
      </c>
    </row>
    <row r="4" spans="2:6" x14ac:dyDescent="0.25">
      <c r="B4" s="90">
        <v>1</v>
      </c>
      <c r="C4" s="91">
        <v>45817</v>
      </c>
      <c r="D4" s="92" t="s">
        <v>193</v>
      </c>
      <c r="E4" s="90">
        <v>500</v>
      </c>
      <c r="F4" s="25"/>
    </row>
    <row r="5" spans="2:6" x14ac:dyDescent="0.25">
      <c r="B5" s="90">
        <v>2</v>
      </c>
      <c r="C5" s="91">
        <v>45810</v>
      </c>
      <c r="D5" s="92" t="s">
        <v>196</v>
      </c>
      <c r="E5" s="90">
        <v>750</v>
      </c>
      <c r="F5" s="25"/>
    </row>
    <row r="6" spans="2:6" x14ac:dyDescent="0.25">
      <c r="B6" s="90">
        <v>3</v>
      </c>
      <c r="C6" s="91">
        <v>45812</v>
      </c>
      <c r="D6" s="92" t="s">
        <v>196</v>
      </c>
      <c r="E6" s="90">
        <v>245</v>
      </c>
      <c r="F6" s="25"/>
    </row>
    <row r="7" spans="2:6" x14ac:dyDescent="0.25">
      <c r="B7" s="90">
        <v>4</v>
      </c>
      <c r="C7" s="91">
        <v>45813</v>
      </c>
      <c r="D7" s="92" t="s">
        <v>196</v>
      </c>
      <c r="E7" s="90">
        <v>30</v>
      </c>
      <c r="F7" s="25"/>
    </row>
    <row r="8" spans="2:6" x14ac:dyDescent="0.25">
      <c r="B8" s="90">
        <v>5</v>
      </c>
      <c r="C8" s="91">
        <v>45817</v>
      </c>
      <c r="D8" s="92" t="s">
        <v>196</v>
      </c>
      <c r="E8" s="90">
        <v>701</v>
      </c>
      <c r="F8" s="25"/>
    </row>
    <row r="9" spans="2:6" x14ac:dyDescent="0.25">
      <c r="B9" s="90">
        <v>6</v>
      </c>
      <c r="C9" s="91">
        <v>45822</v>
      </c>
      <c r="D9" s="92" t="s">
        <v>196</v>
      </c>
      <c r="E9" s="90">
        <v>199</v>
      </c>
      <c r="F9" s="25"/>
    </row>
    <row r="10" spans="2:6" x14ac:dyDescent="0.25">
      <c r="B10" s="90">
        <v>7</v>
      </c>
      <c r="C10" s="91">
        <v>45825</v>
      </c>
      <c r="D10" s="92" t="s">
        <v>196</v>
      </c>
      <c r="E10" s="90">
        <v>116</v>
      </c>
      <c r="F10" s="25"/>
    </row>
    <row r="11" spans="2:6" x14ac:dyDescent="0.25">
      <c r="B11" s="90">
        <v>8</v>
      </c>
      <c r="C11" s="91">
        <v>45827</v>
      </c>
      <c r="D11" s="92" t="s">
        <v>196</v>
      </c>
      <c r="E11" s="90">
        <v>74</v>
      </c>
      <c r="F11" s="25"/>
    </row>
    <row r="12" spans="2:6" x14ac:dyDescent="0.25">
      <c r="B12" s="90">
        <v>9</v>
      </c>
      <c r="C12" s="91">
        <v>45832</v>
      </c>
      <c r="D12" s="92" t="s">
        <v>196</v>
      </c>
      <c r="E12" s="90">
        <v>100</v>
      </c>
      <c r="F12" s="25"/>
    </row>
    <row r="13" spans="2:6" x14ac:dyDescent="0.25">
      <c r="B13" s="90">
        <v>10</v>
      </c>
      <c r="C13" s="91">
        <v>45834</v>
      </c>
      <c r="D13" s="92" t="s">
        <v>196</v>
      </c>
      <c r="E13" s="90">
        <v>10</v>
      </c>
      <c r="F13" s="25"/>
    </row>
    <row r="14" spans="2:6" x14ac:dyDescent="0.25">
      <c r="B14" s="90">
        <v>11</v>
      </c>
      <c r="C14" s="91">
        <v>45836</v>
      </c>
      <c r="D14" s="92" t="s">
        <v>196</v>
      </c>
      <c r="E14" s="90">
        <v>183</v>
      </c>
      <c r="F14" s="25"/>
    </row>
    <row r="15" spans="2:6" x14ac:dyDescent="0.25">
      <c r="B15" s="90">
        <v>12</v>
      </c>
      <c r="C15" s="91">
        <v>45838</v>
      </c>
      <c r="D15" s="92" t="s">
        <v>196</v>
      </c>
      <c r="E15" s="90">
        <v>100</v>
      </c>
      <c r="F15" s="25"/>
    </row>
    <row r="16" spans="2:6" x14ac:dyDescent="0.25">
      <c r="B16" s="90">
        <v>13</v>
      </c>
      <c r="C16" s="91">
        <v>45810</v>
      </c>
      <c r="D16" s="92" t="s">
        <v>135</v>
      </c>
      <c r="E16" s="90">
        <v>12</v>
      </c>
      <c r="F16" s="25"/>
    </row>
    <row r="17" spans="2:6" x14ac:dyDescent="0.25">
      <c r="B17" s="90">
        <v>14</v>
      </c>
      <c r="C17" s="91">
        <v>45812</v>
      </c>
      <c r="D17" s="92" t="s">
        <v>135</v>
      </c>
      <c r="E17" s="90">
        <v>133</v>
      </c>
      <c r="F17" s="25"/>
    </row>
    <row r="18" spans="2:6" x14ac:dyDescent="0.25">
      <c r="B18" s="90">
        <v>15</v>
      </c>
      <c r="C18" s="91">
        <v>45821</v>
      </c>
      <c r="D18" s="92" t="s">
        <v>135</v>
      </c>
      <c r="E18" s="90">
        <v>12</v>
      </c>
      <c r="F18" s="25"/>
    </row>
    <row r="19" spans="2:6" x14ac:dyDescent="0.25">
      <c r="B19" s="90">
        <v>16</v>
      </c>
      <c r="C19" s="91">
        <v>45824</v>
      </c>
      <c r="D19" s="92" t="s">
        <v>135</v>
      </c>
      <c r="E19" s="90">
        <v>32</v>
      </c>
      <c r="F19" s="25"/>
    </row>
    <row r="20" spans="2:6" x14ac:dyDescent="0.25">
      <c r="B20" s="90">
        <v>17</v>
      </c>
      <c r="C20" s="91">
        <v>45828</v>
      </c>
      <c r="D20" s="92" t="s">
        <v>135</v>
      </c>
      <c r="E20" s="90">
        <v>128</v>
      </c>
      <c r="F20" s="25"/>
    </row>
    <row r="21" spans="2:6" x14ac:dyDescent="0.25">
      <c r="B21" s="90">
        <v>18</v>
      </c>
      <c r="C21" s="91">
        <v>45829</v>
      </c>
      <c r="D21" s="92" t="s">
        <v>135</v>
      </c>
      <c r="E21" s="90">
        <v>28</v>
      </c>
      <c r="F21" s="25"/>
    </row>
    <row r="22" spans="2:6" x14ac:dyDescent="0.25">
      <c r="B22" s="90">
        <v>19</v>
      </c>
      <c r="C22" s="91">
        <v>45832</v>
      </c>
      <c r="D22" s="92" t="s">
        <v>135</v>
      </c>
      <c r="E22" s="90">
        <v>100</v>
      </c>
      <c r="F22" s="25"/>
    </row>
    <row r="23" spans="2:6" x14ac:dyDescent="0.25">
      <c r="B23" s="90">
        <v>20</v>
      </c>
      <c r="C23" s="91">
        <v>45833</v>
      </c>
      <c r="D23" s="92" t="s">
        <v>135</v>
      </c>
      <c r="E23" s="90">
        <v>180</v>
      </c>
      <c r="F23" s="25"/>
    </row>
    <row r="24" spans="2:6" x14ac:dyDescent="0.25">
      <c r="B24" s="90">
        <v>21</v>
      </c>
      <c r="C24" s="91">
        <v>45812</v>
      </c>
      <c r="D24" s="92" t="s">
        <v>136</v>
      </c>
      <c r="E24" s="90">
        <v>35</v>
      </c>
      <c r="F24" s="25"/>
    </row>
    <row r="25" spans="2:6" x14ac:dyDescent="0.25">
      <c r="B25" s="90">
        <v>22</v>
      </c>
      <c r="C25" s="91">
        <v>45810</v>
      </c>
      <c r="D25" s="92" t="s">
        <v>137</v>
      </c>
      <c r="E25" s="90">
        <v>240</v>
      </c>
      <c r="F25" s="25"/>
    </row>
    <row r="26" spans="2:6" x14ac:dyDescent="0.25">
      <c r="B26" s="90">
        <v>23</v>
      </c>
      <c r="C26" s="91">
        <v>45811</v>
      </c>
      <c r="D26" s="92" t="s">
        <v>137</v>
      </c>
      <c r="E26" s="90">
        <v>240</v>
      </c>
      <c r="F26" s="25"/>
    </row>
    <row r="27" spans="2:6" x14ac:dyDescent="0.25">
      <c r="B27" s="90">
        <v>24</v>
      </c>
      <c r="C27" s="91">
        <v>45812</v>
      </c>
      <c r="D27" s="92" t="s">
        <v>137</v>
      </c>
      <c r="E27" s="90">
        <v>240</v>
      </c>
      <c r="F27" s="25"/>
    </row>
    <row r="28" spans="2:6" x14ac:dyDescent="0.25">
      <c r="B28" s="90">
        <v>25</v>
      </c>
      <c r="C28" s="91">
        <v>45817</v>
      </c>
      <c r="D28" s="92" t="s">
        <v>137</v>
      </c>
      <c r="E28" s="90">
        <v>180</v>
      </c>
      <c r="F28" s="25"/>
    </row>
    <row r="29" spans="2:6" x14ac:dyDescent="0.25">
      <c r="B29" s="90">
        <v>26</v>
      </c>
      <c r="C29" s="91">
        <v>45820</v>
      </c>
      <c r="D29" s="92" t="s">
        <v>137</v>
      </c>
      <c r="E29" s="90">
        <v>100</v>
      </c>
      <c r="F29" s="25"/>
    </row>
    <row r="30" spans="2:6" x14ac:dyDescent="0.25">
      <c r="B30" s="90">
        <v>27</v>
      </c>
      <c r="C30" s="91">
        <v>45825</v>
      </c>
      <c r="D30" s="92" t="s">
        <v>137</v>
      </c>
      <c r="E30" s="90">
        <v>148</v>
      </c>
      <c r="F30" s="25"/>
    </row>
    <row r="31" spans="2:6" x14ac:dyDescent="0.25">
      <c r="B31" s="90">
        <v>28</v>
      </c>
      <c r="C31" s="91">
        <v>45827</v>
      </c>
      <c r="D31" s="92" t="s">
        <v>137</v>
      </c>
      <c r="E31" s="90">
        <v>40</v>
      </c>
      <c r="F31" s="25"/>
    </row>
    <row r="32" spans="2:6" x14ac:dyDescent="0.25">
      <c r="B32" s="90">
        <v>29</v>
      </c>
      <c r="C32" s="91">
        <v>45829</v>
      </c>
      <c r="D32" s="92" t="s">
        <v>137</v>
      </c>
      <c r="E32" s="90">
        <v>56</v>
      </c>
      <c r="F32" s="25"/>
    </row>
    <row r="33" spans="2:6" x14ac:dyDescent="0.25">
      <c r="B33" s="90">
        <v>30</v>
      </c>
      <c r="C33" s="91">
        <v>45832</v>
      </c>
      <c r="D33" s="92" t="s">
        <v>137</v>
      </c>
      <c r="E33" s="90">
        <v>56</v>
      </c>
      <c r="F33" s="25"/>
    </row>
    <row r="34" spans="2:6" x14ac:dyDescent="0.25">
      <c r="B34" s="90">
        <v>31</v>
      </c>
      <c r="C34" s="91">
        <v>45818</v>
      </c>
      <c r="D34" s="92" t="s">
        <v>205</v>
      </c>
      <c r="E34" s="90">
        <v>220</v>
      </c>
      <c r="F34" s="25"/>
    </row>
    <row r="35" spans="2:6" x14ac:dyDescent="0.25">
      <c r="B35" s="90">
        <v>32</v>
      </c>
      <c r="C35" s="91">
        <v>45826</v>
      </c>
      <c r="D35" s="92" t="s">
        <v>205</v>
      </c>
      <c r="E35" s="90">
        <v>40</v>
      </c>
      <c r="F35" s="25"/>
    </row>
    <row r="36" spans="2:6" x14ac:dyDescent="0.25">
      <c r="B36" s="90">
        <v>33</v>
      </c>
      <c r="C36" s="91">
        <v>45827</v>
      </c>
      <c r="D36" s="92" t="s">
        <v>205</v>
      </c>
      <c r="E36" s="90">
        <v>254</v>
      </c>
      <c r="F36" s="25"/>
    </row>
    <row r="37" spans="2:6" x14ac:dyDescent="0.25">
      <c r="B37" s="90">
        <v>34</v>
      </c>
      <c r="C37" s="91">
        <v>45828</v>
      </c>
      <c r="D37" s="92" t="s">
        <v>205</v>
      </c>
      <c r="E37" s="90">
        <v>58</v>
      </c>
      <c r="F37" s="25"/>
    </row>
    <row r="38" spans="2:6" x14ac:dyDescent="0.25">
      <c r="B38" s="90">
        <v>35</v>
      </c>
      <c r="C38" s="91">
        <v>45810</v>
      </c>
      <c r="D38" s="92" t="s">
        <v>208</v>
      </c>
      <c r="E38" s="90">
        <v>96</v>
      </c>
      <c r="F38" s="25"/>
    </row>
    <row r="39" spans="2:6" x14ac:dyDescent="0.25">
      <c r="B39" s="90">
        <v>36</v>
      </c>
      <c r="C39" s="91">
        <v>45812</v>
      </c>
      <c r="D39" s="92" t="s">
        <v>208</v>
      </c>
      <c r="E39" s="90">
        <v>4</v>
      </c>
      <c r="F39" s="25"/>
    </row>
    <row r="40" spans="2:6" x14ac:dyDescent="0.25">
      <c r="B40" s="90">
        <v>37</v>
      </c>
      <c r="C40" s="91">
        <v>45820</v>
      </c>
      <c r="D40" s="92" t="s">
        <v>208</v>
      </c>
      <c r="E40" s="90">
        <v>6</v>
      </c>
      <c r="F40" s="25"/>
    </row>
    <row r="41" spans="2:6" x14ac:dyDescent="0.25">
      <c r="B41" s="90">
        <v>38</v>
      </c>
      <c r="C41" s="91">
        <v>45821</v>
      </c>
      <c r="D41" s="92" t="s">
        <v>208</v>
      </c>
      <c r="E41" s="90">
        <v>90</v>
      </c>
      <c r="F41" s="25"/>
    </row>
    <row r="42" spans="2:6" x14ac:dyDescent="0.25">
      <c r="B42" s="90">
        <v>39</v>
      </c>
      <c r="C42" s="91">
        <v>45831</v>
      </c>
      <c r="D42" s="92" t="s">
        <v>208</v>
      </c>
      <c r="E42" s="90">
        <v>140</v>
      </c>
      <c r="F42" s="25"/>
    </row>
    <row r="43" spans="2:6" x14ac:dyDescent="0.25">
      <c r="B43" s="90">
        <v>40</v>
      </c>
      <c r="C43" s="91">
        <v>45832</v>
      </c>
      <c r="D43" s="92" t="s">
        <v>208</v>
      </c>
      <c r="E43" s="90">
        <v>96</v>
      </c>
      <c r="F43" s="25"/>
    </row>
    <row r="44" spans="2:6" x14ac:dyDescent="0.25">
      <c r="B44" s="90">
        <v>41</v>
      </c>
      <c r="C44" s="91">
        <v>45834</v>
      </c>
      <c r="D44" s="92" t="s">
        <v>208</v>
      </c>
      <c r="E44" s="90">
        <v>8</v>
      </c>
      <c r="F44" s="25"/>
    </row>
    <row r="45" spans="2:6" x14ac:dyDescent="0.25">
      <c r="B45" s="90">
        <v>42</v>
      </c>
      <c r="C45" s="91">
        <v>45820</v>
      </c>
      <c r="D45" s="92" t="s">
        <v>210</v>
      </c>
      <c r="E45" s="90">
        <v>4</v>
      </c>
      <c r="F45" s="25"/>
    </row>
    <row r="46" spans="2:6" x14ac:dyDescent="0.25">
      <c r="B46" s="90">
        <v>43</v>
      </c>
      <c r="C46" s="91">
        <v>45821</v>
      </c>
      <c r="D46" s="92" t="s">
        <v>210</v>
      </c>
      <c r="E46" s="90">
        <v>122</v>
      </c>
      <c r="F46" s="25"/>
    </row>
    <row r="47" spans="2:6" x14ac:dyDescent="0.25">
      <c r="B47" s="90">
        <v>44</v>
      </c>
      <c r="C47" s="91">
        <v>45825</v>
      </c>
      <c r="D47" s="92" t="s">
        <v>213</v>
      </c>
      <c r="E47" s="90">
        <v>40</v>
      </c>
      <c r="F47" s="25"/>
    </row>
    <row r="48" spans="2:6" x14ac:dyDescent="0.25">
      <c r="B48" s="90">
        <v>45</v>
      </c>
      <c r="C48" s="91">
        <v>45838</v>
      </c>
      <c r="D48" s="92" t="s">
        <v>213</v>
      </c>
      <c r="E48" s="90">
        <v>16</v>
      </c>
      <c r="F48" s="25"/>
    </row>
    <row r="49" spans="2:6" x14ac:dyDescent="0.25">
      <c r="B49" s="90">
        <v>46</v>
      </c>
      <c r="C49" s="91">
        <v>45832</v>
      </c>
      <c r="D49" s="92" t="s">
        <v>142</v>
      </c>
      <c r="E49" s="90">
        <v>10</v>
      </c>
      <c r="F49" s="25"/>
    </row>
    <row r="50" spans="2:6" x14ac:dyDescent="0.25">
      <c r="B50" s="90">
        <v>47</v>
      </c>
      <c r="C50" s="91">
        <v>45838</v>
      </c>
      <c r="D50" s="92" t="s">
        <v>142</v>
      </c>
      <c r="E50" s="90">
        <v>30</v>
      </c>
      <c r="F50" s="25"/>
    </row>
    <row r="51" spans="2:6" x14ac:dyDescent="0.25">
      <c r="B51" s="90">
        <v>48</v>
      </c>
      <c r="C51" s="93" t="s">
        <v>182</v>
      </c>
      <c r="D51" s="92" t="s">
        <v>143</v>
      </c>
      <c r="E51" s="90">
        <v>0</v>
      </c>
      <c r="F51" s="25"/>
    </row>
    <row r="52" spans="2:6" x14ac:dyDescent="0.25">
      <c r="B52" s="90">
        <v>49</v>
      </c>
      <c r="C52" s="93" t="s">
        <v>182</v>
      </c>
      <c r="D52" s="92" t="s">
        <v>144</v>
      </c>
      <c r="E52" s="90">
        <v>0</v>
      </c>
      <c r="F52" s="25"/>
    </row>
    <row r="53" spans="2:6" x14ac:dyDescent="0.25">
      <c r="B53" s="90">
        <v>50</v>
      </c>
      <c r="C53" s="93" t="s">
        <v>182</v>
      </c>
      <c r="D53" s="92" t="s">
        <v>145</v>
      </c>
      <c r="E53" s="90">
        <v>0</v>
      </c>
      <c r="F53" s="25"/>
    </row>
    <row r="54" spans="2:6" x14ac:dyDescent="0.25">
      <c r="B54" s="90">
        <v>51</v>
      </c>
      <c r="C54" s="91">
        <v>45818</v>
      </c>
      <c r="D54" s="92" t="s">
        <v>224</v>
      </c>
      <c r="E54" s="90">
        <v>3</v>
      </c>
      <c r="F54" s="25"/>
    </row>
    <row r="55" spans="2:6" x14ac:dyDescent="0.25">
      <c r="B55" s="90">
        <v>52</v>
      </c>
      <c r="C55" s="91">
        <v>45832</v>
      </c>
      <c r="D55" s="92" t="s">
        <v>224</v>
      </c>
      <c r="E55" s="90">
        <v>3</v>
      </c>
      <c r="F55" s="25"/>
    </row>
    <row r="56" spans="2:6" x14ac:dyDescent="0.25">
      <c r="B56" s="90">
        <v>53</v>
      </c>
      <c r="C56" s="91">
        <v>45838</v>
      </c>
      <c r="D56" s="92" t="s">
        <v>224</v>
      </c>
      <c r="E56" s="90">
        <v>983</v>
      </c>
      <c r="F56" s="25"/>
    </row>
    <row r="57" spans="2:6" x14ac:dyDescent="0.25">
      <c r="B57" s="90">
        <v>54</v>
      </c>
      <c r="C57" s="93" t="s">
        <v>182</v>
      </c>
      <c r="D57" s="92" t="s">
        <v>147</v>
      </c>
      <c r="E57" s="90">
        <v>0</v>
      </c>
      <c r="F57" s="25"/>
    </row>
    <row r="58" spans="2:6" x14ac:dyDescent="0.25">
      <c r="B58" s="90">
        <v>55</v>
      </c>
      <c r="C58" s="91">
        <v>45818</v>
      </c>
      <c r="D58" s="92" t="s">
        <v>229</v>
      </c>
      <c r="E58" s="90">
        <v>116</v>
      </c>
      <c r="F58" s="25"/>
    </row>
    <row r="59" spans="2:6" x14ac:dyDescent="0.25">
      <c r="B59" s="90">
        <v>56</v>
      </c>
      <c r="C59" s="91">
        <v>45832</v>
      </c>
      <c r="D59" s="92" t="s">
        <v>229</v>
      </c>
      <c r="E59" s="90">
        <v>214</v>
      </c>
      <c r="F59" s="25"/>
    </row>
    <row r="60" spans="2:6" x14ac:dyDescent="0.25">
      <c r="B60" s="90">
        <v>57</v>
      </c>
      <c r="C60" s="91">
        <v>45833</v>
      </c>
      <c r="D60" s="92" t="s">
        <v>149</v>
      </c>
      <c r="E60" s="90">
        <v>2</v>
      </c>
      <c r="F60" s="25"/>
    </row>
    <row r="61" spans="2:6" x14ac:dyDescent="0.25">
      <c r="B61" s="90">
        <v>58</v>
      </c>
      <c r="C61" s="93" t="s">
        <v>182</v>
      </c>
      <c r="D61" s="92" t="s">
        <v>234</v>
      </c>
      <c r="E61" s="90">
        <v>0</v>
      </c>
      <c r="F61" s="25"/>
    </row>
    <row r="62" spans="2:6" x14ac:dyDescent="0.25">
      <c r="B62" s="90">
        <v>59</v>
      </c>
      <c r="C62" s="91">
        <v>45818</v>
      </c>
      <c r="D62" s="92" t="s">
        <v>151</v>
      </c>
      <c r="E62" s="90">
        <v>270</v>
      </c>
      <c r="F62" s="25"/>
    </row>
    <row r="63" spans="2:6" x14ac:dyDescent="0.25">
      <c r="B63" s="90">
        <v>60</v>
      </c>
      <c r="C63" s="91">
        <v>45820</v>
      </c>
      <c r="D63" s="92" t="s">
        <v>151</v>
      </c>
      <c r="E63" s="90">
        <v>540</v>
      </c>
      <c r="F63" s="25"/>
    </row>
    <row r="64" spans="2:6" x14ac:dyDescent="0.25">
      <c r="B64" s="90">
        <v>61</v>
      </c>
      <c r="C64" s="91">
        <v>45821</v>
      </c>
      <c r="D64" s="92" t="s">
        <v>151</v>
      </c>
      <c r="E64" s="90">
        <v>100</v>
      </c>
      <c r="F64" s="25"/>
    </row>
    <row r="65" spans="2:6" x14ac:dyDescent="0.25">
      <c r="B65" s="90">
        <v>62</v>
      </c>
      <c r="C65" s="91">
        <v>45834</v>
      </c>
      <c r="D65" s="92" t="s">
        <v>239</v>
      </c>
      <c r="E65" s="90">
        <v>42</v>
      </c>
      <c r="F65" s="25"/>
    </row>
    <row r="66" spans="2:6" x14ac:dyDescent="0.25">
      <c r="B66" s="90">
        <v>63</v>
      </c>
      <c r="C66" s="93" t="s">
        <v>182</v>
      </c>
      <c r="D66" s="92" t="s">
        <v>153</v>
      </c>
      <c r="E66" s="90">
        <v>0</v>
      </c>
      <c r="F66" s="25"/>
    </row>
    <row r="67" spans="2:6" x14ac:dyDescent="0.25">
      <c r="B67" s="90">
        <v>64</v>
      </c>
      <c r="C67" s="91">
        <v>45820</v>
      </c>
      <c r="D67" s="92" t="s">
        <v>243</v>
      </c>
      <c r="E67" s="90">
        <v>92</v>
      </c>
      <c r="F67" s="25"/>
    </row>
    <row r="68" spans="2:6" x14ac:dyDescent="0.25">
      <c r="B68" s="90">
        <v>65</v>
      </c>
      <c r="C68" s="91">
        <v>45821</v>
      </c>
      <c r="D68" s="92" t="s">
        <v>243</v>
      </c>
      <c r="E68" s="90">
        <v>20</v>
      </c>
      <c r="F68" s="25"/>
    </row>
    <row r="69" spans="2:6" x14ac:dyDescent="0.25">
      <c r="B69" s="90">
        <v>66</v>
      </c>
      <c r="C69" s="91">
        <v>45825</v>
      </c>
      <c r="D69" s="92" t="s">
        <v>243</v>
      </c>
      <c r="E69" s="90">
        <v>88</v>
      </c>
      <c r="F69" s="25"/>
    </row>
    <row r="70" spans="2:6" x14ac:dyDescent="0.25">
      <c r="B70" s="90">
        <v>67</v>
      </c>
      <c r="C70" s="91">
        <v>45828</v>
      </c>
      <c r="D70" s="92" t="s">
        <v>243</v>
      </c>
      <c r="E70" s="90">
        <v>36</v>
      </c>
      <c r="F70" s="25"/>
    </row>
    <row r="71" spans="2:6" x14ac:dyDescent="0.25">
      <c r="B71" s="90">
        <v>68</v>
      </c>
      <c r="C71" s="91">
        <v>45829</v>
      </c>
      <c r="D71" s="92" t="s">
        <v>243</v>
      </c>
      <c r="E71" s="90">
        <v>24</v>
      </c>
      <c r="F71" s="25"/>
    </row>
    <row r="72" spans="2:6" x14ac:dyDescent="0.25">
      <c r="B72" s="90">
        <v>69</v>
      </c>
      <c r="C72" s="91">
        <v>45832</v>
      </c>
      <c r="D72" s="92" t="s">
        <v>243</v>
      </c>
      <c r="E72" s="90">
        <v>100</v>
      </c>
      <c r="F72" s="25"/>
    </row>
    <row r="73" spans="2:6" x14ac:dyDescent="0.25">
      <c r="B73" s="90">
        <v>70</v>
      </c>
      <c r="C73" s="91">
        <v>45833</v>
      </c>
      <c r="D73" s="92" t="s">
        <v>243</v>
      </c>
      <c r="E73" s="90">
        <v>100</v>
      </c>
      <c r="F73" s="25"/>
    </row>
    <row r="74" spans="2:6" x14ac:dyDescent="0.25">
      <c r="B74" s="90">
        <v>71</v>
      </c>
      <c r="C74" s="91">
        <v>45834</v>
      </c>
      <c r="D74" s="92" t="s">
        <v>243</v>
      </c>
      <c r="E74" s="90">
        <v>40</v>
      </c>
      <c r="F74" s="25"/>
    </row>
    <row r="75" spans="2:6" x14ac:dyDescent="0.25">
      <c r="B75" s="90">
        <v>72</v>
      </c>
      <c r="C75" s="93" t="s">
        <v>182</v>
      </c>
      <c r="D75" s="92" t="s">
        <v>155</v>
      </c>
      <c r="E75" s="90">
        <v>0</v>
      </c>
      <c r="F75" s="25"/>
    </row>
    <row r="76" spans="2:6" x14ac:dyDescent="0.25">
      <c r="B76" s="90">
        <v>73</v>
      </c>
      <c r="C76" s="91">
        <v>45825</v>
      </c>
      <c r="D76" s="92" t="s">
        <v>247</v>
      </c>
      <c r="E76" s="90">
        <v>28</v>
      </c>
      <c r="F76" s="25"/>
    </row>
    <row r="77" spans="2:6" x14ac:dyDescent="0.25">
      <c r="B77" s="90">
        <v>74</v>
      </c>
      <c r="C77" s="91">
        <v>45826</v>
      </c>
      <c r="D77" s="92" t="s">
        <v>247</v>
      </c>
      <c r="E77" s="90">
        <v>124</v>
      </c>
      <c r="F77" s="25"/>
    </row>
    <row r="78" spans="2:6" x14ac:dyDescent="0.25">
      <c r="B78" s="90">
        <v>75</v>
      </c>
      <c r="C78" s="91">
        <v>45829</v>
      </c>
      <c r="D78" s="92" t="s">
        <v>247</v>
      </c>
      <c r="E78" s="90">
        <v>48</v>
      </c>
      <c r="F78" s="25"/>
    </row>
    <row r="79" spans="2:6" x14ac:dyDescent="0.25">
      <c r="B79" s="90">
        <v>76</v>
      </c>
      <c r="C79" s="91">
        <v>45820</v>
      </c>
      <c r="D79" s="92" t="s">
        <v>250</v>
      </c>
      <c r="E79" s="90">
        <v>200</v>
      </c>
      <c r="F79" s="25"/>
    </row>
    <row r="80" spans="2:6" x14ac:dyDescent="0.25">
      <c r="B80" s="90">
        <v>77</v>
      </c>
      <c r="C80" s="91">
        <v>45821</v>
      </c>
      <c r="D80" s="92" t="s">
        <v>250</v>
      </c>
      <c r="E80" s="90">
        <v>200</v>
      </c>
      <c r="F80" s="25"/>
    </row>
    <row r="81" spans="2:6" x14ac:dyDescent="0.25">
      <c r="B81" s="90">
        <v>78</v>
      </c>
      <c r="C81" s="91">
        <v>45822</v>
      </c>
      <c r="D81" s="92" t="s">
        <v>250</v>
      </c>
      <c r="E81" s="90">
        <v>392</v>
      </c>
      <c r="F81" s="25"/>
    </row>
    <row r="82" spans="2:6" x14ac:dyDescent="0.25">
      <c r="B82" s="90">
        <v>79</v>
      </c>
      <c r="C82" s="91">
        <v>45824</v>
      </c>
      <c r="D82" s="92" t="s">
        <v>250</v>
      </c>
      <c r="E82" s="90">
        <v>892</v>
      </c>
      <c r="F82" s="25"/>
    </row>
    <row r="83" spans="2:6" x14ac:dyDescent="0.25">
      <c r="B83" s="90">
        <v>80</v>
      </c>
      <c r="C83" s="91">
        <v>45825</v>
      </c>
      <c r="D83" s="92" t="s">
        <v>250</v>
      </c>
      <c r="E83" s="90">
        <v>980</v>
      </c>
      <c r="F83" s="25"/>
    </row>
    <row r="84" spans="2:6" x14ac:dyDescent="0.25">
      <c r="B84" s="90">
        <v>81</v>
      </c>
      <c r="C84" s="91">
        <v>45826</v>
      </c>
      <c r="D84" s="92" t="s">
        <v>250</v>
      </c>
      <c r="E84" s="90">
        <v>1076</v>
      </c>
      <c r="F84" s="25"/>
    </row>
    <row r="85" spans="2:6" x14ac:dyDescent="0.25">
      <c r="B85" s="90">
        <v>82</v>
      </c>
      <c r="C85" s="91">
        <v>45827</v>
      </c>
      <c r="D85" s="92" t="s">
        <v>250</v>
      </c>
      <c r="E85" s="90">
        <v>648</v>
      </c>
      <c r="F85" s="25"/>
    </row>
    <row r="86" spans="2:6" x14ac:dyDescent="0.25">
      <c r="B86" s="90">
        <v>83</v>
      </c>
      <c r="C86" s="91">
        <v>45828</v>
      </c>
      <c r="D86" s="92" t="s">
        <v>250</v>
      </c>
      <c r="E86" s="90">
        <v>1420</v>
      </c>
      <c r="F86" s="25"/>
    </row>
    <row r="87" spans="2:6" x14ac:dyDescent="0.25">
      <c r="B87" s="90">
        <v>84</v>
      </c>
      <c r="C87" s="91">
        <v>45829</v>
      </c>
      <c r="D87" s="92" t="s">
        <v>250</v>
      </c>
      <c r="E87" s="90">
        <v>1016</v>
      </c>
      <c r="F87" s="25"/>
    </row>
    <row r="88" spans="2:6" x14ac:dyDescent="0.25">
      <c r="B88" s="90">
        <v>85</v>
      </c>
      <c r="C88" s="91">
        <v>45831</v>
      </c>
      <c r="D88" s="92" t="s">
        <v>250</v>
      </c>
      <c r="E88" s="90">
        <v>1056</v>
      </c>
      <c r="F88" s="25"/>
    </row>
    <row r="89" spans="2:6" x14ac:dyDescent="0.25">
      <c r="B89" s="90">
        <v>86</v>
      </c>
      <c r="C89" s="91">
        <v>45832</v>
      </c>
      <c r="D89" s="92" t="s">
        <v>250</v>
      </c>
      <c r="E89" s="90">
        <v>1040</v>
      </c>
      <c r="F89" s="25"/>
    </row>
    <row r="90" spans="2:6" x14ac:dyDescent="0.25">
      <c r="B90" s="90">
        <v>87</v>
      </c>
      <c r="C90" s="91">
        <v>45833</v>
      </c>
      <c r="D90" s="92" t="s">
        <v>250</v>
      </c>
      <c r="E90" s="90">
        <v>1056</v>
      </c>
      <c r="F90" s="25"/>
    </row>
    <row r="91" spans="2:6" x14ac:dyDescent="0.25">
      <c r="B91" s="90">
        <v>88</v>
      </c>
      <c r="C91" s="91">
        <v>45834</v>
      </c>
      <c r="D91" s="92" t="s">
        <v>250</v>
      </c>
      <c r="E91" s="90">
        <v>1476</v>
      </c>
      <c r="F91" s="25"/>
    </row>
    <row r="92" spans="2:6" x14ac:dyDescent="0.25">
      <c r="B92" s="90">
        <v>89</v>
      </c>
      <c r="C92" s="91">
        <v>45836</v>
      </c>
      <c r="D92" s="92" t="s">
        <v>250</v>
      </c>
      <c r="E92" s="90">
        <v>1004</v>
      </c>
      <c r="F92" s="25"/>
    </row>
    <row r="93" spans="2:6" x14ac:dyDescent="0.25">
      <c r="B93" s="90">
        <v>90</v>
      </c>
      <c r="C93" s="91">
        <v>45838</v>
      </c>
      <c r="D93" s="92" t="s">
        <v>250</v>
      </c>
      <c r="E93" s="90">
        <v>1428</v>
      </c>
      <c r="F93" s="25"/>
    </row>
    <row r="94" spans="2:6" x14ac:dyDescent="0.25">
      <c r="B94" s="90">
        <v>91</v>
      </c>
      <c r="C94" s="93" t="s">
        <v>182</v>
      </c>
      <c r="D94" s="92" t="s">
        <v>253</v>
      </c>
      <c r="E94" s="90">
        <v>0</v>
      </c>
      <c r="F94" s="25"/>
    </row>
    <row r="95" spans="2:6" x14ac:dyDescent="0.25">
      <c r="B95" s="90">
        <v>92</v>
      </c>
      <c r="C95" s="91">
        <v>45838</v>
      </c>
      <c r="D95" s="92" t="s">
        <v>256</v>
      </c>
      <c r="E95" s="90">
        <v>13</v>
      </c>
      <c r="F95" s="25"/>
    </row>
    <row r="96" spans="2:6" x14ac:dyDescent="0.25">
      <c r="B96" s="90">
        <v>93</v>
      </c>
      <c r="C96" s="91">
        <v>45821</v>
      </c>
      <c r="D96" s="92" t="s">
        <v>259</v>
      </c>
      <c r="E96" s="90">
        <v>24</v>
      </c>
      <c r="F96" s="25"/>
    </row>
    <row r="97" spans="2:6" x14ac:dyDescent="0.25">
      <c r="B97" s="90">
        <v>94</v>
      </c>
      <c r="C97" s="91">
        <v>45827</v>
      </c>
      <c r="D97" s="92" t="s">
        <v>259</v>
      </c>
      <c r="E97" s="90">
        <v>180</v>
      </c>
      <c r="F97" s="25"/>
    </row>
    <row r="98" spans="2:6" x14ac:dyDescent="0.25">
      <c r="B98" s="90">
        <v>95</v>
      </c>
      <c r="C98" s="91">
        <v>45831</v>
      </c>
      <c r="D98" s="92" t="s">
        <v>259</v>
      </c>
      <c r="E98" s="90">
        <v>152</v>
      </c>
      <c r="F98" s="25"/>
    </row>
    <row r="99" spans="2:6" x14ac:dyDescent="0.25">
      <c r="B99" s="90">
        <v>96</v>
      </c>
      <c r="C99" s="91">
        <v>45832</v>
      </c>
      <c r="D99" s="92" t="s">
        <v>259</v>
      </c>
      <c r="E99" s="90">
        <v>104</v>
      </c>
      <c r="F99" s="25"/>
    </row>
    <row r="100" spans="2:6" x14ac:dyDescent="0.25">
      <c r="B100" s="90">
        <v>97</v>
      </c>
      <c r="C100" s="91">
        <v>45833</v>
      </c>
      <c r="D100" s="92" t="s">
        <v>259</v>
      </c>
      <c r="E100" s="90">
        <v>64</v>
      </c>
      <c r="F100" s="25"/>
    </row>
    <row r="101" spans="2:6" x14ac:dyDescent="0.25">
      <c r="B101" s="90">
        <v>98</v>
      </c>
      <c r="C101" s="91">
        <v>45838</v>
      </c>
      <c r="D101" s="92" t="s">
        <v>259</v>
      </c>
      <c r="E101" s="90">
        <v>256</v>
      </c>
      <c r="F101" s="25"/>
    </row>
    <row r="102" spans="2:6" x14ac:dyDescent="0.25">
      <c r="B102" s="90">
        <v>99</v>
      </c>
      <c r="C102" s="91">
        <v>45812</v>
      </c>
      <c r="D102" s="92" t="s">
        <v>262</v>
      </c>
      <c r="E102" s="90">
        <v>96</v>
      </c>
      <c r="F102" s="25"/>
    </row>
    <row r="103" spans="2:6" x14ac:dyDescent="0.25">
      <c r="B103" s="90">
        <v>100</v>
      </c>
      <c r="C103" s="91">
        <v>45817</v>
      </c>
      <c r="D103" s="92" t="s">
        <v>262</v>
      </c>
      <c r="E103" s="90">
        <v>24</v>
      </c>
      <c r="F103" s="25"/>
    </row>
    <row r="104" spans="2:6" x14ac:dyDescent="0.25">
      <c r="B104" s="90">
        <v>101</v>
      </c>
      <c r="C104" s="91">
        <v>45820</v>
      </c>
      <c r="D104" s="92" t="s">
        <v>262</v>
      </c>
      <c r="E104" s="90">
        <v>224</v>
      </c>
      <c r="F104" s="25"/>
    </row>
    <row r="105" spans="2:6" x14ac:dyDescent="0.25">
      <c r="B105" s="90">
        <v>102</v>
      </c>
      <c r="C105" s="91">
        <v>45821</v>
      </c>
      <c r="D105" s="92" t="s">
        <v>262</v>
      </c>
      <c r="E105" s="90">
        <v>476</v>
      </c>
      <c r="F105" s="25"/>
    </row>
    <row r="106" spans="2:6" x14ac:dyDescent="0.25">
      <c r="B106" s="90">
        <v>103</v>
      </c>
      <c r="C106" s="91">
        <v>45822</v>
      </c>
      <c r="D106" s="92" t="s">
        <v>262</v>
      </c>
      <c r="E106" s="90">
        <v>480</v>
      </c>
      <c r="F106" s="25"/>
    </row>
    <row r="107" spans="2:6" x14ac:dyDescent="0.25">
      <c r="B107" s="90">
        <v>104</v>
      </c>
      <c r="C107" s="91">
        <v>45824</v>
      </c>
      <c r="D107" s="92" t="s">
        <v>262</v>
      </c>
      <c r="E107" s="90">
        <v>700</v>
      </c>
      <c r="F107" s="25"/>
    </row>
    <row r="108" spans="2:6" x14ac:dyDescent="0.25">
      <c r="B108" s="90">
        <v>105</v>
      </c>
      <c r="C108" s="91">
        <v>45825</v>
      </c>
      <c r="D108" s="92" t="s">
        <v>262</v>
      </c>
      <c r="E108" s="90">
        <v>700</v>
      </c>
      <c r="F108" s="25"/>
    </row>
    <row r="109" spans="2:6" x14ac:dyDescent="0.25">
      <c r="B109" s="90">
        <v>106</v>
      </c>
      <c r="C109" s="91">
        <v>45826</v>
      </c>
      <c r="D109" s="92" t="s">
        <v>262</v>
      </c>
      <c r="E109" s="90">
        <v>900</v>
      </c>
      <c r="F109" s="25"/>
    </row>
    <row r="110" spans="2:6" x14ac:dyDescent="0.25">
      <c r="B110" s="90">
        <v>107</v>
      </c>
      <c r="C110" s="91">
        <v>45827</v>
      </c>
      <c r="D110" s="92" t="s">
        <v>262</v>
      </c>
      <c r="E110" s="90">
        <v>800</v>
      </c>
      <c r="F110" s="25"/>
    </row>
    <row r="111" spans="2:6" x14ac:dyDescent="0.25">
      <c r="B111" s="90">
        <v>108</v>
      </c>
      <c r="C111" s="91">
        <v>45828</v>
      </c>
      <c r="D111" s="92" t="s">
        <v>262</v>
      </c>
      <c r="E111" s="90">
        <v>800</v>
      </c>
      <c r="F111" s="25"/>
    </row>
    <row r="112" spans="2:6" x14ac:dyDescent="0.25">
      <c r="B112" s="90">
        <v>109</v>
      </c>
      <c r="C112" s="91">
        <v>45829</v>
      </c>
      <c r="D112" s="92" t="s">
        <v>262</v>
      </c>
      <c r="E112" s="90">
        <v>800</v>
      </c>
      <c r="F112" s="25"/>
    </row>
    <row r="113" spans="2:6" x14ac:dyDescent="0.25">
      <c r="B113" s="90">
        <v>110</v>
      </c>
      <c r="C113" s="91">
        <v>45831</v>
      </c>
      <c r="D113" s="92" t="s">
        <v>262</v>
      </c>
      <c r="E113" s="90">
        <v>800</v>
      </c>
      <c r="F113" s="25"/>
    </row>
    <row r="114" spans="2:6" x14ac:dyDescent="0.25">
      <c r="B114" s="90">
        <v>111</v>
      </c>
      <c r="C114" s="91">
        <v>45832</v>
      </c>
      <c r="D114" s="92" t="s">
        <v>262</v>
      </c>
      <c r="E114" s="90">
        <v>800</v>
      </c>
      <c r="F114" s="25"/>
    </row>
    <row r="115" spans="2:6" x14ac:dyDescent="0.25">
      <c r="B115" s="90">
        <v>112</v>
      </c>
      <c r="C115" s="91">
        <v>45833</v>
      </c>
      <c r="D115" s="92" t="s">
        <v>262</v>
      </c>
      <c r="E115" s="90">
        <v>816</v>
      </c>
      <c r="F115" s="25"/>
    </row>
    <row r="116" spans="2:6" x14ac:dyDescent="0.25">
      <c r="B116" s="90">
        <v>113</v>
      </c>
      <c r="C116" s="91">
        <v>45834</v>
      </c>
      <c r="D116" s="92" t="s">
        <v>262</v>
      </c>
      <c r="E116" s="90">
        <v>700</v>
      </c>
      <c r="F116" s="25"/>
    </row>
    <row r="117" spans="2:6" x14ac:dyDescent="0.25">
      <c r="B117" s="90">
        <v>114</v>
      </c>
      <c r="C117" s="91">
        <v>45836</v>
      </c>
      <c r="D117" s="92" t="s">
        <v>262</v>
      </c>
      <c r="E117" s="90">
        <v>1100</v>
      </c>
      <c r="F117" s="25"/>
    </row>
    <row r="118" spans="2:6" x14ac:dyDescent="0.25">
      <c r="B118" s="90">
        <v>115</v>
      </c>
      <c r="C118" s="91">
        <v>45838</v>
      </c>
      <c r="D118" s="92" t="s">
        <v>262</v>
      </c>
      <c r="E118" s="90">
        <v>206</v>
      </c>
      <c r="F118" s="25"/>
    </row>
    <row r="119" spans="2:6" x14ac:dyDescent="0.25">
      <c r="B119" s="90">
        <v>116</v>
      </c>
      <c r="C119" s="91">
        <v>45826</v>
      </c>
      <c r="D119" s="92" t="s">
        <v>265</v>
      </c>
      <c r="E119" s="90">
        <v>28</v>
      </c>
      <c r="F119" s="25"/>
    </row>
    <row r="120" spans="2:6" x14ac:dyDescent="0.25">
      <c r="B120" s="90">
        <v>117</v>
      </c>
      <c r="C120" s="93" t="s">
        <v>182</v>
      </c>
      <c r="D120" s="92" t="s">
        <v>268</v>
      </c>
      <c r="E120" s="90">
        <v>0</v>
      </c>
      <c r="F120" s="25"/>
    </row>
    <row r="121" spans="2:6" x14ac:dyDescent="0.25">
      <c r="B121" s="90">
        <v>118</v>
      </c>
      <c r="C121" s="93" t="s">
        <v>182</v>
      </c>
      <c r="D121" s="92" t="s">
        <v>270</v>
      </c>
      <c r="E121" s="90">
        <v>0</v>
      </c>
      <c r="F121" s="25"/>
    </row>
    <row r="122" spans="2:6" x14ac:dyDescent="0.25">
      <c r="B122" s="90">
        <v>119</v>
      </c>
      <c r="C122" s="93" t="s">
        <v>182</v>
      </c>
      <c r="D122" s="92" t="s">
        <v>272</v>
      </c>
      <c r="E122" s="90">
        <v>0</v>
      </c>
      <c r="F122" s="25"/>
    </row>
    <row r="123" spans="2:6" x14ac:dyDescent="0.25">
      <c r="B123" s="90">
        <v>120</v>
      </c>
      <c r="C123" s="93" t="s">
        <v>182</v>
      </c>
      <c r="D123" s="92" t="s">
        <v>275</v>
      </c>
      <c r="E123" s="90">
        <v>0</v>
      </c>
      <c r="F123" s="25"/>
    </row>
    <row r="124" spans="2:6" x14ac:dyDescent="0.25">
      <c r="B124" s="90">
        <v>121</v>
      </c>
      <c r="C124" s="91">
        <v>45826</v>
      </c>
      <c r="D124" s="92" t="s">
        <v>205</v>
      </c>
      <c r="E124" s="90">
        <v>4</v>
      </c>
      <c r="F124" s="25"/>
    </row>
    <row r="125" spans="2:6" x14ac:dyDescent="0.25">
      <c r="B125" s="90">
        <v>122</v>
      </c>
      <c r="C125" s="91">
        <v>45817</v>
      </c>
      <c r="D125" s="92" t="s">
        <v>279</v>
      </c>
      <c r="E125" s="90">
        <v>35</v>
      </c>
      <c r="F125" s="25"/>
    </row>
    <row r="126" spans="2:6" x14ac:dyDescent="0.25">
      <c r="B126" s="90">
        <v>123</v>
      </c>
      <c r="C126" s="91">
        <v>45833</v>
      </c>
      <c r="D126" s="92" t="s">
        <v>279</v>
      </c>
      <c r="E126" s="90">
        <v>134</v>
      </c>
      <c r="F126" s="25"/>
    </row>
    <row r="127" spans="2:6" x14ac:dyDescent="0.25">
      <c r="B127" s="90">
        <v>124</v>
      </c>
      <c r="C127" s="93" t="s">
        <v>182</v>
      </c>
      <c r="D127" s="92" t="s">
        <v>169</v>
      </c>
      <c r="E127" s="90">
        <v>0</v>
      </c>
      <c r="F127" s="25"/>
    </row>
    <row r="128" spans="2:6" x14ac:dyDescent="0.25">
      <c r="B128" s="90">
        <v>125</v>
      </c>
      <c r="C128" s="91">
        <v>45834</v>
      </c>
      <c r="D128" s="92" t="s">
        <v>283</v>
      </c>
      <c r="E128" s="90">
        <v>20</v>
      </c>
      <c r="F128" s="25"/>
    </row>
    <row r="129" spans="2:6" x14ac:dyDescent="0.25">
      <c r="B129" s="90">
        <v>126</v>
      </c>
      <c r="C129" s="91">
        <v>45822</v>
      </c>
      <c r="D129" s="92" t="s">
        <v>286</v>
      </c>
      <c r="E129" s="90">
        <v>120</v>
      </c>
      <c r="F129" s="25"/>
    </row>
    <row r="130" spans="2:6" x14ac:dyDescent="0.25">
      <c r="B130" s="90">
        <v>127</v>
      </c>
      <c r="C130" s="91">
        <v>45825</v>
      </c>
      <c r="D130" s="92" t="s">
        <v>286</v>
      </c>
      <c r="E130" s="90">
        <v>100</v>
      </c>
      <c r="F130" s="25"/>
    </row>
    <row r="131" spans="2:6" x14ac:dyDescent="0.25">
      <c r="B131" s="90">
        <v>128</v>
      </c>
      <c r="C131" s="91">
        <v>45826</v>
      </c>
      <c r="D131" s="92" t="s">
        <v>286</v>
      </c>
      <c r="E131" s="90">
        <v>120</v>
      </c>
      <c r="F131" s="25"/>
    </row>
    <row r="132" spans="2:6" x14ac:dyDescent="0.25">
      <c r="B132" s="90">
        <v>129</v>
      </c>
      <c r="C132" s="91">
        <v>45827</v>
      </c>
      <c r="D132" s="92" t="s">
        <v>286</v>
      </c>
      <c r="E132" s="90">
        <v>120</v>
      </c>
      <c r="F132" s="25"/>
    </row>
    <row r="133" spans="2:6" x14ac:dyDescent="0.25">
      <c r="B133" s="90">
        <v>130</v>
      </c>
      <c r="C133" s="91">
        <v>45828</v>
      </c>
      <c r="D133" s="92" t="s">
        <v>286</v>
      </c>
      <c r="E133" s="90">
        <v>120</v>
      </c>
      <c r="F133" s="25"/>
    </row>
    <row r="134" spans="2:6" x14ac:dyDescent="0.25">
      <c r="B134" s="90">
        <v>131</v>
      </c>
      <c r="C134" s="91">
        <v>45829</v>
      </c>
      <c r="D134" s="92" t="s">
        <v>286</v>
      </c>
      <c r="E134" s="90">
        <v>140</v>
      </c>
      <c r="F134" s="25"/>
    </row>
    <row r="135" spans="2:6" x14ac:dyDescent="0.25">
      <c r="B135" s="90">
        <v>132</v>
      </c>
      <c r="C135" s="91">
        <v>45831</v>
      </c>
      <c r="D135" s="92" t="s">
        <v>286</v>
      </c>
      <c r="E135" s="90">
        <v>100</v>
      </c>
      <c r="F135" s="25"/>
    </row>
    <row r="136" spans="2:6" x14ac:dyDescent="0.25">
      <c r="B136" s="90">
        <v>133</v>
      </c>
      <c r="C136" s="91">
        <v>45832</v>
      </c>
      <c r="D136" s="92" t="s">
        <v>286</v>
      </c>
      <c r="E136" s="90">
        <v>45</v>
      </c>
      <c r="F136" s="25"/>
    </row>
    <row r="137" spans="2:6" x14ac:dyDescent="0.25">
      <c r="B137" s="90">
        <v>134</v>
      </c>
      <c r="C137" s="91">
        <v>45833</v>
      </c>
      <c r="D137" s="92" t="s">
        <v>286</v>
      </c>
      <c r="E137" s="90">
        <v>100</v>
      </c>
      <c r="F137" s="25"/>
    </row>
    <row r="138" spans="2:6" x14ac:dyDescent="0.25">
      <c r="B138" s="90">
        <v>135</v>
      </c>
      <c r="C138" s="91">
        <v>45834</v>
      </c>
      <c r="D138" s="92" t="s">
        <v>286</v>
      </c>
      <c r="E138" s="90">
        <v>100</v>
      </c>
      <c r="F138" s="25"/>
    </row>
    <row r="139" spans="2:6" x14ac:dyDescent="0.25">
      <c r="B139" s="90">
        <v>136</v>
      </c>
      <c r="C139" s="91">
        <v>45836</v>
      </c>
      <c r="D139" s="92" t="s">
        <v>286</v>
      </c>
      <c r="E139" s="90">
        <v>65</v>
      </c>
      <c r="F139" s="25"/>
    </row>
    <row r="140" spans="2:6" x14ac:dyDescent="0.25">
      <c r="B140" s="90">
        <v>137</v>
      </c>
      <c r="C140" s="93" t="s">
        <v>182</v>
      </c>
      <c r="D140" s="92" t="s">
        <v>289</v>
      </c>
      <c r="E140" s="90">
        <v>0</v>
      </c>
      <c r="F140" s="25"/>
    </row>
    <row r="141" spans="2:6" x14ac:dyDescent="0.25">
      <c r="B141" s="90">
        <v>138</v>
      </c>
      <c r="C141" s="93" t="s">
        <v>182</v>
      </c>
      <c r="D141" s="92" t="s">
        <v>292</v>
      </c>
      <c r="E141" s="90">
        <v>0</v>
      </c>
      <c r="F141" s="25"/>
    </row>
    <row r="142" spans="2:6" x14ac:dyDescent="0.25">
      <c r="B142" s="90">
        <v>139</v>
      </c>
      <c r="C142" s="93" t="s">
        <v>182</v>
      </c>
      <c r="D142" s="92" t="s">
        <v>296</v>
      </c>
      <c r="E142" s="90">
        <v>0</v>
      </c>
      <c r="F142" s="25"/>
    </row>
    <row r="143" spans="2:6" x14ac:dyDescent="0.25">
      <c r="B143" s="90">
        <v>140</v>
      </c>
      <c r="C143" s="93" t="s">
        <v>182</v>
      </c>
      <c r="D143" s="92" t="s">
        <v>299</v>
      </c>
      <c r="E143" s="90">
        <v>0</v>
      </c>
      <c r="F143" s="25"/>
    </row>
    <row r="144" spans="2:6" x14ac:dyDescent="0.25">
      <c r="B144" s="90">
        <v>141</v>
      </c>
      <c r="C144" s="91">
        <v>45828</v>
      </c>
      <c r="D144" s="92" t="s">
        <v>301</v>
      </c>
      <c r="E144" s="90">
        <v>51</v>
      </c>
      <c r="F144" s="25"/>
    </row>
    <row r="145" spans="2:7" x14ac:dyDescent="0.25">
      <c r="B145" s="90">
        <v>142</v>
      </c>
      <c r="C145" s="91">
        <v>45834</v>
      </c>
      <c r="D145" s="92" t="s">
        <v>301</v>
      </c>
      <c r="E145" s="90">
        <v>104</v>
      </c>
      <c r="F145" s="25"/>
    </row>
    <row r="146" spans="2:7" x14ac:dyDescent="0.25">
      <c r="B146" s="90">
        <v>143</v>
      </c>
      <c r="C146" s="91">
        <v>45836</v>
      </c>
      <c r="D146" s="92" t="s">
        <v>301</v>
      </c>
      <c r="E146" s="90">
        <v>171</v>
      </c>
      <c r="F146" s="25"/>
    </row>
    <row r="147" spans="2:7" x14ac:dyDescent="0.25">
      <c r="B147" s="90">
        <v>144</v>
      </c>
      <c r="C147" s="91">
        <v>45838</v>
      </c>
      <c r="D147" s="92" t="s">
        <v>301</v>
      </c>
      <c r="E147" s="90">
        <v>100</v>
      </c>
      <c r="F147" s="25"/>
    </row>
    <row r="148" spans="2:7" x14ac:dyDescent="0.25">
      <c r="B148" s="90">
        <v>145</v>
      </c>
      <c r="C148" s="93" t="s">
        <v>182</v>
      </c>
      <c r="D148" s="92" t="s">
        <v>303</v>
      </c>
      <c r="E148" s="90">
        <v>0</v>
      </c>
      <c r="F148" s="25"/>
    </row>
    <row r="149" spans="2:7" x14ac:dyDescent="0.25">
      <c r="B149" s="90">
        <v>146</v>
      </c>
      <c r="C149" s="91">
        <v>45827</v>
      </c>
      <c r="D149" s="92" t="s">
        <v>305</v>
      </c>
      <c r="E149" s="90">
        <v>22</v>
      </c>
      <c r="F149" s="25"/>
    </row>
    <row r="150" spans="2:7" x14ac:dyDescent="0.25">
      <c r="B150" s="90">
        <v>147</v>
      </c>
      <c r="C150" s="91">
        <v>45828</v>
      </c>
      <c r="D150" s="92" t="s">
        <v>305</v>
      </c>
      <c r="E150" s="90">
        <v>22</v>
      </c>
      <c r="F150" s="25"/>
    </row>
    <row r="151" spans="2:7" x14ac:dyDescent="0.25">
      <c r="B151" s="90">
        <v>148</v>
      </c>
      <c r="C151" s="91">
        <v>45829</v>
      </c>
      <c r="D151" s="92" t="s">
        <v>305</v>
      </c>
      <c r="E151" s="90">
        <v>22</v>
      </c>
      <c r="F151" s="25"/>
    </row>
    <row r="152" spans="2:7" x14ac:dyDescent="0.25">
      <c r="B152" s="90">
        <v>149</v>
      </c>
      <c r="C152" s="91">
        <v>45831</v>
      </c>
      <c r="D152" s="92" t="s">
        <v>305</v>
      </c>
      <c r="E152" s="90">
        <v>18</v>
      </c>
      <c r="F152" s="25"/>
    </row>
    <row r="153" spans="2:7" x14ac:dyDescent="0.25">
      <c r="B153" s="90">
        <v>150</v>
      </c>
      <c r="C153" s="93" t="s">
        <v>182</v>
      </c>
      <c r="D153" s="92" t="s">
        <v>307</v>
      </c>
      <c r="E153" s="90">
        <v>0</v>
      </c>
      <c r="F153" s="25"/>
    </row>
    <row r="154" spans="2:7" x14ac:dyDescent="0.25">
      <c r="B154" s="90">
        <v>151</v>
      </c>
      <c r="C154" s="91">
        <v>45838</v>
      </c>
      <c r="D154" s="92" t="s">
        <v>309</v>
      </c>
      <c r="E154" s="90">
        <v>407</v>
      </c>
      <c r="F154" s="25"/>
    </row>
    <row r="155" spans="2:7" x14ac:dyDescent="0.25">
      <c r="B155" s="90">
        <v>152</v>
      </c>
      <c r="C155" s="93" t="s">
        <v>182</v>
      </c>
      <c r="D155" s="92" t="s">
        <v>311</v>
      </c>
      <c r="E155" s="90">
        <v>0</v>
      </c>
      <c r="F155" s="25"/>
    </row>
    <row r="156" spans="2:7" x14ac:dyDescent="0.25">
      <c r="B156" s="94">
        <v>153</v>
      </c>
      <c r="C156" s="95" t="s">
        <v>182</v>
      </c>
      <c r="D156" s="96" t="s">
        <v>313</v>
      </c>
      <c r="E156" s="94">
        <v>0</v>
      </c>
      <c r="F156" s="26"/>
    </row>
    <row r="157" spans="2:7" x14ac:dyDescent="0.25">
      <c r="C157" s="97"/>
      <c r="D157" s="77" t="s">
        <v>128</v>
      </c>
      <c r="E157" s="21"/>
      <c r="F157" s="21" t="s">
        <v>129</v>
      </c>
    </row>
    <row r="158" spans="2:7" x14ac:dyDescent="0.25">
      <c r="G158" s="21"/>
    </row>
    <row r="159" spans="2:7" x14ac:dyDescent="0.25">
      <c r="C159" s="97" t="s">
        <v>127</v>
      </c>
      <c r="D159" s="77"/>
      <c r="E159" s="21"/>
      <c r="F159" s="20"/>
    </row>
    <row r="160" spans="2:7" x14ac:dyDescent="0.25">
      <c r="C160" s="97"/>
      <c r="D160" s="77"/>
      <c r="E160" s="21"/>
      <c r="F160" s="21"/>
    </row>
    <row r="161" spans="3:6" x14ac:dyDescent="0.25">
      <c r="C161" s="97"/>
      <c r="D161" s="77" t="s">
        <v>130</v>
      </c>
      <c r="E161" s="21"/>
      <c r="F161" s="21" t="s">
        <v>131</v>
      </c>
    </row>
    <row r="162" spans="3:6" x14ac:dyDescent="0.25">
      <c r="C162" s="97"/>
      <c r="D162" s="77"/>
      <c r="E162" s="21"/>
      <c r="F162" s="21"/>
    </row>
    <row r="163" spans="3:6" x14ac:dyDescent="0.25">
      <c r="C163" s="97"/>
      <c r="D163" s="77"/>
      <c r="E163" s="21"/>
      <c r="F163" s="21"/>
    </row>
    <row r="164" spans="3:6" x14ac:dyDescent="0.25">
      <c r="C164" s="97"/>
      <c r="D164" s="77" t="s">
        <v>132</v>
      </c>
      <c r="E164" s="21"/>
      <c r="F164" s="21" t="s">
        <v>132</v>
      </c>
    </row>
    <row r="181" spans="1:8" x14ac:dyDescent="0.25">
      <c r="F181" s="20"/>
    </row>
    <row r="182" spans="1:8" x14ac:dyDescent="0.25">
      <c r="F182" s="20"/>
      <c r="H182" s="23"/>
    </row>
    <row r="183" spans="1:8" x14ac:dyDescent="0.25">
      <c r="F183" s="20"/>
      <c r="H183" s="23"/>
    </row>
    <row r="184" spans="1:8" x14ac:dyDescent="0.25">
      <c r="F184" s="20"/>
      <c r="H184" s="23"/>
    </row>
    <row r="185" spans="1:8" x14ac:dyDescent="0.25">
      <c r="F185" s="20"/>
      <c r="H185" s="23"/>
    </row>
    <row r="186" spans="1:8" x14ac:dyDescent="0.25">
      <c r="F186" s="20"/>
      <c r="H186" s="23"/>
    </row>
    <row r="187" spans="1:8" x14ac:dyDescent="0.25">
      <c r="F187" s="20"/>
      <c r="H187" s="23"/>
    </row>
    <row r="188" spans="1:8" x14ac:dyDescent="0.25">
      <c r="A188" s="20"/>
      <c r="B188" s="21"/>
      <c r="C188" s="97"/>
      <c r="D188" s="77"/>
      <c r="E188" s="21"/>
      <c r="F188" s="20"/>
    </row>
  </sheetData>
  <autoFilter ref="B3:F156">
    <sortState ref="B4:F157">
      <sortCondition ref="B3:B156"/>
    </sortState>
  </autoFilter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53"/>
  <sheetViews>
    <sheetView topLeftCell="A10" workbookViewId="0">
      <selection activeCell="A27" sqref="A27:XFD27"/>
    </sheetView>
  </sheetViews>
  <sheetFormatPr defaultRowHeight="15" x14ac:dyDescent="0.25"/>
  <cols>
    <col min="1" max="1" width="30.85546875" customWidth="1"/>
    <col min="2" max="2" width="35.42578125" bestFit="1" customWidth="1"/>
    <col min="3" max="3" width="14" bestFit="1" customWidth="1"/>
    <col min="4" max="4" width="15.28515625" customWidth="1"/>
    <col min="5" max="6" width="6" bestFit="1" customWidth="1"/>
    <col min="7" max="7" width="15.28515625" customWidth="1"/>
    <col min="8" max="8" width="12.42578125" customWidth="1"/>
    <col min="13" max="13" width="30.85546875" bestFit="1" customWidth="1"/>
  </cols>
  <sheetData>
    <row r="3" spans="1:15" x14ac:dyDescent="0.25">
      <c r="A3" s="45" t="s">
        <v>318</v>
      </c>
      <c r="B3" t="s">
        <v>320</v>
      </c>
      <c r="C3" t="s">
        <v>323</v>
      </c>
      <c r="E3" t="s">
        <v>321</v>
      </c>
      <c r="F3" t="s">
        <v>322</v>
      </c>
      <c r="I3" t="s">
        <v>321</v>
      </c>
      <c r="J3" t="s">
        <v>322</v>
      </c>
      <c r="M3" t="s">
        <v>322</v>
      </c>
    </row>
    <row r="4" spans="1:15" x14ac:dyDescent="0.25">
      <c r="A4" s="46" t="s">
        <v>313</v>
      </c>
      <c r="B4" s="47">
        <v>1</v>
      </c>
      <c r="C4" s="47">
        <v>0</v>
      </c>
      <c r="D4" s="47"/>
      <c r="E4" s="47">
        <v>0</v>
      </c>
      <c r="F4" s="47">
        <f>VLOOKUP(A4,$M$4:$O$52,3,FALSE)</f>
        <v>0</v>
      </c>
      <c r="G4" s="47">
        <f>E4-F4</f>
        <v>0</v>
      </c>
      <c r="H4" s="47"/>
      <c r="I4">
        <v>1</v>
      </c>
      <c r="J4">
        <f>VLOOKUP(A4,$M$4:$N$52,2,FALSE)</f>
        <v>1</v>
      </c>
      <c r="K4">
        <f>I4-J4</f>
        <v>0</v>
      </c>
      <c r="M4" s="46" t="s">
        <v>313</v>
      </c>
      <c r="N4" s="47">
        <v>1</v>
      </c>
      <c r="O4" s="47">
        <v>0</v>
      </c>
    </row>
    <row r="5" spans="1:15" x14ac:dyDescent="0.25">
      <c r="A5" s="46" t="s">
        <v>149</v>
      </c>
      <c r="B5" s="47">
        <v>1</v>
      </c>
      <c r="C5" s="47">
        <v>2</v>
      </c>
      <c r="D5" s="47"/>
      <c r="E5" s="47">
        <v>2</v>
      </c>
      <c r="F5" s="47">
        <f t="shared" ref="F5:F52" si="0">VLOOKUP(A5,$M$4:$O$52,3,FALSE)</f>
        <v>2</v>
      </c>
      <c r="G5" s="47">
        <f t="shared" ref="G5:G52" si="1">E5-F5</f>
        <v>0</v>
      </c>
      <c r="H5" s="47"/>
      <c r="I5">
        <v>1</v>
      </c>
      <c r="J5">
        <f t="shared" ref="J5:J52" si="2">VLOOKUP(A5,$M$4:$N$52,2,FALSE)</f>
        <v>1</v>
      </c>
      <c r="K5">
        <f t="shared" ref="K5:K53" si="3">I5-J5</f>
        <v>0</v>
      </c>
      <c r="M5" s="46" t="s">
        <v>149</v>
      </c>
      <c r="N5" s="47">
        <v>1</v>
      </c>
      <c r="O5" s="47">
        <v>2</v>
      </c>
    </row>
    <row r="6" spans="1:15" x14ac:dyDescent="0.25">
      <c r="A6" s="46" t="s">
        <v>256</v>
      </c>
      <c r="B6" s="47">
        <v>1</v>
      </c>
      <c r="C6" s="47">
        <v>13</v>
      </c>
      <c r="D6" s="47"/>
      <c r="E6" s="47">
        <v>13</v>
      </c>
      <c r="F6" s="47">
        <f t="shared" si="0"/>
        <v>13</v>
      </c>
      <c r="G6" s="47">
        <f t="shared" si="1"/>
        <v>0</v>
      </c>
      <c r="H6" s="47"/>
      <c r="I6">
        <v>1</v>
      </c>
      <c r="J6">
        <f t="shared" si="2"/>
        <v>1</v>
      </c>
      <c r="K6">
        <f t="shared" si="3"/>
        <v>0</v>
      </c>
      <c r="M6" s="46" t="s">
        <v>256</v>
      </c>
      <c r="N6" s="47">
        <v>1</v>
      </c>
      <c r="O6" s="47">
        <v>13</v>
      </c>
    </row>
    <row r="7" spans="1:15" x14ac:dyDescent="0.25">
      <c r="A7" s="46" t="s">
        <v>196</v>
      </c>
      <c r="B7" s="47">
        <v>11</v>
      </c>
      <c r="C7" s="47">
        <v>2508</v>
      </c>
      <c r="D7" s="47"/>
      <c r="E7" s="47">
        <v>2508</v>
      </c>
      <c r="F7" s="47">
        <f t="shared" si="0"/>
        <v>2508</v>
      </c>
      <c r="G7" s="47">
        <f t="shared" si="1"/>
        <v>0</v>
      </c>
      <c r="H7" s="47"/>
      <c r="I7">
        <v>11</v>
      </c>
      <c r="J7">
        <f t="shared" si="2"/>
        <v>11</v>
      </c>
      <c r="K7">
        <f t="shared" si="3"/>
        <v>0</v>
      </c>
      <c r="M7" s="46" t="s">
        <v>196</v>
      </c>
      <c r="N7" s="47">
        <v>11</v>
      </c>
      <c r="O7" s="47">
        <v>2508</v>
      </c>
    </row>
    <row r="8" spans="1:15" x14ac:dyDescent="0.25">
      <c r="A8" s="46" t="s">
        <v>155</v>
      </c>
      <c r="B8" s="47">
        <v>1</v>
      </c>
      <c r="C8" s="47">
        <v>0</v>
      </c>
      <c r="D8" s="47"/>
      <c r="E8" s="47">
        <v>0</v>
      </c>
      <c r="F8" s="47">
        <f t="shared" si="0"/>
        <v>0</v>
      </c>
      <c r="G8" s="47">
        <f t="shared" si="1"/>
        <v>0</v>
      </c>
      <c r="H8" s="47"/>
      <c r="I8">
        <v>1</v>
      </c>
      <c r="J8">
        <f t="shared" si="2"/>
        <v>1</v>
      </c>
      <c r="K8">
        <f t="shared" si="3"/>
        <v>0</v>
      </c>
      <c r="M8" s="46" t="s">
        <v>155</v>
      </c>
      <c r="N8" s="47">
        <v>1</v>
      </c>
      <c r="O8" s="47">
        <v>0</v>
      </c>
    </row>
    <row r="9" spans="1:15" x14ac:dyDescent="0.25">
      <c r="A9" s="46" t="s">
        <v>205</v>
      </c>
      <c r="B9" s="47">
        <v>6</v>
      </c>
      <c r="C9" s="47">
        <v>576</v>
      </c>
      <c r="D9" s="47"/>
      <c r="E9" s="47">
        <v>576</v>
      </c>
      <c r="F9" s="47">
        <f t="shared" si="0"/>
        <v>576</v>
      </c>
      <c r="G9" s="47">
        <f t="shared" si="1"/>
        <v>0</v>
      </c>
      <c r="H9" s="47"/>
      <c r="I9">
        <v>6</v>
      </c>
      <c r="J9">
        <f t="shared" si="2"/>
        <v>5</v>
      </c>
      <c r="K9">
        <f t="shared" si="3"/>
        <v>1</v>
      </c>
      <c r="M9" s="46" t="s">
        <v>205</v>
      </c>
      <c r="N9" s="47">
        <v>5</v>
      </c>
      <c r="O9" s="47">
        <v>576</v>
      </c>
    </row>
    <row r="10" spans="1:15" x14ac:dyDescent="0.25">
      <c r="A10" s="46" t="s">
        <v>169</v>
      </c>
      <c r="B10" s="47">
        <v>1</v>
      </c>
      <c r="C10" s="47">
        <v>0</v>
      </c>
      <c r="D10" s="47"/>
      <c r="E10" s="47">
        <v>0</v>
      </c>
      <c r="F10" s="47">
        <f t="shared" si="0"/>
        <v>0</v>
      </c>
      <c r="G10" s="47">
        <f t="shared" si="1"/>
        <v>0</v>
      </c>
      <c r="H10" s="47"/>
      <c r="I10">
        <v>1</v>
      </c>
      <c r="J10">
        <f t="shared" si="2"/>
        <v>1</v>
      </c>
      <c r="K10">
        <f t="shared" si="3"/>
        <v>0</v>
      </c>
      <c r="M10" s="46" t="s">
        <v>169</v>
      </c>
      <c r="N10" s="47">
        <v>1</v>
      </c>
      <c r="O10" s="47">
        <v>0</v>
      </c>
    </row>
    <row r="11" spans="1:15" x14ac:dyDescent="0.25">
      <c r="A11" s="46" t="s">
        <v>137</v>
      </c>
      <c r="B11" s="47">
        <v>9</v>
      </c>
      <c r="C11" s="47">
        <v>1300</v>
      </c>
      <c r="D11" s="47"/>
      <c r="E11" s="47">
        <v>1300</v>
      </c>
      <c r="F11" s="47">
        <f t="shared" si="0"/>
        <v>1300</v>
      </c>
      <c r="G11" s="47">
        <f t="shared" si="1"/>
        <v>0</v>
      </c>
      <c r="H11" s="47"/>
      <c r="I11">
        <v>9</v>
      </c>
      <c r="J11">
        <f t="shared" si="2"/>
        <v>9</v>
      </c>
      <c r="K11">
        <f t="shared" si="3"/>
        <v>0</v>
      </c>
      <c r="M11" s="46" t="s">
        <v>137</v>
      </c>
      <c r="N11" s="47">
        <v>9</v>
      </c>
      <c r="O11" s="47">
        <v>1300</v>
      </c>
    </row>
    <row r="12" spans="1:15" x14ac:dyDescent="0.25">
      <c r="A12" s="46" t="s">
        <v>243</v>
      </c>
      <c r="B12" s="47">
        <v>8</v>
      </c>
      <c r="C12" s="47">
        <v>500</v>
      </c>
      <c r="D12" s="47"/>
      <c r="E12" s="47">
        <v>500</v>
      </c>
      <c r="F12" s="47">
        <f t="shared" si="0"/>
        <v>500</v>
      </c>
      <c r="G12" s="47">
        <f t="shared" si="1"/>
        <v>0</v>
      </c>
      <c r="H12" s="47"/>
      <c r="I12">
        <v>8</v>
      </c>
      <c r="J12">
        <f t="shared" si="2"/>
        <v>8</v>
      </c>
      <c r="K12">
        <f t="shared" si="3"/>
        <v>0</v>
      </c>
      <c r="M12" s="46" t="s">
        <v>243</v>
      </c>
      <c r="N12" s="47">
        <v>8</v>
      </c>
      <c r="O12" s="47">
        <v>500</v>
      </c>
    </row>
    <row r="13" spans="1:15" x14ac:dyDescent="0.25">
      <c r="A13" s="46" t="s">
        <v>224</v>
      </c>
      <c r="B13" s="47">
        <v>3</v>
      </c>
      <c r="C13" s="47">
        <v>989</v>
      </c>
      <c r="D13" s="47"/>
      <c r="E13" s="47">
        <v>989</v>
      </c>
      <c r="F13" s="47">
        <f t="shared" si="0"/>
        <v>989</v>
      </c>
      <c r="G13" s="47">
        <f t="shared" si="1"/>
        <v>0</v>
      </c>
      <c r="H13" s="47"/>
      <c r="I13">
        <v>3</v>
      </c>
      <c r="J13">
        <f t="shared" si="2"/>
        <v>3</v>
      </c>
      <c r="K13">
        <f t="shared" si="3"/>
        <v>0</v>
      </c>
      <c r="M13" s="46" t="s">
        <v>224</v>
      </c>
      <c r="N13" s="47">
        <v>3</v>
      </c>
      <c r="O13" s="47">
        <v>989</v>
      </c>
    </row>
    <row r="14" spans="1:15" s="50" customFormat="1" x14ac:dyDescent="0.25">
      <c r="A14" s="48" t="s">
        <v>250</v>
      </c>
      <c r="B14" s="49">
        <v>14</v>
      </c>
      <c r="C14" s="49">
        <v>12464</v>
      </c>
      <c r="D14" s="49"/>
      <c r="E14" s="49">
        <v>12464</v>
      </c>
      <c r="F14" s="49">
        <f t="shared" si="0"/>
        <v>13884</v>
      </c>
      <c r="G14" s="49">
        <f t="shared" si="1"/>
        <v>-1420</v>
      </c>
      <c r="H14" s="49"/>
      <c r="I14" s="50">
        <v>14</v>
      </c>
      <c r="J14" s="50">
        <f t="shared" si="2"/>
        <v>15</v>
      </c>
      <c r="K14" s="50">
        <f t="shared" si="3"/>
        <v>-1</v>
      </c>
      <c r="M14" s="48" t="s">
        <v>250</v>
      </c>
      <c r="N14" s="49">
        <v>15</v>
      </c>
      <c r="O14" s="49">
        <v>13884</v>
      </c>
    </row>
    <row r="15" spans="1:15" x14ac:dyDescent="0.25">
      <c r="A15" s="46" t="s">
        <v>144</v>
      </c>
      <c r="B15" s="47">
        <v>1</v>
      </c>
      <c r="C15" s="47">
        <v>0</v>
      </c>
      <c r="D15" s="47"/>
      <c r="E15" s="47">
        <v>0</v>
      </c>
      <c r="F15" s="47">
        <f t="shared" si="0"/>
        <v>0</v>
      </c>
      <c r="G15" s="47">
        <f t="shared" si="1"/>
        <v>0</v>
      </c>
      <c r="H15" s="47"/>
      <c r="I15">
        <v>1</v>
      </c>
      <c r="J15">
        <f t="shared" si="2"/>
        <v>1</v>
      </c>
      <c r="K15">
        <f t="shared" si="3"/>
        <v>0</v>
      </c>
      <c r="M15" s="46" t="s">
        <v>144</v>
      </c>
      <c r="N15" s="47">
        <v>1</v>
      </c>
      <c r="O15" s="47">
        <v>0</v>
      </c>
    </row>
    <row r="16" spans="1:15" x14ac:dyDescent="0.25">
      <c r="A16" s="46" t="s">
        <v>213</v>
      </c>
      <c r="B16" s="47">
        <v>2</v>
      </c>
      <c r="C16" s="47">
        <v>56</v>
      </c>
      <c r="D16" s="47"/>
      <c r="E16" s="47">
        <v>56</v>
      </c>
      <c r="F16" s="47">
        <f t="shared" si="0"/>
        <v>56</v>
      </c>
      <c r="G16" s="47">
        <f t="shared" si="1"/>
        <v>0</v>
      </c>
      <c r="H16" s="47"/>
      <c r="I16">
        <v>2</v>
      </c>
      <c r="J16">
        <f t="shared" si="2"/>
        <v>2</v>
      </c>
      <c r="K16">
        <f t="shared" si="3"/>
        <v>0</v>
      </c>
      <c r="M16" s="46" t="s">
        <v>213</v>
      </c>
      <c r="N16" s="47">
        <v>2</v>
      </c>
      <c r="O16" s="47">
        <v>56</v>
      </c>
    </row>
    <row r="17" spans="1:15" x14ac:dyDescent="0.25">
      <c r="A17" s="46" t="s">
        <v>143</v>
      </c>
      <c r="B17" s="47">
        <v>1</v>
      </c>
      <c r="C17" s="47">
        <v>0</v>
      </c>
      <c r="D17" s="47"/>
      <c r="E17" s="47">
        <v>0</v>
      </c>
      <c r="F17" s="47">
        <f t="shared" si="0"/>
        <v>0</v>
      </c>
      <c r="G17" s="47">
        <f t="shared" si="1"/>
        <v>0</v>
      </c>
      <c r="H17" s="47"/>
      <c r="I17">
        <v>1</v>
      </c>
      <c r="J17">
        <f t="shared" si="2"/>
        <v>1</v>
      </c>
      <c r="K17">
        <f t="shared" si="3"/>
        <v>0</v>
      </c>
      <c r="M17" s="46" t="s">
        <v>143</v>
      </c>
      <c r="N17" s="47">
        <v>1</v>
      </c>
      <c r="O17" s="47">
        <v>0</v>
      </c>
    </row>
    <row r="18" spans="1:15" s="50" customFormat="1" x14ac:dyDescent="0.25">
      <c r="A18" s="48" t="s">
        <v>135</v>
      </c>
      <c r="B18" s="49">
        <v>9</v>
      </c>
      <c r="C18" s="49">
        <v>805</v>
      </c>
      <c r="D18" s="49"/>
      <c r="E18" s="49">
        <v>805</v>
      </c>
      <c r="F18" s="49">
        <f t="shared" si="0"/>
        <v>625</v>
      </c>
      <c r="G18" s="49">
        <f t="shared" si="1"/>
        <v>180</v>
      </c>
      <c r="H18" s="49"/>
      <c r="I18" s="50">
        <v>9</v>
      </c>
      <c r="J18" s="50">
        <f t="shared" si="2"/>
        <v>8</v>
      </c>
      <c r="K18" s="50">
        <f t="shared" si="3"/>
        <v>1</v>
      </c>
      <c r="M18" s="48" t="s">
        <v>135</v>
      </c>
      <c r="N18" s="49">
        <v>8</v>
      </c>
      <c r="O18" s="49">
        <v>625</v>
      </c>
    </row>
    <row r="19" spans="1:15" x14ac:dyDescent="0.25">
      <c r="A19" s="46" t="s">
        <v>253</v>
      </c>
      <c r="B19" s="47">
        <v>1</v>
      </c>
      <c r="C19" s="47">
        <v>0</v>
      </c>
      <c r="D19" s="47"/>
      <c r="E19" s="47">
        <v>0</v>
      </c>
      <c r="F19" s="47">
        <f t="shared" si="0"/>
        <v>0</v>
      </c>
      <c r="G19" s="47">
        <f t="shared" si="1"/>
        <v>0</v>
      </c>
      <c r="H19" s="47"/>
      <c r="I19">
        <v>1</v>
      </c>
      <c r="J19">
        <f t="shared" si="2"/>
        <v>1</v>
      </c>
      <c r="K19">
        <f t="shared" si="3"/>
        <v>0</v>
      </c>
      <c r="M19" s="46" t="s">
        <v>253</v>
      </c>
      <c r="N19" s="47">
        <v>1</v>
      </c>
      <c r="O19" s="47">
        <v>0</v>
      </c>
    </row>
    <row r="20" spans="1:15" x14ac:dyDescent="0.25">
      <c r="A20" s="46" t="s">
        <v>275</v>
      </c>
      <c r="B20" s="47">
        <v>1</v>
      </c>
      <c r="C20" s="47">
        <v>0</v>
      </c>
      <c r="D20" s="47"/>
      <c r="E20" s="47">
        <v>0</v>
      </c>
      <c r="F20" s="47">
        <f t="shared" si="0"/>
        <v>0</v>
      </c>
      <c r="G20" s="47">
        <f t="shared" si="1"/>
        <v>0</v>
      </c>
      <c r="H20" s="47"/>
      <c r="I20">
        <v>1</v>
      </c>
      <c r="J20">
        <f t="shared" si="2"/>
        <v>1</v>
      </c>
      <c r="K20">
        <f t="shared" si="3"/>
        <v>0</v>
      </c>
      <c r="M20" s="46" t="s">
        <v>275</v>
      </c>
      <c r="N20" s="47">
        <v>1</v>
      </c>
      <c r="O20" s="47">
        <v>0</v>
      </c>
    </row>
    <row r="21" spans="1:15" x14ac:dyDescent="0.25">
      <c r="A21" s="46" t="s">
        <v>151</v>
      </c>
      <c r="B21" s="47">
        <v>3</v>
      </c>
      <c r="C21" s="47">
        <v>910</v>
      </c>
      <c r="D21" s="47"/>
      <c r="E21" s="47">
        <v>910</v>
      </c>
      <c r="F21" s="47">
        <f t="shared" si="0"/>
        <v>910</v>
      </c>
      <c r="G21" s="47">
        <f t="shared" si="1"/>
        <v>0</v>
      </c>
      <c r="H21" s="47"/>
      <c r="I21">
        <v>3</v>
      </c>
      <c r="J21">
        <f t="shared" si="2"/>
        <v>3</v>
      </c>
      <c r="K21">
        <f t="shared" si="3"/>
        <v>0</v>
      </c>
      <c r="M21" s="46" t="s">
        <v>151</v>
      </c>
      <c r="N21" s="47">
        <v>3</v>
      </c>
      <c r="O21" s="47">
        <v>910</v>
      </c>
    </row>
    <row r="22" spans="1:15" s="50" customFormat="1" x14ac:dyDescent="0.25">
      <c r="A22" s="48" t="s">
        <v>247</v>
      </c>
      <c r="B22" s="49">
        <v>2</v>
      </c>
      <c r="C22" s="49">
        <v>172</v>
      </c>
      <c r="D22" s="49"/>
      <c r="E22" s="49">
        <v>172</v>
      </c>
      <c r="F22" s="49">
        <f t="shared" si="0"/>
        <v>200</v>
      </c>
      <c r="G22" s="49">
        <f t="shared" si="1"/>
        <v>-28</v>
      </c>
      <c r="H22" s="49"/>
      <c r="I22" s="50">
        <v>2</v>
      </c>
      <c r="J22" s="50">
        <f t="shared" si="2"/>
        <v>3</v>
      </c>
      <c r="K22" s="50">
        <f t="shared" si="3"/>
        <v>-1</v>
      </c>
      <c r="M22" s="48" t="s">
        <v>247</v>
      </c>
      <c r="N22" s="49">
        <v>3</v>
      </c>
      <c r="O22" s="49">
        <v>200</v>
      </c>
    </row>
    <row r="23" spans="1:15" x14ac:dyDescent="0.25">
      <c r="A23" s="46" t="s">
        <v>142</v>
      </c>
      <c r="B23" s="47">
        <v>2</v>
      </c>
      <c r="C23" s="47">
        <v>40</v>
      </c>
      <c r="D23" s="47"/>
      <c r="E23" s="47">
        <v>40</v>
      </c>
      <c r="F23" s="47">
        <f t="shared" si="0"/>
        <v>40</v>
      </c>
      <c r="G23" s="47">
        <f t="shared" si="1"/>
        <v>0</v>
      </c>
      <c r="H23" s="47"/>
      <c r="I23">
        <v>2</v>
      </c>
      <c r="J23">
        <f t="shared" si="2"/>
        <v>2</v>
      </c>
      <c r="K23">
        <f t="shared" si="3"/>
        <v>0</v>
      </c>
      <c r="M23" s="46" t="s">
        <v>142</v>
      </c>
      <c r="N23" s="47">
        <v>2</v>
      </c>
      <c r="O23" s="47">
        <v>40</v>
      </c>
    </row>
    <row r="24" spans="1:15" x14ac:dyDescent="0.25">
      <c r="A24" s="46" t="s">
        <v>210</v>
      </c>
      <c r="B24" s="47">
        <v>2</v>
      </c>
      <c r="C24" s="47">
        <v>126</v>
      </c>
      <c r="D24" s="47"/>
      <c r="E24" s="47">
        <v>126</v>
      </c>
      <c r="F24" s="47">
        <f t="shared" si="0"/>
        <v>126</v>
      </c>
      <c r="G24" s="47">
        <f t="shared" si="1"/>
        <v>0</v>
      </c>
      <c r="H24" s="47"/>
      <c r="I24">
        <v>2</v>
      </c>
      <c r="J24">
        <f t="shared" si="2"/>
        <v>2</v>
      </c>
      <c r="K24">
        <f t="shared" si="3"/>
        <v>0</v>
      </c>
      <c r="M24" s="46" t="s">
        <v>210</v>
      </c>
      <c r="N24" s="47">
        <v>2</v>
      </c>
      <c r="O24" s="47">
        <v>126</v>
      </c>
    </row>
    <row r="25" spans="1:15" x14ac:dyDescent="0.25">
      <c r="A25" s="46" t="s">
        <v>147</v>
      </c>
      <c r="B25" s="47">
        <v>1</v>
      </c>
      <c r="C25" s="47">
        <v>0</v>
      </c>
      <c r="D25" s="47"/>
      <c r="E25" s="47">
        <v>0</v>
      </c>
      <c r="F25" s="47">
        <f t="shared" si="0"/>
        <v>0</v>
      </c>
      <c r="G25" s="47">
        <f t="shared" si="1"/>
        <v>0</v>
      </c>
      <c r="H25" s="47"/>
      <c r="I25">
        <v>1</v>
      </c>
      <c r="J25">
        <f t="shared" si="2"/>
        <v>1</v>
      </c>
      <c r="K25">
        <f t="shared" si="3"/>
        <v>0</v>
      </c>
      <c r="M25" s="46" t="s">
        <v>147</v>
      </c>
      <c r="N25" s="47">
        <v>1</v>
      </c>
      <c r="O25" s="47">
        <v>0</v>
      </c>
    </row>
    <row r="26" spans="1:15" x14ac:dyDescent="0.25">
      <c r="A26" s="46" t="s">
        <v>208</v>
      </c>
      <c r="B26" s="47">
        <v>7</v>
      </c>
      <c r="C26" s="47">
        <v>440</v>
      </c>
      <c r="D26" s="47"/>
      <c r="E26" s="47">
        <v>440</v>
      </c>
      <c r="F26" s="47">
        <f t="shared" si="0"/>
        <v>440</v>
      </c>
      <c r="G26" s="47">
        <f t="shared" si="1"/>
        <v>0</v>
      </c>
      <c r="H26" s="47"/>
      <c r="I26">
        <v>7</v>
      </c>
      <c r="J26">
        <f t="shared" si="2"/>
        <v>7</v>
      </c>
      <c r="K26">
        <f t="shared" si="3"/>
        <v>0</v>
      </c>
      <c r="M26" s="46" t="s">
        <v>208</v>
      </c>
      <c r="N26" s="47">
        <v>7</v>
      </c>
      <c r="O26" s="47">
        <v>440</v>
      </c>
    </row>
    <row r="27" spans="1:15" s="50" customFormat="1" x14ac:dyDescent="0.25">
      <c r="A27" s="48" t="s">
        <v>153</v>
      </c>
      <c r="B27" s="49">
        <v>2</v>
      </c>
      <c r="C27" s="49">
        <v>1420</v>
      </c>
      <c r="D27" s="49"/>
      <c r="E27" s="49">
        <v>1420</v>
      </c>
      <c r="F27" s="49">
        <f t="shared" si="0"/>
        <v>0</v>
      </c>
      <c r="G27" s="49">
        <f t="shared" si="1"/>
        <v>1420</v>
      </c>
      <c r="H27" s="49"/>
      <c r="I27" s="50">
        <v>2</v>
      </c>
      <c r="J27" s="50">
        <f t="shared" si="2"/>
        <v>1</v>
      </c>
      <c r="K27" s="50">
        <f t="shared" si="3"/>
        <v>1</v>
      </c>
      <c r="M27" s="48" t="s">
        <v>153</v>
      </c>
      <c r="N27" s="49">
        <v>1</v>
      </c>
      <c r="O27" s="49">
        <v>0</v>
      </c>
    </row>
    <row r="28" spans="1:15" x14ac:dyDescent="0.25">
      <c r="A28" s="46" t="s">
        <v>145</v>
      </c>
      <c r="B28" s="47">
        <v>1</v>
      </c>
      <c r="C28" s="47">
        <v>0</v>
      </c>
      <c r="D28" s="47"/>
      <c r="E28" s="47">
        <v>0</v>
      </c>
      <c r="F28" s="47">
        <f t="shared" si="0"/>
        <v>0</v>
      </c>
      <c r="G28" s="47">
        <f t="shared" si="1"/>
        <v>0</v>
      </c>
      <c r="H28" s="47"/>
      <c r="I28">
        <v>1</v>
      </c>
      <c r="J28">
        <f t="shared" si="2"/>
        <v>1</v>
      </c>
      <c r="K28">
        <f t="shared" si="3"/>
        <v>0</v>
      </c>
      <c r="M28" s="46" t="s">
        <v>145</v>
      </c>
      <c r="N28" s="47">
        <v>1</v>
      </c>
      <c r="O28" s="47">
        <v>0</v>
      </c>
    </row>
    <row r="29" spans="1:15" x14ac:dyDescent="0.25">
      <c r="A29" s="46" t="s">
        <v>270</v>
      </c>
      <c r="B29" s="47">
        <v>1</v>
      </c>
      <c r="C29" s="47">
        <v>0</v>
      </c>
      <c r="D29" s="47"/>
      <c r="E29" s="47">
        <v>0</v>
      </c>
      <c r="F29" s="47">
        <f t="shared" si="0"/>
        <v>0</v>
      </c>
      <c r="G29" s="47">
        <f t="shared" si="1"/>
        <v>0</v>
      </c>
      <c r="H29" s="47"/>
      <c r="I29">
        <v>1</v>
      </c>
      <c r="J29">
        <f t="shared" si="2"/>
        <v>1</v>
      </c>
      <c r="K29">
        <f t="shared" si="3"/>
        <v>0</v>
      </c>
      <c r="M29" s="46" t="s">
        <v>270</v>
      </c>
      <c r="N29" s="47">
        <v>1</v>
      </c>
      <c r="O29" s="47">
        <v>0</v>
      </c>
    </row>
    <row r="30" spans="1:15" x14ac:dyDescent="0.25">
      <c r="A30" s="46" t="s">
        <v>272</v>
      </c>
      <c r="B30" s="47">
        <v>1</v>
      </c>
      <c r="C30" s="47">
        <v>0</v>
      </c>
      <c r="D30" s="47"/>
      <c r="E30" s="47">
        <v>0</v>
      </c>
      <c r="F30" s="47">
        <f t="shared" si="0"/>
        <v>0</v>
      </c>
      <c r="G30" s="47">
        <f t="shared" si="1"/>
        <v>0</v>
      </c>
      <c r="H30" s="47"/>
      <c r="I30">
        <v>1</v>
      </c>
      <c r="J30">
        <f t="shared" si="2"/>
        <v>1</v>
      </c>
      <c r="K30">
        <f t="shared" si="3"/>
        <v>0</v>
      </c>
      <c r="M30" s="46" t="s">
        <v>272</v>
      </c>
      <c r="N30" s="47">
        <v>1</v>
      </c>
      <c r="O30" s="47">
        <v>0</v>
      </c>
    </row>
    <row r="31" spans="1:15" x14ac:dyDescent="0.25">
      <c r="A31" s="46" t="s">
        <v>229</v>
      </c>
      <c r="B31" s="47">
        <v>2</v>
      </c>
      <c r="C31" s="47">
        <v>330</v>
      </c>
      <c r="D31" s="47"/>
      <c r="E31" s="47">
        <v>330</v>
      </c>
      <c r="F31" s="47">
        <f t="shared" si="0"/>
        <v>330</v>
      </c>
      <c r="G31" s="47">
        <f t="shared" si="1"/>
        <v>0</v>
      </c>
      <c r="H31" s="47"/>
      <c r="I31">
        <v>2</v>
      </c>
      <c r="J31">
        <f t="shared" si="2"/>
        <v>2</v>
      </c>
      <c r="K31">
        <f t="shared" si="3"/>
        <v>0</v>
      </c>
      <c r="M31" s="46" t="s">
        <v>229</v>
      </c>
      <c r="N31" s="47">
        <v>2</v>
      </c>
      <c r="O31" s="47">
        <v>330</v>
      </c>
    </row>
    <row r="32" spans="1:15" x14ac:dyDescent="0.25">
      <c r="A32" s="46" t="s">
        <v>136</v>
      </c>
      <c r="B32" s="47">
        <v>1</v>
      </c>
      <c r="C32" s="47">
        <v>35</v>
      </c>
      <c r="D32" s="47"/>
      <c r="E32" s="47">
        <v>35</v>
      </c>
      <c r="F32" s="47">
        <f t="shared" si="0"/>
        <v>35</v>
      </c>
      <c r="G32" s="47">
        <f t="shared" si="1"/>
        <v>0</v>
      </c>
      <c r="H32" s="47"/>
      <c r="I32">
        <v>1</v>
      </c>
      <c r="J32">
        <f t="shared" si="2"/>
        <v>1</v>
      </c>
      <c r="K32">
        <f t="shared" si="3"/>
        <v>0</v>
      </c>
      <c r="M32" s="46" t="s">
        <v>136</v>
      </c>
      <c r="N32" s="47">
        <v>1</v>
      </c>
      <c r="O32" s="47">
        <v>35</v>
      </c>
    </row>
    <row r="33" spans="1:15" x14ac:dyDescent="0.25">
      <c r="A33" s="46" t="s">
        <v>279</v>
      </c>
      <c r="B33" s="47">
        <v>2</v>
      </c>
      <c r="C33" s="47">
        <v>169</v>
      </c>
      <c r="D33" s="47"/>
      <c r="E33" s="47">
        <v>169</v>
      </c>
      <c r="F33" s="47">
        <f t="shared" si="0"/>
        <v>169</v>
      </c>
      <c r="G33" s="47">
        <f t="shared" si="1"/>
        <v>0</v>
      </c>
      <c r="H33" s="47"/>
      <c r="I33">
        <v>2</v>
      </c>
      <c r="J33">
        <f t="shared" si="2"/>
        <v>2</v>
      </c>
      <c r="K33">
        <f t="shared" si="3"/>
        <v>0</v>
      </c>
      <c r="M33" s="46" t="s">
        <v>279</v>
      </c>
      <c r="N33" s="47">
        <v>2</v>
      </c>
      <c r="O33" s="47">
        <v>169</v>
      </c>
    </row>
    <row r="34" spans="1:15" x14ac:dyDescent="0.25">
      <c r="A34" s="46" t="s">
        <v>234</v>
      </c>
      <c r="B34" s="47">
        <v>1</v>
      </c>
      <c r="C34" s="47">
        <v>0</v>
      </c>
      <c r="D34" s="47"/>
      <c r="E34" s="47">
        <v>0</v>
      </c>
      <c r="F34" s="47">
        <f t="shared" si="0"/>
        <v>0</v>
      </c>
      <c r="G34" s="47">
        <f t="shared" si="1"/>
        <v>0</v>
      </c>
      <c r="H34" s="47"/>
      <c r="I34">
        <v>1</v>
      </c>
      <c r="J34">
        <f t="shared" si="2"/>
        <v>1</v>
      </c>
      <c r="K34">
        <f t="shared" si="3"/>
        <v>0</v>
      </c>
      <c r="M34" s="46" t="s">
        <v>234</v>
      </c>
      <c r="N34" s="47">
        <v>1</v>
      </c>
      <c r="O34" s="47">
        <v>0</v>
      </c>
    </row>
    <row r="35" spans="1:15" x14ac:dyDescent="0.25">
      <c r="A35" s="46" t="s">
        <v>193</v>
      </c>
      <c r="B35" s="47">
        <v>1</v>
      </c>
      <c r="C35" s="47">
        <v>500</v>
      </c>
      <c r="D35" s="47"/>
      <c r="E35" s="47">
        <v>500</v>
      </c>
      <c r="F35" s="47">
        <f t="shared" si="0"/>
        <v>500</v>
      </c>
      <c r="G35" s="47">
        <f t="shared" si="1"/>
        <v>0</v>
      </c>
      <c r="H35" s="47"/>
      <c r="I35">
        <v>1</v>
      </c>
      <c r="J35">
        <f t="shared" si="2"/>
        <v>1</v>
      </c>
      <c r="K35">
        <f t="shared" si="3"/>
        <v>0</v>
      </c>
      <c r="M35" s="46" t="s">
        <v>193</v>
      </c>
      <c r="N35" s="47">
        <v>1</v>
      </c>
      <c r="O35" s="47">
        <v>500</v>
      </c>
    </row>
    <row r="36" spans="1:15" x14ac:dyDescent="0.25">
      <c r="A36" s="46" t="s">
        <v>239</v>
      </c>
      <c r="B36" s="47">
        <v>1</v>
      </c>
      <c r="C36" s="47">
        <v>42</v>
      </c>
      <c r="D36" s="47"/>
      <c r="E36" s="47">
        <v>42</v>
      </c>
      <c r="F36" s="47">
        <f t="shared" si="0"/>
        <v>42</v>
      </c>
      <c r="G36" s="47">
        <f t="shared" si="1"/>
        <v>0</v>
      </c>
      <c r="H36" s="47"/>
      <c r="I36">
        <v>1</v>
      </c>
      <c r="J36">
        <f t="shared" si="2"/>
        <v>1</v>
      </c>
      <c r="K36">
        <f t="shared" si="3"/>
        <v>0</v>
      </c>
      <c r="M36" s="46" t="s">
        <v>239</v>
      </c>
      <c r="N36" s="47">
        <v>1</v>
      </c>
      <c r="O36" s="47">
        <v>42</v>
      </c>
    </row>
    <row r="37" spans="1:15" x14ac:dyDescent="0.25">
      <c r="A37" s="46" t="s">
        <v>307</v>
      </c>
      <c r="B37" s="47">
        <v>1</v>
      </c>
      <c r="C37" s="47">
        <v>0</v>
      </c>
      <c r="D37" s="47"/>
      <c r="E37" s="47">
        <v>0</v>
      </c>
      <c r="F37" s="47">
        <f t="shared" si="0"/>
        <v>0</v>
      </c>
      <c r="G37" s="47">
        <f t="shared" si="1"/>
        <v>0</v>
      </c>
      <c r="H37" s="47"/>
      <c r="I37">
        <v>1</v>
      </c>
      <c r="J37">
        <f t="shared" si="2"/>
        <v>1</v>
      </c>
      <c r="K37">
        <f t="shared" si="3"/>
        <v>0</v>
      </c>
      <c r="M37" s="46" t="s">
        <v>307</v>
      </c>
      <c r="N37" s="47">
        <v>1</v>
      </c>
      <c r="O37" s="47">
        <v>0</v>
      </c>
    </row>
    <row r="38" spans="1:15" x14ac:dyDescent="0.25">
      <c r="A38" s="46" t="s">
        <v>301</v>
      </c>
      <c r="B38" s="47">
        <v>4</v>
      </c>
      <c r="C38" s="47">
        <v>426</v>
      </c>
      <c r="D38" s="47"/>
      <c r="E38" s="47">
        <v>426</v>
      </c>
      <c r="F38" s="47">
        <f t="shared" si="0"/>
        <v>426</v>
      </c>
      <c r="G38" s="47">
        <f t="shared" si="1"/>
        <v>0</v>
      </c>
      <c r="H38" s="47"/>
      <c r="I38">
        <v>4</v>
      </c>
      <c r="J38">
        <f t="shared" si="2"/>
        <v>4</v>
      </c>
      <c r="K38">
        <f t="shared" si="3"/>
        <v>0</v>
      </c>
      <c r="M38" s="46" t="s">
        <v>301</v>
      </c>
      <c r="N38" s="47">
        <v>4</v>
      </c>
      <c r="O38" s="47">
        <v>426</v>
      </c>
    </row>
    <row r="39" spans="1:15" x14ac:dyDescent="0.25">
      <c r="A39" s="46" t="s">
        <v>303</v>
      </c>
      <c r="B39" s="47">
        <v>1</v>
      </c>
      <c r="C39" s="47">
        <v>0</v>
      </c>
      <c r="D39" s="47"/>
      <c r="E39" s="47">
        <v>0</v>
      </c>
      <c r="F39" s="47">
        <f t="shared" si="0"/>
        <v>0</v>
      </c>
      <c r="G39" s="47">
        <f t="shared" si="1"/>
        <v>0</v>
      </c>
      <c r="H39" s="47"/>
      <c r="I39">
        <v>1</v>
      </c>
      <c r="J39">
        <f t="shared" si="2"/>
        <v>1</v>
      </c>
      <c r="K39">
        <f t="shared" si="3"/>
        <v>0</v>
      </c>
      <c r="M39" s="46" t="s">
        <v>303</v>
      </c>
      <c r="N39" s="47">
        <v>1</v>
      </c>
      <c r="O39" s="47">
        <v>0</v>
      </c>
    </row>
    <row r="40" spans="1:15" x14ac:dyDescent="0.25">
      <c r="A40" s="46" t="s">
        <v>305</v>
      </c>
      <c r="B40" s="47">
        <v>4</v>
      </c>
      <c r="C40" s="47">
        <v>84</v>
      </c>
      <c r="D40" s="47"/>
      <c r="E40" s="47">
        <v>84</v>
      </c>
      <c r="F40" s="47">
        <f t="shared" si="0"/>
        <v>84</v>
      </c>
      <c r="G40" s="47">
        <f t="shared" si="1"/>
        <v>0</v>
      </c>
      <c r="H40" s="47"/>
      <c r="I40">
        <v>4</v>
      </c>
      <c r="J40">
        <f t="shared" si="2"/>
        <v>4</v>
      </c>
      <c r="K40">
        <f t="shared" si="3"/>
        <v>0</v>
      </c>
      <c r="M40" s="46" t="s">
        <v>305</v>
      </c>
      <c r="N40" s="47">
        <v>4</v>
      </c>
      <c r="O40" s="47">
        <v>84</v>
      </c>
    </row>
    <row r="41" spans="1:15" x14ac:dyDescent="0.25">
      <c r="A41" s="46" t="s">
        <v>268</v>
      </c>
      <c r="B41" s="47">
        <v>1</v>
      </c>
      <c r="C41" s="47">
        <v>0</v>
      </c>
      <c r="D41" s="47"/>
      <c r="E41" s="47">
        <v>0</v>
      </c>
      <c r="F41" s="47">
        <f t="shared" si="0"/>
        <v>0</v>
      </c>
      <c r="G41" s="47">
        <f t="shared" si="1"/>
        <v>0</v>
      </c>
      <c r="H41" s="47"/>
      <c r="I41">
        <v>1</v>
      </c>
      <c r="J41">
        <f t="shared" si="2"/>
        <v>1</v>
      </c>
      <c r="K41">
        <f t="shared" si="3"/>
        <v>0</v>
      </c>
      <c r="M41" s="46" t="s">
        <v>268</v>
      </c>
      <c r="N41" s="47">
        <v>1</v>
      </c>
      <c r="O41" s="47">
        <v>0</v>
      </c>
    </row>
    <row r="42" spans="1:15" s="50" customFormat="1" x14ac:dyDescent="0.25">
      <c r="A42" s="48" t="s">
        <v>262</v>
      </c>
      <c r="B42" s="49">
        <v>18</v>
      </c>
      <c r="C42" s="49">
        <v>10902</v>
      </c>
      <c r="D42" s="49"/>
      <c r="E42" s="49">
        <v>10902</v>
      </c>
      <c r="F42" s="49">
        <f t="shared" si="0"/>
        <v>10422</v>
      </c>
      <c r="G42" s="49">
        <f t="shared" si="1"/>
        <v>480</v>
      </c>
      <c r="H42" s="49"/>
      <c r="I42" s="50">
        <v>18</v>
      </c>
      <c r="J42" s="50">
        <f t="shared" si="2"/>
        <v>17</v>
      </c>
      <c r="K42" s="50">
        <f t="shared" si="3"/>
        <v>1</v>
      </c>
      <c r="M42" s="48" t="s">
        <v>262</v>
      </c>
      <c r="N42" s="49">
        <v>17</v>
      </c>
      <c r="O42" s="49">
        <v>10422</v>
      </c>
    </row>
    <row r="43" spans="1:15" x14ac:dyDescent="0.25">
      <c r="A43" s="46" t="s">
        <v>292</v>
      </c>
      <c r="B43" s="47">
        <v>1</v>
      </c>
      <c r="C43" s="47">
        <v>0</v>
      </c>
      <c r="D43" s="47"/>
      <c r="E43" s="47">
        <v>0</v>
      </c>
      <c r="F43" s="47">
        <f t="shared" si="0"/>
        <v>0</v>
      </c>
      <c r="G43" s="47">
        <f t="shared" si="1"/>
        <v>0</v>
      </c>
      <c r="H43" s="47"/>
      <c r="I43">
        <v>1</v>
      </c>
      <c r="J43">
        <f t="shared" si="2"/>
        <v>1</v>
      </c>
      <c r="K43">
        <f t="shared" si="3"/>
        <v>0</v>
      </c>
      <c r="M43" s="46" t="s">
        <v>292</v>
      </c>
      <c r="N43" s="47">
        <v>1</v>
      </c>
      <c r="O43" s="47">
        <v>0</v>
      </c>
    </row>
    <row r="44" spans="1:15" x14ac:dyDescent="0.25">
      <c r="A44" s="46" t="s">
        <v>299</v>
      </c>
      <c r="B44" s="47">
        <v>1</v>
      </c>
      <c r="C44" s="47">
        <v>0</v>
      </c>
      <c r="D44" s="47"/>
      <c r="E44" s="47">
        <v>0</v>
      </c>
      <c r="F44" s="47">
        <f t="shared" si="0"/>
        <v>0</v>
      </c>
      <c r="G44" s="47">
        <f t="shared" si="1"/>
        <v>0</v>
      </c>
      <c r="H44" s="47"/>
      <c r="I44">
        <v>1</v>
      </c>
      <c r="J44">
        <f t="shared" si="2"/>
        <v>1</v>
      </c>
      <c r="K44">
        <f t="shared" si="3"/>
        <v>0</v>
      </c>
      <c r="M44" s="46" t="s">
        <v>299</v>
      </c>
      <c r="N44" s="47">
        <v>1</v>
      </c>
      <c r="O44" s="47">
        <v>0</v>
      </c>
    </row>
    <row r="45" spans="1:15" x14ac:dyDescent="0.25">
      <c r="A45" s="46" t="s">
        <v>265</v>
      </c>
      <c r="B45" s="47">
        <v>1</v>
      </c>
      <c r="C45" s="47">
        <v>28</v>
      </c>
      <c r="D45" s="47"/>
      <c r="E45" s="47">
        <v>28</v>
      </c>
      <c r="F45" s="47">
        <f t="shared" si="0"/>
        <v>28</v>
      </c>
      <c r="G45" s="47">
        <f t="shared" si="1"/>
        <v>0</v>
      </c>
      <c r="H45" s="47"/>
      <c r="I45">
        <v>1</v>
      </c>
      <c r="J45">
        <f t="shared" si="2"/>
        <v>1</v>
      </c>
      <c r="K45">
        <f t="shared" si="3"/>
        <v>0</v>
      </c>
      <c r="M45" s="46" t="s">
        <v>265</v>
      </c>
      <c r="N45" s="47">
        <v>1</v>
      </c>
      <c r="O45" s="47">
        <v>28</v>
      </c>
    </row>
    <row r="46" spans="1:15" x14ac:dyDescent="0.25">
      <c r="A46" s="46" t="s">
        <v>283</v>
      </c>
      <c r="B46" s="47">
        <v>1</v>
      </c>
      <c r="C46" s="47">
        <v>20</v>
      </c>
      <c r="D46" s="47"/>
      <c r="E46" s="47">
        <v>20</v>
      </c>
      <c r="F46" s="47">
        <f t="shared" si="0"/>
        <v>20</v>
      </c>
      <c r="G46" s="47">
        <f t="shared" si="1"/>
        <v>0</v>
      </c>
      <c r="H46" s="47"/>
      <c r="I46">
        <v>1</v>
      </c>
      <c r="J46">
        <f t="shared" si="2"/>
        <v>1</v>
      </c>
      <c r="K46">
        <f t="shared" si="3"/>
        <v>0</v>
      </c>
      <c r="M46" s="46" t="s">
        <v>283</v>
      </c>
      <c r="N46" s="47">
        <v>1</v>
      </c>
      <c r="O46" s="47">
        <v>20</v>
      </c>
    </row>
    <row r="47" spans="1:15" x14ac:dyDescent="0.25">
      <c r="A47" s="46" t="s">
        <v>259</v>
      </c>
      <c r="B47" s="47">
        <v>6</v>
      </c>
      <c r="C47" s="47">
        <v>780</v>
      </c>
      <c r="D47" s="47"/>
      <c r="E47" s="47">
        <v>780</v>
      </c>
      <c r="F47" s="47">
        <f t="shared" si="0"/>
        <v>780</v>
      </c>
      <c r="G47" s="47">
        <f t="shared" si="1"/>
        <v>0</v>
      </c>
      <c r="H47" s="47"/>
      <c r="I47">
        <v>6</v>
      </c>
      <c r="J47">
        <f t="shared" si="2"/>
        <v>6</v>
      </c>
      <c r="K47">
        <f t="shared" si="3"/>
        <v>0</v>
      </c>
      <c r="M47" s="46" t="s">
        <v>259</v>
      </c>
      <c r="N47" s="47">
        <v>6</v>
      </c>
      <c r="O47" s="47">
        <v>780</v>
      </c>
    </row>
    <row r="48" spans="1:15" x14ac:dyDescent="0.25">
      <c r="A48" s="46" t="s">
        <v>296</v>
      </c>
      <c r="B48" s="47">
        <v>1</v>
      </c>
      <c r="C48" s="47">
        <v>0</v>
      </c>
      <c r="D48" s="47"/>
      <c r="E48" s="47">
        <v>0</v>
      </c>
      <c r="F48" s="47">
        <f t="shared" si="0"/>
        <v>0</v>
      </c>
      <c r="G48" s="47">
        <f t="shared" si="1"/>
        <v>0</v>
      </c>
      <c r="H48" s="47"/>
      <c r="I48">
        <v>1</v>
      </c>
      <c r="J48">
        <f t="shared" si="2"/>
        <v>1</v>
      </c>
      <c r="K48">
        <f t="shared" si="3"/>
        <v>0</v>
      </c>
      <c r="M48" s="46" t="s">
        <v>296</v>
      </c>
      <c r="N48" s="47">
        <v>1</v>
      </c>
      <c r="O48" s="47">
        <v>0</v>
      </c>
    </row>
    <row r="49" spans="1:15" x14ac:dyDescent="0.25">
      <c r="A49" s="46" t="s">
        <v>289</v>
      </c>
      <c r="B49" s="47">
        <v>1</v>
      </c>
      <c r="C49" s="47">
        <v>0</v>
      </c>
      <c r="D49" s="47"/>
      <c r="E49" s="47">
        <v>0</v>
      </c>
      <c r="F49" s="47">
        <f t="shared" si="0"/>
        <v>0</v>
      </c>
      <c r="G49" s="47">
        <f t="shared" si="1"/>
        <v>0</v>
      </c>
      <c r="H49" s="47"/>
      <c r="I49">
        <v>1</v>
      </c>
      <c r="J49">
        <f t="shared" si="2"/>
        <v>1</v>
      </c>
      <c r="K49">
        <f t="shared" si="3"/>
        <v>0</v>
      </c>
      <c r="M49" s="46" t="s">
        <v>289</v>
      </c>
      <c r="N49" s="47">
        <v>1</v>
      </c>
      <c r="O49" s="47">
        <v>0</v>
      </c>
    </row>
    <row r="50" spans="1:15" x14ac:dyDescent="0.25">
      <c r="A50" s="46" t="s">
        <v>286</v>
      </c>
      <c r="B50" s="47">
        <v>11</v>
      </c>
      <c r="C50" s="47">
        <v>1130</v>
      </c>
      <c r="D50" s="47"/>
      <c r="E50" s="47">
        <v>1130</v>
      </c>
      <c r="F50" s="47">
        <f t="shared" si="0"/>
        <v>1130</v>
      </c>
      <c r="G50" s="47">
        <f t="shared" si="1"/>
        <v>0</v>
      </c>
      <c r="H50" s="47"/>
      <c r="I50">
        <v>11</v>
      </c>
      <c r="J50">
        <f t="shared" si="2"/>
        <v>11</v>
      </c>
      <c r="K50">
        <f t="shared" si="3"/>
        <v>0</v>
      </c>
      <c r="M50" s="46" t="s">
        <v>286</v>
      </c>
      <c r="N50" s="47">
        <v>11</v>
      </c>
      <c r="O50" s="47">
        <v>1130</v>
      </c>
    </row>
    <row r="51" spans="1:15" x14ac:dyDescent="0.25">
      <c r="A51" s="46" t="s">
        <v>309</v>
      </c>
      <c r="B51" s="47">
        <v>1</v>
      </c>
      <c r="C51" s="47">
        <v>407</v>
      </c>
      <c r="D51" s="47"/>
      <c r="E51" s="47">
        <v>407</v>
      </c>
      <c r="F51" s="47">
        <f t="shared" si="0"/>
        <v>407</v>
      </c>
      <c r="G51" s="47">
        <f t="shared" si="1"/>
        <v>0</v>
      </c>
      <c r="H51" s="47"/>
      <c r="I51">
        <v>1</v>
      </c>
      <c r="J51">
        <f t="shared" si="2"/>
        <v>1</v>
      </c>
      <c r="K51">
        <f t="shared" si="3"/>
        <v>0</v>
      </c>
      <c r="M51" s="46" t="s">
        <v>309</v>
      </c>
      <c r="N51" s="47">
        <v>1</v>
      </c>
      <c r="O51" s="47">
        <v>407</v>
      </c>
    </row>
    <row r="52" spans="1:15" x14ac:dyDescent="0.25">
      <c r="A52" s="46" t="s">
        <v>311</v>
      </c>
      <c r="B52" s="47">
        <v>1</v>
      </c>
      <c r="C52" s="47">
        <v>0</v>
      </c>
      <c r="D52" s="47"/>
      <c r="E52" s="47">
        <v>0</v>
      </c>
      <c r="F52" s="47">
        <f t="shared" si="0"/>
        <v>0</v>
      </c>
      <c r="G52" s="47">
        <f t="shared" si="1"/>
        <v>0</v>
      </c>
      <c r="H52" s="47"/>
      <c r="I52">
        <v>1</v>
      </c>
      <c r="J52">
        <f t="shared" si="2"/>
        <v>1</v>
      </c>
      <c r="K52">
        <f t="shared" si="3"/>
        <v>0</v>
      </c>
      <c r="M52" s="46" t="s">
        <v>311</v>
      </c>
      <c r="N52" s="47">
        <v>1</v>
      </c>
      <c r="O52" s="47">
        <v>0</v>
      </c>
    </row>
    <row r="53" spans="1:15" x14ac:dyDescent="0.25">
      <c r="A53" s="46" t="s">
        <v>319</v>
      </c>
      <c r="B53" s="47">
        <v>155</v>
      </c>
      <c r="C53" s="47">
        <v>37174</v>
      </c>
      <c r="D53" s="47"/>
      <c r="E53" s="47"/>
      <c r="F53" s="47"/>
      <c r="G53" s="47"/>
      <c r="H53" s="47"/>
      <c r="I53">
        <f>SUM(I4:I52)</f>
        <v>155</v>
      </c>
      <c r="J53">
        <f>SUM(J4:J52)</f>
        <v>153</v>
      </c>
      <c r="K53">
        <f t="shared" si="3"/>
        <v>2</v>
      </c>
      <c r="O53">
        <f>SUM(O4:O52)</f>
        <v>36542</v>
      </c>
    </row>
  </sheetData>
  <pageMargins left="0.7" right="0.7" top="0.75" bottom="0.75" header="0.3" footer="0.3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E1:Z156"/>
  <sheetViews>
    <sheetView topLeftCell="O155" zoomScale="70" zoomScaleNormal="70" workbookViewId="0">
      <selection activeCell="A27" sqref="A27:XFD27"/>
    </sheetView>
  </sheetViews>
  <sheetFormatPr defaultRowHeight="15" x14ac:dyDescent="0.25"/>
  <cols>
    <col min="16" max="16" width="37.140625" bestFit="1" customWidth="1"/>
    <col min="17" max="17" width="10.5703125" bestFit="1" customWidth="1"/>
    <col min="19" max="19" width="13.140625" bestFit="1" customWidth="1"/>
    <col min="20" max="20" width="12.140625" bestFit="1" customWidth="1"/>
    <col min="22" max="22" width="16.85546875" customWidth="1"/>
    <col min="23" max="23" width="26.85546875" customWidth="1"/>
    <col min="24" max="24" width="43.85546875" customWidth="1"/>
  </cols>
  <sheetData>
    <row r="1" spans="5:23" x14ac:dyDescent="0.25">
      <c r="K1" t="s">
        <v>316</v>
      </c>
      <c r="O1" t="s">
        <v>317</v>
      </c>
      <c r="P1" s="24" t="s">
        <v>124</v>
      </c>
      <c r="Q1">
        <v>2</v>
      </c>
      <c r="R1" s="24" t="s">
        <v>125</v>
      </c>
      <c r="S1" s="24">
        <v>5</v>
      </c>
      <c r="T1" s="44">
        <v>6</v>
      </c>
      <c r="U1" s="44">
        <v>7</v>
      </c>
      <c r="W1" t="s">
        <v>322</v>
      </c>
    </row>
    <row r="2" spans="5:23" ht="16.5" x14ac:dyDescent="0.25">
      <c r="E2" t="s">
        <v>315</v>
      </c>
      <c r="K2" s="42">
        <v>48</v>
      </c>
      <c r="L2" s="41"/>
      <c r="O2" s="42">
        <v>70</v>
      </c>
      <c r="P2" s="42" t="s">
        <v>313</v>
      </c>
      <c r="Q2" s="42" t="s">
        <v>314</v>
      </c>
      <c r="R2" s="42">
        <v>0</v>
      </c>
      <c r="S2" s="42" t="s">
        <v>182</v>
      </c>
      <c r="T2" s="42" t="s">
        <v>182</v>
      </c>
      <c r="U2" s="42" t="s">
        <v>182</v>
      </c>
      <c r="V2" s="42"/>
    </row>
    <row r="3" spans="5:23" ht="16.5" x14ac:dyDescent="0.25">
      <c r="E3" s="42">
        <v>99</v>
      </c>
      <c r="F3" s="41"/>
      <c r="K3" s="42">
        <v>700</v>
      </c>
      <c r="L3" s="42"/>
      <c r="O3" s="42">
        <v>46</v>
      </c>
      <c r="P3" s="42" t="s">
        <v>149</v>
      </c>
      <c r="Q3" s="42" t="s">
        <v>314</v>
      </c>
      <c r="R3" s="42">
        <v>2</v>
      </c>
      <c r="S3" s="43">
        <v>45833</v>
      </c>
      <c r="T3" s="43">
        <v>48390</v>
      </c>
      <c r="U3" s="42" t="s">
        <v>182</v>
      </c>
      <c r="V3" s="42"/>
    </row>
    <row r="4" spans="5:23" ht="16.5" x14ac:dyDescent="0.25">
      <c r="E4" s="42">
        <v>45</v>
      </c>
      <c r="F4" s="42"/>
      <c r="K4" s="42">
        <v>750</v>
      </c>
      <c r="L4" s="42"/>
      <c r="O4" s="42">
        <v>52</v>
      </c>
      <c r="P4" s="42" t="s">
        <v>256</v>
      </c>
      <c r="Q4" s="42" t="s">
        <v>314</v>
      </c>
      <c r="R4" s="42">
        <v>13</v>
      </c>
      <c r="S4" s="43">
        <v>45838</v>
      </c>
      <c r="T4" s="43">
        <v>48395</v>
      </c>
      <c r="U4" s="42" t="s">
        <v>182</v>
      </c>
      <c r="V4" s="42"/>
    </row>
    <row r="5" spans="5:23" ht="16.5" x14ac:dyDescent="0.25">
      <c r="E5" s="42">
        <v>220</v>
      </c>
      <c r="F5" s="42"/>
      <c r="K5" s="42">
        <v>480</v>
      </c>
      <c r="L5" s="42"/>
      <c r="O5" s="42">
        <v>1</v>
      </c>
      <c r="P5" s="42" t="s">
        <v>196</v>
      </c>
      <c r="Q5" s="42" t="s">
        <v>314</v>
      </c>
      <c r="R5" s="42">
        <v>199</v>
      </c>
      <c r="S5" s="43">
        <v>45822</v>
      </c>
      <c r="T5" s="43">
        <v>48379</v>
      </c>
      <c r="U5" s="42" t="s">
        <v>182</v>
      </c>
      <c r="V5" s="42"/>
    </row>
    <row r="6" spans="5:23" ht="16.5" x14ac:dyDescent="0.25">
      <c r="E6" s="42">
        <v>104</v>
      </c>
      <c r="F6" s="42"/>
      <c r="K6" s="42">
        <v>22</v>
      </c>
      <c r="L6" s="42"/>
      <c r="O6" s="42">
        <v>8</v>
      </c>
      <c r="P6" s="42" t="s">
        <v>196</v>
      </c>
      <c r="Q6" s="42" t="s">
        <v>314</v>
      </c>
      <c r="R6" s="42">
        <v>74</v>
      </c>
      <c r="S6" s="43">
        <v>45827</v>
      </c>
      <c r="T6" s="43">
        <v>48384</v>
      </c>
      <c r="U6" s="42" t="s">
        <v>182</v>
      </c>
      <c r="V6" s="42"/>
    </row>
    <row r="7" spans="5:23" ht="16.5" x14ac:dyDescent="0.25">
      <c r="E7" s="42">
        <v>40</v>
      </c>
      <c r="F7" s="42"/>
      <c r="K7" s="42">
        <v>480</v>
      </c>
      <c r="L7" s="42"/>
      <c r="O7" s="42">
        <v>14</v>
      </c>
      <c r="P7" s="42" t="s">
        <v>196</v>
      </c>
      <c r="Q7" s="42" t="s">
        <v>314</v>
      </c>
      <c r="R7" s="42">
        <v>100</v>
      </c>
      <c r="S7" s="43">
        <v>45832</v>
      </c>
      <c r="T7" s="43">
        <v>48389</v>
      </c>
      <c r="U7" s="42" t="s">
        <v>182</v>
      </c>
      <c r="V7" s="42"/>
    </row>
    <row r="8" spans="5:23" ht="16.5" x14ac:dyDescent="0.25">
      <c r="E8" s="42">
        <v>51</v>
      </c>
      <c r="F8" s="42"/>
      <c r="K8" s="42">
        <v>245</v>
      </c>
      <c r="L8" s="42"/>
      <c r="O8" s="42">
        <v>19</v>
      </c>
      <c r="P8" s="42" t="s">
        <v>196</v>
      </c>
      <c r="Q8" s="42" t="s">
        <v>314</v>
      </c>
      <c r="R8" s="42">
        <v>10</v>
      </c>
      <c r="S8" s="43">
        <v>45834</v>
      </c>
      <c r="T8" s="43">
        <v>48391</v>
      </c>
      <c r="U8" s="42" t="s">
        <v>182</v>
      </c>
      <c r="V8" s="42"/>
    </row>
    <row r="9" spans="5:23" ht="16.5" x14ac:dyDescent="0.25">
      <c r="E9" s="42">
        <v>104</v>
      </c>
      <c r="F9" s="42"/>
      <c r="K9" s="42">
        <v>476</v>
      </c>
      <c r="L9" s="42"/>
      <c r="O9" s="42">
        <v>20</v>
      </c>
      <c r="P9" s="42" t="s">
        <v>196</v>
      </c>
      <c r="Q9" s="42" t="s">
        <v>314</v>
      </c>
      <c r="R9" s="42">
        <v>183</v>
      </c>
      <c r="S9" s="43">
        <v>45836</v>
      </c>
      <c r="T9" s="43">
        <v>48393</v>
      </c>
      <c r="U9" s="42" t="s">
        <v>182</v>
      </c>
      <c r="V9" s="42"/>
    </row>
    <row r="10" spans="5:23" ht="16.5" x14ac:dyDescent="0.25">
      <c r="E10" s="42">
        <v>74</v>
      </c>
      <c r="F10" s="42"/>
      <c r="K10" s="42">
        <v>224</v>
      </c>
      <c r="L10" s="42"/>
      <c r="O10" s="42">
        <v>84</v>
      </c>
      <c r="P10" s="42" t="s">
        <v>196</v>
      </c>
      <c r="Q10" s="42" t="s">
        <v>314</v>
      </c>
      <c r="R10" s="42">
        <v>100</v>
      </c>
      <c r="S10" s="43">
        <v>45838</v>
      </c>
      <c r="T10" s="43">
        <v>48395</v>
      </c>
      <c r="U10" s="42" t="s">
        <v>182</v>
      </c>
      <c r="V10" s="42"/>
    </row>
    <row r="11" spans="5:23" ht="16.5" x14ac:dyDescent="0.25">
      <c r="E11" s="42">
        <v>152</v>
      </c>
      <c r="F11" s="42"/>
      <c r="K11" s="42">
        <v>64</v>
      </c>
      <c r="L11" s="42"/>
      <c r="O11" s="42">
        <v>103</v>
      </c>
      <c r="P11" s="42" t="s">
        <v>196</v>
      </c>
      <c r="Q11" s="42" t="s">
        <v>314</v>
      </c>
      <c r="R11" s="42">
        <v>750</v>
      </c>
      <c r="S11" s="43">
        <v>45810</v>
      </c>
      <c r="T11" s="43">
        <v>48367</v>
      </c>
      <c r="U11" s="42" t="s">
        <v>182</v>
      </c>
      <c r="V11" s="42"/>
    </row>
    <row r="12" spans="5:23" ht="16.5" x14ac:dyDescent="0.25">
      <c r="E12" s="42">
        <v>65</v>
      </c>
      <c r="F12" s="42"/>
      <c r="K12" s="42">
        <v>22</v>
      </c>
      <c r="L12" s="42"/>
      <c r="O12" s="42">
        <v>107</v>
      </c>
      <c r="P12" s="42" t="s">
        <v>196</v>
      </c>
      <c r="Q12" s="42" t="s">
        <v>314</v>
      </c>
      <c r="R12" s="42">
        <v>245</v>
      </c>
      <c r="S12" s="43">
        <v>45812</v>
      </c>
      <c r="T12" s="43">
        <v>48369</v>
      </c>
      <c r="U12" s="42" t="s">
        <v>182</v>
      </c>
      <c r="V12" s="42"/>
    </row>
    <row r="13" spans="5:23" ht="16.5" x14ac:dyDescent="0.25">
      <c r="E13" s="42">
        <v>254</v>
      </c>
      <c r="F13" s="42"/>
      <c r="K13" s="42">
        <v>56</v>
      </c>
      <c r="L13" s="42"/>
      <c r="O13" s="42">
        <v>115</v>
      </c>
      <c r="P13" s="42" t="s">
        <v>196</v>
      </c>
      <c r="Q13" s="42" t="s">
        <v>314</v>
      </c>
      <c r="R13" s="42">
        <v>701</v>
      </c>
      <c r="S13" s="43">
        <v>45817</v>
      </c>
      <c r="T13" s="43">
        <v>48374</v>
      </c>
      <c r="U13" s="42" t="s">
        <v>182</v>
      </c>
      <c r="V13" s="42"/>
    </row>
    <row r="14" spans="5:23" ht="16.5" x14ac:dyDescent="0.25">
      <c r="E14" s="42">
        <v>180</v>
      </c>
      <c r="F14" s="42"/>
      <c r="K14" s="42">
        <v>56</v>
      </c>
      <c r="L14" s="42"/>
      <c r="O14" s="42">
        <v>116</v>
      </c>
      <c r="P14" s="42" t="s">
        <v>196</v>
      </c>
      <c r="Q14" s="42" t="s">
        <v>314</v>
      </c>
      <c r="R14" s="42">
        <v>116</v>
      </c>
      <c r="S14" s="43">
        <v>45825</v>
      </c>
      <c r="T14" s="43">
        <v>48382</v>
      </c>
      <c r="U14" s="42" t="s">
        <v>182</v>
      </c>
      <c r="V14" s="42"/>
    </row>
    <row r="15" spans="5:23" ht="16.5" x14ac:dyDescent="0.25">
      <c r="E15" s="42">
        <v>1428</v>
      </c>
      <c r="F15" s="42"/>
      <c r="K15" s="42">
        <v>22</v>
      </c>
      <c r="L15" s="42"/>
      <c r="O15" s="42">
        <v>118</v>
      </c>
      <c r="P15" s="42" t="s">
        <v>196</v>
      </c>
      <c r="Q15" s="42" t="s">
        <v>314</v>
      </c>
      <c r="R15" s="42">
        <v>30</v>
      </c>
      <c r="S15" s="43">
        <v>45813</v>
      </c>
      <c r="T15" s="43">
        <v>48370</v>
      </c>
      <c r="U15" s="42" t="s">
        <v>182</v>
      </c>
      <c r="V15" s="42"/>
    </row>
    <row r="16" spans="5:23" ht="16.5" x14ac:dyDescent="0.25">
      <c r="E16" s="42">
        <v>100</v>
      </c>
      <c r="F16" s="42"/>
      <c r="K16" s="42">
        <v>701</v>
      </c>
      <c r="L16" s="42"/>
      <c r="O16" s="42">
        <v>50</v>
      </c>
      <c r="P16" s="42" t="s">
        <v>155</v>
      </c>
      <c r="Q16" s="42" t="s">
        <v>314</v>
      </c>
      <c r="R16" s="42">
        <v>0</v>
      </c>
      <c r="S16" s="42" t="s">
        <v>182</v>
      </c>
      <c r="T16" s="42" t="s">
        <v>182</v>
      </c>
      <c r="U16" s="42" t="s">
        <v>182</v>
      </c>
      <c r="V16" s="42"/>
    </row>
    <row r="17" spans="5:22" ht="16.5" x14ac:dyDescent="0.25">
      <c r="E17" s="42">
        <v>58</v>
      </c>
      <c r="F17" s="42"/>
      <c r="K17" s="42">
        <v>116</v>
      </c>
      <c r="L17" s="42"/>
      <c r="O17" s="42">
        <v>3</v>
      </c>
      <c r="P17" s="42" t="s">
        <v>205</v>
      </c>
      <c r="Q17" s="42" t="s">
        <v>314</v>
      </c>
      <c r="R17" s="42">
        <v>220</v>
      </c>
      <c r="S17" s="43">
        <v>45818</v>
      </c>
      <c r="T17" s="43">
        <v>48375</v>
      </c>
      <c r="U17" s="42" t="s">
        <v>182</v>
      </c>
      <c r="V17" s="42"/>
    </row>
    <row r="18" spans="5:22" ht="16.5" x14ac:dyDescent="0.25">
      <c r="E18" s="42">
        <v>100</v>
      </c>
      <c r="F18" s="42"/>
      <c r="K18" s="42">
        <v>134</v>
      </c>
      <c r="L18" s="42"/>
      <c r="O18" s="42">
        <v>5</v>
      </c>
      <c r="P18" s="42" t="s">
        <v>205</v>
      </c>
      <c r="Q18" s="42" t="s">
        <v>314</v>
      </c>
      <c r="R18" s="42">
        <v>40</v>
      </c>
      <c r="S18" s="43">
        <v>45826</v>
      </c>
      <c r="T18" s="43">
        <v>48383</v>
      </c>
      <c r="U18" s="42" t="s">
        <v>182</v>
      </c>
      <c r="V18" s="42"/>
    </row>
    <row r="19" spans="5:22" ht="16.5" x14ac:dyDescent="0.25">
      <c r="E19" s="42">
        <v>120</v>
      </c>
      <c r="F19" s="42"/>
      <c r="K19" s="42">
        <v>30</v>
      </c>
      <c r="L19" s="42"/>
      <c r="O19" s="42">
        <v>11</v>
      </c>
      <c r="P19" s="42" t="s">
        <v>205</v>
      </c>
      <c r="Q19" s="42" t="s">
        <v>314</v>
      </c>
      <c r="R19" s="42">
        <v>254</v>
      </c>
      <c r="S19" s="43">
        <v>45827</v>
      </c>
      <c r="T19" s="43">
        <v>48384</v>
      </c>
      <c r="U19" s="42" t="s">
        <v>182</v>
      </c>
      <c r="V19" s="42"/>
    </row>
    <row r="20" spans="5:22" ht="16.5" x14ac:dyDescent="0.25">
      <c r="E20" s="42">
        <v>24</v>
      </c>
      <c r="F20" s="42"/>
      <c r="K20" s="42">
        <v>100</v>
      </c>
      <c r="L20" s="42"/>
      <c r="O20" s="42">
        <v>15</v>
      </c>
      <c r="P20" s="42" t="s">
        <v>205</v>
      </c>
      <c r="Q20" s="42" t="s">
        <v>314</v>
      </c>
      <c r="R20" s="42">
        <v>58</v>
      </c>
      <c r="S20" s="43">
        <v>45828</v>
      </c>
      <c r="T20" s="43">
        <v>48385</v>
      </c>
      <c r="U20" s="42" t="s">
        <v>182</v>
      </c>
      <c r="V20" s="42"/>
    </row>
    <row r="21" spans="5:22" ht="16.5" x14ac:dyDescent="0.25">
      <c r="E21" s="42">
        <v>10</v>
      </c>
      <c r="F21" s="42"/>
      <c r="K21" s="42">
        <v>24</v>
      </c>
      <c r="L21" s="42"/>
      <c r="O21" s="42">
        <v>35</v>
      </c>
      <c r="P21" s="42" t="s">
        <v>205</v>
      </c>
      <c r="Q21" s="42" t="s">
        <v>314</v>
      </c>
      <c r="R21" s="42">
        <v>0</v>
      </c>
      <c r="S21" s="42" t="s">
        <v>182</v>
      </c>
      <c r="T21" s="42" t="s">
        <v>182</v>
      </c>
      <c r="U21" s="42" t="s">
        <v>182</v>
      </c>
      <c r="V21" s="42"/>
    </row>
    <row r="22" spans="5:22" ht="16.5" x14ac:dyDescent="0.25">
      <c r="E22" s="42">
        <v>183</v>
      </c>
      <c r="F22" s="42"/>
      <c r="K22" s="42">
        <v>171</v>
      </c>
      <c r="L22" s="42"/>
      <c r="O22" s="42">
        <v>60</v>
      </c>
      <c r="P22" s="42" t="s">
        <v>205</v>
      </c>
      <c r="Q22" s="42" t="s">
        <v>314</v>
      </c>
      <c r="R22" s="42">
        <v>4</v>
      </c>
      <c r="S22" s="43">
        <v>45826</v>
      </c>
      <c r="T22" s="43">
        <v>48383</v>
      </c>
      <c r="U22" s="42" t="s">
        <v>182</v>
      </c>
      <c r="V22" s="42"/>
    </row>
    <row r="23" spans="5:22" ht="16.5" x14ac:dyDescent="0.25">
      <c r="E23" s="42">
        <v>96</v>
      </c>
      <c r="F23" s="42"/>
      <c r="K23" s="42">
        <v>96</v>
      </c>
      <c r="L23" s="42"/>
      <c r="O23" s="42">
        <v>61</v>
      </c>
      <c r="P23" s="42" t="s">
        <v>169</v>
      </c>
      <c r="Q23" s="42" t="s">
        <v>314</v>
      </c>
      <c r="R23" s="42">
        <v>0</v>
      </c>
      <c r="S23" s="42" t="s">
        <v>182</v>
      </c>
      <c r="T23" s="42" t="s">
        <v>182</v>
      </c>
      <c r="U23" s="42" t="s">
        <v>182</v>
      </c>
      <c r="V23" s="42"/>
    </row>
    <row r="24" spans="5:22" ht="16.5" x14ac:dyDescent="0.25">
      <c r="E24" s="42">
        <v>100</v>
      </c>
      <c r="F24" s="42"/>
      <c r="K24" s="42">
        <v>122</v>
      </c>
      <c r="L24" s="42"/>
      <c r="O24" s="42">
        <v>34</v>
      </c>
      <c r="P24" s="42" t="s">
        <v>137</v>
      </c>
      <c r="Q24" s="42" t="s">
        <v>314</v>
      </c>
      <c r="R24" s="42">
        <v>240</v>
      </c>
      <c r="S24" s="43">
        <v>45810</v>
      </c>
      <c r="T24" s="43">
        <v>48367</v>
      </c>
      <c r="U24" s="42" t="s">
        <v>182</v>
      </c>
      <c r="V24" s="42"/>
    </row>
    <row r="25" spans="5:22" ht="16.5" x14ac:dyDescent="0.25">
      <c r="E25" s="42">
        <v>140</v>
      </c>
      <c r="F25" s="42"/>
      <c r="K25" s="42">
        <v>16</v>
      </c>
      <c r="L25" s="42"/>
      <c r="O25" s="42">
        <v>88</v>
      </c>
      <c r="P25" s="42" t="s">
        <v>137</v>
      </c>
      <c r="Q25" s="42" t="s">
        <v>314</v>
      </c>
      <c r="R25" s="42">
        <v>240</v>
      </c>
      <c r="S25" s="43">
        <v>45812</v>
      </c>
      <c r="T25" s="43">
        <v>48369</v>
      </c>
      <c r="U25" s="42" t="s">
        <v>182</v>
      </c>
      <c r="V25" s="42"/>
    </row>
    <row r="26" spans="5:22" ht="16.5" x14ac:dyDescent="0.25">
      <c r="E26" s="42">
        <v>133</v>
      </c>
      <c r="F26" s="42"/>
      <c r="K26" s="42">
        <v>3</v>
      </c>
      <c r="L26" s="42"/>
      <c r="O26" s="42">
        <v>89</v>
      </c>
      <c r="P26" s="42" t="s">
        <v>137</v>
      </c>
      <c r="Q26" s="42" t="s">
        <v>314</v>
      </c>
      <c r="R26" s="42">
        <v>240</v>
      </c>
      <c r="S26" s="43">
        <v>45811</v>
      </c>
      <c r="T26" s="43">
        <v>48368</v>
      </c>
      <c r="U26" s="42" t="s">
        <v>182</v>
      </c>
      <c r="V26" s="42"/>
    </row>
    <row r="27" spans="5:22" ht="16.5" x14ac:dyDescent="0.25">
      <c r="E27" s="42">
        <v>6</v>
      </c>
      <c r="F27" s="42"/>
      <c r="K27" s="42">
        <v>30</v>
      </c>
      <c r="L27" s="42"/>
      <c r="O27" s="42">
        <v>95</v>
      </c>
      <c r="P27" s="42" t="s">
        <v>137</v>
      </c>
      <c r="Q27" s="42" t="s">
        <v>314</v>
      </c>
      <c r="R27" s="42">
        <v>180</v>
      </c>
      <c r="S27" s="43">
        <v>45817</v>
      </c>
      <c r="T27" s="43">
        <v>48374</v>
      </c>
      <c r="U27" s="42" t="s">
        <v>182</v>
      </c>
      <c r="V27" s="42"/>
    </row>
    <row r="28" spans="5:22" ht="16.5" x14ac:dyDescent="0.25">
      <c r="E28" s="42">
        <v>12</v>
      </c>
      <c r="F28" s="42"/>
      <c r="K28" s="42">
        <v>20</v>
      </c>
      <c r="L28" s="42"/>
      <c r="O28" s="42">
        <v>98</v>
      </c>
      <c r="P28" s="42" t="s">
        <v>137</v>
      </c>
      <c r="Q28" s="42" t="s">
        <v>314</v>
      </c>
      <c r="R28" s="42">
        <v>100</v>
      </c>
      <c r="S28" s="43">
        <v>45820</v>
      </c>
      <c r="T28" s="43">
        <v>48377</v>
      </c>
      <c r="U28" s="42" t="s">
        <v>182</v>
      </c>
      <c r="V28" s="42"/>
    </row>
    <row r="29" spans="5:22" ht="16.5" x14ac:dyDescent="0.25">
      <c r="E29" s="42">
        <v>96</v>
      </c>
      <c r="F29" s="42"/>
      <c r="K29" s="42">
        <v>983</v>
      </c>
      <c r="L29" s="42"/>
      <c r="O29" s="42">
        <v>99</v>
      </c>
      <c r="P29" s="42" t="s">
        <v>137</v>
      </c>
      <c r="Q29" s="42" t="s">
        <v>314</v>
      </c>
      <c r="R29" s="42">
        <v>40</v>
      </c>
      <c r="S29" s="43">
        <v>45827</v>
      </c>
      <c r="T29" s="43">
        <v>48384</v>
      </c>
      <c r="U29" s="42" t="s">
        <v>182</v>
      </c>
      <c r="V29" s="42"/>
    </row>
    <row r="30" spans="5:22" ht="16.5" x14ac:dyDescent="0.25">
      <c r="E30" s="42">
        <v>120</v>
      </c>
      <c r="F30" s="42"/>
      <c r="K30" s="42">
        <v>214</v>
      </c>
      <c r="L30" s="42"/>
      <c r="O30" s="42">
        <v>101</v>
      </c>
      <c r="P30" s="42" t="s">
        <v>137</v>
      </c>
      <c r="Q30" s="42" t="s">
        <v>314</v>
      </c>
      <c r="R30" s="42">
        <v>148</v>
      </c>
      <c r="S30" s="43">
        <v>45825</v>
      </c>
      <c r="T30" s="43">
        <v>48382</v>
      </c>
      <c r="U30" s="42" t="s">
        <v>182</v>
      </c>
      <c r="V30" s="42"/>
    </row>
    <row r="31" spans="5:22" ht="16.5" x14ac:dyDescent="0.25">
      <c r="E31" s="42">
        <v>120</v>
      </c>
      <c r="F31" s="42"/>
      <c r="K31" s="42">
        <v>88</v>
      </c>
      <c r="L31" s="42"/>
      <c r="O31" s="42">
        <v>112</v>
      </c>
      <c r="P31" s="42" t="s">
        <v>137</v>
      </c>
      <c r="Q31" s="42" t="s">
        <v>314</v>
      </c>
      <c r="R31" s="42">
        <v>56</v>
      </c>
      <c r="S31" s="43">
        <v>45829</v>
      </c>
      <c r="T31" s="43">
        <v>48386</v>
      </c>
      <c r="U31" s="42" t="s">
        <v>182</v>
      </c>
      <c r="V31" s="42"/>
    </row>
    <row r="32" spans="5:22" ht="16.5" x14ac:dyDescent="0.25">
      <c r="E32" s="42">
        <v>90</v>
      </c>
      <c r="F32" s="42"/>
      <c r="K32" s="42">
        <v>540</v>
      </c>
      <c r="L32" s="42"/>
      <c r="O32" s="42">
        <v>113</v>
      </c>
      <c r="P32" s="42" t="s">
        <v>137</v>
      </c>
      <c r="Q32" s="42" t="s">
        <v>314</v>
      </c>
      <c r="R32" s="42">
        <v>56</v>
      </c>
      <c r="S32" s="43">
        <v>45832</v>
      </c>
      <c r="T32" s="43">
        <v>48389</v>
      </c>
      <c r="U32" s="42" t="s">
        <v>182</v>
      </c>
      <c r="V32" s="42"/>
    </row>
    <row r="33" spans="5:25" ht="16.5" x14ac:dyDescent="0.25">
      <c r="E33" s="42">
        <v>12</v>
      </c>
      <c r="F33" s="42"/>
      <c r="K33" s="42">
        <v>100</v>
      </c>
      <c r="L33" s="42"/>
      <c r="O33" s="42">
        <v>127</v>
      </c>
      <c r="P33" s="42" t="s">
        <v>243</v>
      </c>
      <c r="Q33" s="42" t="s">
        <v>314</v>
      </c>
      <c r="R33" s="42">
        <v>20</v>
      </c>
      <c r="S33" s="43">
        <v>45821</v>
      </c>
      <c r="T33" s="43">
        <v>48378</v>
      </c>
      <c r="U33" s="42" t="s">
        <v>182</v>
      </c>
      <c r="V33" s="42"/>
    </row>
    <row r="34" spans="5:25" ht="16.5" x14ac:dyDescent="0.25">
      <c r="E34" s="42">
        <v>500</v>
      </c>
      <c r="F34" s="42"/>
      <c r="K34" s="42">
        <v>42</v>
      </c>
      <c r="L34" s="42"/>
      <c r="O34" s="42">
        <v>130</v>
      </c>
      <c r="P34" s="42" t="s">
        <v>243</v>
      </c>
      <c r="Q34" s="42" t="s">
        <v>314</v>
      </c>
      <c r="R34" s="42">
        <v>88</v>
      </c>
      <c r="S34" s="43">
        <v>45825</v>
      </c>
      <c r="T34" s="43">
        <v>48382</v>
      </c>
      <c r="U34" s="42" t="s">
        <v>182</v>
      </c>
      <c r="V34" s="42"/>
    </row>
    <row r="35" spans="5:25" ht="16.5" x14ac:dyDescent="0.25">
      <c r="E35" s="42">
        <v>35</v>
      </c>
      <c r="F35" s="42"/>
      <c r="K35" s="42">
        <v>36</v>
      </c>
      <c r="L35" s="42"/>
      <c r="O35" s="42">
        <v>134</v>
      </c>
      <c r="P35" s="42" t="s">
        <v>243</v>
      </c>
      <c r="Q35" s="42" t="s">
        <v>314</v>
      </c>
      <c r="R35" s="42">
        <v>36</v>
      </c>
      <c r="S35" s="43">
        <v>45828</v>
      </c>
      <c r="T35" s="43">
        <v>48385</v>
      </c>
      <c r="U35" s="42" t="s">
        <v>182</v>
      </c>
      <c r="V35" s="42"/>
    </row>
    <row r="36" spans="5:25" ht="16.5" x14ac:dyDescent="0.25">
      <c r="E36" s="42">
        <v>240</v>
      </c>
      <c r="F36" s="42"/>
      <c r="K36" s="42">
        <v>92</v>
      </c>
      <c r="L36" s="42"/>
      <c r="O36" s="42">
        <v>135</v>
      </c>
      <c r="P36" s="42" t="s">
        <v>243</v>
      </c>
      <c r="Q36" s="42" t="s">
        <v>314</v>
      </c>
      <c r="R36" s="42">
        <v>92</v>
      </c>
      <c r="S36" s="43">
        <v>45820</v>
      </c>
      <c r="T36" s="43">
        <v>48377</v>
      </c>
      <c r="U36" s="42" t="s">
        <v>182</v>
      </c>
      <c r="V36" s="42"/>
    </row>
    <row r="37" spans="5:25" ht="16.5" x14ac:dyDescent="0.25">
      <c r="E37" s="42">
        <v>0</v>
      </c>
      <c r="F37" s="42"/>
      <c r="K37" s="42">
        <v>100</v>
      </c>
      <c r="L37" s="42"/>
      <c r="O37" s="42">
        <v>136</v>
      </c>
      <c r="P37" s="42" t="s">
        <v>243</v>
      </c>
      <c r="Q37" s="42" t="s">
        <v>314</v>
      </c>
      <c r="R37" s="42">
        <v>100</v>
      </c>
      <c r="S37" s="43">
        <v>45833</v>
      </c>
      <c r="T37" s="43">
        <v>48390</v>
      </c>
      <c r="U37" s="42" t="s">
        <v>182</v>
      </c>
      <c r="V37" s="42"/>
    </row>
    <row r="38" spans="5:25" ht="16.5" x14ac:dyDescent="0.25">
      <c r="E38" s="42">
        <v>4</v>
      </c>
      <c r="F38" s="42"/>
      <c r="K38" s="42">
        <v>24</v>
      </c>
      <c r="L38" s="42"/>
      <c r="O38" s="42">
        <v>137</v>
      </c>
      <c r="P38" s="42" t="s">
        <v>243</v>
      </c>
      <c r="Q38" s="42" t="s">
        <v>314</v>
      </c>
      <c r="R38" s="42">
        <v>24</v>
      </c>
      <c r="S38" s="43">
        <v>45829</v>
      </c>
      <c r="T38" s="43">
        <v>48386</v>
      </c>
      <c r="U38" s="42" t="s">
        <v>182</v>
      </c>
      <c r="V38" s="42"/>
    </row>
    <row r="39" spans="5:25" ht="16.5" x14ac:dyDescent="0.25">
      <c r="E39" s="42">
        <v>4</v>
      </c>
      <c r="F39" s="42"/>
      <c r="K39" s="42">
        <v>100</v>
      </c>
      <c r="L39" s="42"/>
      <c r="O39" s="42">
        <v>138</v>
      </c>
      <c r="P39" s="42" t="s">
        <v>243</v>
      </c>
      <c r="Q39" s="42" t="s">
        <v>314</v>
      </c>
      <c r="R39" s="42">
        <v>100</v>
      </c>
      <c r="S39" s="43">
        <v>45832</v>
      </c>
      <c r="T39" s="43">
        <v>48389</v>
      </c>
      <c r="U39" s="42" t="s">
        <v>182</v>
      </c>
      <c r="V39" s="42"/>
    </row>
    <row r="40" spans="5:25" ht="16.5" x14ac:dyDescent="0.25">
      <c r="E40" s="42">
        <v>40</v>
      </c>
      <c r="F40" s="42"/>
      <c r="K40" s="42">
        <v>40</v>
      </c>
      <c r="L40" s="42"/>
      <c r="O40" s="42">
        <v>139</v>
      </c>
      <c r="P40" s="42" t="s">
        <v>243</v>
      </c>
      <c r="Q40" s="42" t="s">
        <v>314</v>
      </c>
      <c r="R40" s="42">
        <v>40</v>
      </c>
      <c r="S40" s="43">
        <v>45834</v>
      </c>
      <c r="T40" s="43">
        <v>48391</v>
      </c>
      <c r="U40" s="42" t="s">
        <v>182</v>
      </c>
      <c r="V40" s="42"/>
    </row>
    <row r="41" spans="5:25" ht="16.5" x14ac:dyDescent="0.25">
      <c r="E41" s="42">
        <v>10</v>
      </c>
      <c r="F41" s="42"/>
      <c r="K41" s="42">
        <v>124</v>
      </c>
      <c r="L41" s="42"/>
      <c r="O41" s="42">
        <v>43</v>
      </c>
      <c r="P41" s="42" t="s">
        <v>224</v>
      </c>
      <c r="Q41" s="42" t="s">
        <v>314</v>
      </c>
      <c r="R41" s="42">
        <v>3</v>
      </c>
      <c r="S41" s="43">
        <v>45818</v>
      </c>
      <c r="T41" s="43">
        <v>48375</v>
      </c>
      <c r="U41" s="42" t="s">
        <v>182</v>
      </c>
      <c r="V41" s="42"/>
    </row>
    <row r="42" spans="5:25" ht="16.5" x14ac:dyDescent="0.25">
      <c r="E42" s="42">
        <v>0</v>
      </c>
      <c r="F42" s="42"/>
      <c r="K42" s="42">
        <v>48</v>
      </c>
      <c r="L42" s="42"/>
      <c r="O42" s="42">
        <v>125</v>
      </c>
      <c r="P42" s="42" t="s">
        <v>224</v>
      </c>
      <c r="Q42" s="42" t="s">
        <v>314</v>
      </c>
      <c r="R42" s="42">
        <v>3</v>
      </c>
      <c r="S42" s="43">
        <v>45832</v>
      </c>
      <c r="T42" s="43">
        <v>48389</v>
      </c>
      <c r="U42" s="42" t="s">
        <v>182</v>
      </c>
      <c r="V42" s="42"/>
    </row>
    <row r="43" spans="5:25" ht="17.25" thickBot="1" x14ac:dyDescent="0.3">
      <c r="E43" s="42">
        <v>0</v>
      </c>
      <c r="F43" s="42"/>
      <c r="K43" s="42">
        <v>1004</v>
      </c>
      <c r="L43" s="42"/>
      <c r="O43" s="42">
        <v>128</v>
      </c>
      <c r="P43" s="42" t="s">
        <v>224</v>
      </c>
      <c r="Q43" s="42" t="s">
        <v>314</v>
      </c>
      <c r="R43" s="42">
        <v>983</v>
      </c>
      <c r="S43" s="43">
        <v>45838</v>
      </c>
      <c r="T43" s="43">
        <v>48395</v>
      </c>
      <c r="U43" s="42" t="s">
        <v>182</v>
      </c>
      <c r="V43" s="42"/>
    </row>
    <row r="44" spans="5:25" ht="16.5" x14ac:dyDescent="0.25">
      <c r="E44" s="42">
        <v>0</v>
      </c>
      <c r="F44" s="42"/>
      <c r="K44" s="42">
        <v>1476</v>
      </c>
      <c r="L44" s="42"/>
      <c r="O44" s="42">
        <v>13</v>
      </c>
      <c r="P44" s="51" t="s">
        <v>250</v>
      </c>
      <c r="Q44" s="52" t="s">
        <v>314</v>
      </c>
      <c r="R44" s="66">
        <v>1428</v>
      </c>
      <c r="S44" s="53">
        <v>45838</v>
      </c>
      <c r="T44" s="53">
        <v>48395</v>
      </c>
      <c r="U44" s="54" t="s">
        <v>182</v>
      </c>
      <c r="V44" s="42"/>
      <c r="W44" s="27">
        <v>45820</v>
      </c>
      <c r="X44" s="25" t="s">
        <v>250</v>
      </c>
      <c r="Y44" s="25">
        <v>200</v>
      </c>
    </row>
    <row r="45" spans="5:25" ht="16.5" x14ac:dyDescent="0.25">
      <c r="E45" s="42">
        <v>3</v>
      </c>
      <c r="F45" s="42"/>
      <c r="K45" s="42">
        <v>200</v>
      </c>
      <c r="L45" s="42"/>
      <c r="O45" s="42">
        <v>142</v>
      </c>
      <c r="P45" s="55" t="s">
        <v>250</v>
      </c>
      <c r="Q45" s="56" t="s">
        <v>314</v>
      </c>
      <c r="R45" s="63">
        <v>1004</v>
      </c>
      <c r="S45" s="57">
        <v>45836</v>
      </c>
      <c r="T45" s="57">
        <v>48393</v>
      </c>
      <c r="U45" s="58" t="s">
        <v>182</v>
      </c>
      <c r="V45" s="42"/>
      <c r="W45" s="27">
        <v>45821</v>
      </c>
      <c r="X45" s="25" t="s">
        <v>250</v>
      </c>
      <c r="Y45" s="25">
        <v>200</v>
      </c>
    </row>
    <row r="46" spans="5:25" ht="16.5" x14ac:dyDescent="0.25">
      <c r="E46" s="42">
        <v>0</v>
      </c>
      <c r="F46" s="42"/>
      <c r="K46" s="42">
        <v>200</v>
      </c>
      <c r="L46" s="42"/>
      <c r="O46" s="42">
        <v>143</v>
      </c>
      <c r="P46" s="55" t="s">
        <v>250</v>
      </c>
      <c r="Q46" s="56" t="s">
        <v>314</v>
      </c>
      <c r="R46" s="63">
        <v>1476</v>
      </c>
      <c r="S46" s="57">
        <v>45834</v>
      </c>
      <c r="T46" s="57">
        <v>48391</v>
      </c>
      <c r="U46" s="58" t="s">
        <v>182</v>
      </c>
      <c r="V46" s="42"/>
      <c r="W46" s="27">
        <v>45822</v>
      </c>
      <c r="X46" s="25" t="s">
        <v>250</v>
      </c>
      <c r="Y46" s="25">
        <v>392</v>
      </c>
    </row>
    <row r="47" spans="5:25" ht="16.5" x14ac:dyDescent="0.25">
      <c r="E47" s="42">
        <v>116</v>
      </c>
      <c r="F47" s="42"/>
      <c r="K47" s="42">
        <v>392</v>
      </c>
      <c r="L47" s="42"/>
      <c r="O47" s="42">
        <v>144</v>
      </c>
      <c r="P47" s="55" t="s">
        <v>250</v>
      </c>
      <c r="Q47" s="56" t="s">
        <v>314</v>
      </c>
      <c r="R47" s="63">
        <v>200</v>
      </c>
      <c r="S47" s="57">
        <v>45820</v>
      </c>
      <c r="T47" s="57">
        <v>48377</v>
      </c>
      <c r="U47" s="58" t="s">
        <v>182</v>
      </c>
      <c r="V47" s="42"/>
      <c r="W47" s="27">
        <v>45824</v>
      </c>
      <c r="X47" s="25" t="s">
        <v>250</v>
      </c>
      <c r="Y47" s="25">
        <v>892</v>
      </c>
    </row>
    <row r="48" spans="5:25" ht="16.5" x14ac:dyDescent="0.25">
      <c r="E48" s="42">
        <v>2</v>
      </c>
      <c r="F48" s="42"/>
      <c r="K48" s="42">
        <v>892</v>
      </c>
      <c r="L48" s="42"/>
      <c r="O48" s="42">
        <v>145</v>
      </c>
      <c r="P48" s="55" t="s">
        <v>250</v>
      </c>
      <c r="Q48" s="56" t="s">
        <v>314</v>
      </c>
      <c r="R48" s="63">
        <v>200</v>
      </c>
      <c r="S48" s="57">
        <v>45821</v>
      </c>
      <c r="T48" s="57">
        <v>48378</v>
      </c>
      <c r="U48" s="58" t="s">
        <v>182</v>
      </c>
      <c r="V48" s="42"/>
      <c r="W48" s="27">
        <v>45825</v>
      </c>
      <c r="X48" s="25" t="s">
        <v>250</v>
      </c>
      <c r="Y48" s="25">
        <v>980</v>
      </c>
    </row>
    <row r="49" spans="5:26" ht="16.5" x14ac:dyDescent="0.25">
      <c r="E49" s="42">
        <v>0</v>
      </c>
      <c r="F49" s="42"/>
      <c r="K49" s="42">
        <v>980</v>
      </c>
      <c r="L49" s="42"/>
      <c r="O49" s="42">
        <v>146</v>
      </c>
      <c r="P49" s="55" t="s">
        <v>250</v>
      </c>
      <c r="Q49" s="56" t="s">
        <v>314</v>
      </c>
      <c r="R49" s="63">
        <v>392</v>
      </c>
      <c r="S49" s="57">
        <v>45822</v>
      </c>
      <c r="T49" s="57">
        <v>48379</v>
      </c>
      <c r="U49" s="58" t="s">
        <v>182</v>
      </c>
      <c r="V49" s="42"/>
      <c r="W49" s="27">
        <v>45826</v>
      </c>
      <c r="X49" s="25" t="s">
        <v>250</v>
      </c>
      <c r="Y49" s="25">
        <v>1076</v>
      </c>
    </row>
    <row r="50" spans="5:26" ht="16.5" x14ac:dyDescent="0.25">
      <c r="E50" s="42">
        <v>270</v>
      </c>
      <c r="F50" s="42"/>
      <c r="K50" s="42">
        <v>1076</v>
      </c>
      <c r="L50" s="42"/>
      <c r="O50" s="42">
        <v>147</v>
      </c>
      <c r="P50" s="55" t="s">
        <v>250</v>
      </c>
      <c r="Q50" s="56" t="s">
        <v>314</v>
      </c>
      <c r="R50" s="63">
        <v>892</v>
      </c>
      <c r="S50" s="57">
        <v>45824</v>
      </c>
      <c r="T50" s="57">
        <v>48381</v>
      </c>
      <c r="U50" s="58" t="s">
        <v>182</v>
      </c>
      <c r="V50" s="42"/>
      <c r="W50" s="27">
        <v>45827</v>
      </c>
      <c r="X50" s="25" t="s">
        <v>250</v>
      </c>
      <c r="Y50" s="25">
        <v>648</v>
      </c>
    </row>
    <row r="51" spans="5:26" ht="16.5" x14ac:dyDescent="0.25">
      <c r="E51" s="42">
        <v>0</v>
      </c>
      <c r="F51" s="42"/>
      <c r="K51" s="42">
        <v>648</v>
      </c>
      <c r="L51" s="42"/>
      <c r="O51" s="42">
        <v>148</v>
      </c>
      <c r="P51" s="55" t="s">
        <v>250</v>
      </c>
      <c r="Q51" s="56" t="s">
        <v>314</v>
      </c>
      <c r="R51" s="63">
        <v>980</v>
      </c>
      <c r="S51" s="57">
        <v>45825</v>
      </c>
      <c r="T51" s="57">
        <v>48382</v>
      </c>
      <c r="U51" s="58" t="s">
        <v>182</v>
      </c>
      <c r="V51" s="42"/>
      <c r="W51" s="64">
        <v>45828</v>
      </c>
      <c r="X51" s="40" t="s">
        <v>250</v>
      </c>
      <c r="Y51" s="40">
        <v>1420</v>
      </c>
      <c r="Z51" t="s">
        <v>324</v>
      </c>
    </row>
    <row r="52" spans="5:26" ht="16.5" x14ac:dyDescent="0.25">
      <c r="E52" s="42">
        <v>0</v>
      </c>
      <c r="F52" s="42"/>
      <c r="K52" s="42">
        <v>1056</v>
      </c>
      <c r="L52" s="42"/>
      <c r="O52" s="42">
        <v>149</v>
      </c>
      <c r="P52" s="55" t="s">
        <v>250</v>
      </c>
      <c r="Q52" s="56" t="s">
        <v>314</v>
      </c>
      <c r="R52" s="63">
        <v>1076</v>
      </c>
      <c r="S52" s="57">
        <v>45826</v>
      </c>
      <c r="T52" s="57">
        <v>48383</v>
      </c>
      <c r="U52" s="58" t="s">
        <v>182</v>
      </c>
      <c r="V52" s="42"/>
      <c r="W52" s="27">
        <v>45829</v>
      </c>
      <c r="X52" s="25" t="s">
        <v>250</v>
      </c>
      <c r="Y52" s="25">
        <v>1016</v>
      </c>
    </row>
    <row r="53" spans="5:26" ht="16.5" x14ac:dyDescent="0.25">
      <c r="E53" s="42">
        <v>0</v>
      </c>
      <c r="F53" s="42"/>
      <c r="K53" s="42">
        <v>1420</v>
      </c>
      <c r="L53" s="42"/>
      <c r="O53" s="42">
        <v>150</v>
      </c>
      <c r="P53" s="55" t="s">
        <v>250</v>
      </c>
      <c r="Q53" s="56" t="s">
        <v>314</v>
      </c>
      <c r="R53" s="63">
        <v>648</v>
      </c>
      <c r="S53" s="57">
        <v>45827</v>
      </c>
      <c r="T53" s="57">
        <v>48384</v>
      </c>
      <c r="U53" s="58" t="s">
        <v>182</v>
      </c>
      <c r="V53" s="42"/>
      <c r="W53" s="27">
        <v>45831</v>
      </c>
      <c r="X53" s="25" t="s">
        <v>250</v>
      </c>
      <c r="Y53" s="25">
        <v>1056</v>
      </c>
    </row>
    <row r="54" spans="5:26" ht="16.5" x14ac:dyDescent="0.25">
      <c r="E54" s="42">
        <v>13</v>
      </c>
      <c r="F54" s="42"/>
      <c r="K54" s="42">
        <v>1016</v>
      </c>
      <c r="L54" s="42"/>
      <c r="O54" s="42">
        <v>151</v>
      </c>
      <c r="P54" s="55" t="s">
        <v>250</v>
      </c>
      <c r="Q54" s="56" t="s">
        <v>314</v>
      </c>
      <c r="R54" s="63">
        <v>1056</v>
      </c>
      <c r="S54" s="57">
        <v>45831</v>
      </c>
      <c r="T54" s="57">
        <v>48388</v>
      </c>
      <c r="U54" s="58" t="s">
        <v>182</v>
      </c>
      <c r="V54" s="42"/>
      <c r="W54" s="27">
        <v>45832</v>
      </c>
      <c r="X54" s="25" t="s">
        <v>250</v>
      </c>
      <c r="Y54" s="25">
        <v>1040</v>
      </c>
    </row>
    <row r="55" spans="5:26" ht="16.5" x14ac:dyDescent="0.25">
      <c r="E55" s="42">
        <v>256</v>
      </c>
      <c r="F55" s="42"/>
      <c r="K55" s="42">
        <v>1040</v>
      </c>
      <c r="L55" s="42"/>
      <c r="O55" s="42">
        <v>153</v>
      </c>
      <c r="P55" s="55" t="s">
        <v>250</v>
      </c>
      <c r="Q55" s="56" t="s">
        <v>314</v>
      </c>
      <c r="R55" s="63">
        <v>1016</v>
      </c>
      <c r="S55" s="57">
        <v>45829</v>
      </c>
      <c r="T55" s="57">
        <v>48386</v>
      </c>
      <c r="U55" s="58" t="s">
        <v>182</v>
      </c>
      <c r="V55" s="42"/>
      <c r="W55" s="27">
        <v>45833</v>
      </c>
      <c r="X55" s="25" t="s">
        <v>250</v>
      </c>
      <c r="Y55" s="25">
        <v>1056</v>
      </c>
    </row>
    <row r="56" spans="5:26" ht="16.5" x14ac:dyDescent="0.25">
      <c r="E56" s="42">
        <v>206</v>
      </c>
      <c r="F56" s="42"/>
      <c r="K56" s="42">
        <v>1056</v>
      </c>
      <c r="L56" s="41"/>
      <c r="O56" s="42">
        <v>154</v>
      </c>
      <c r="P56" s="55" t="s">
        <v>250</v>
      </c>
      <c r="Q56" s="56" t="s">
        <v>314</v>
      </c>
      <c r="R56" s="63">
        <v>1040</v>
      </c>
      <c r="S56" s="57">
        <v>45832</v>
      </c>
      <c r="T56" s="57">
        <v>48389</v>
      </c>
      <c r="U56" s="58" t="s">
        <v>182</v>
      </c>
      <c r="V56" s="42"/>
      <c r="W56" s="27">
        <v>45834</v>
      </c>
      <c r="X56" s="25" t="s">
        <v>250</v>
      </c>
      <c r="Y56" s="25">
        <v>1476</v>
      </c>
    </row>
    <row r="57" spans="5:26" ht="17.25" thickBot="1" x14ac:dyDescent="0.3">
      <c r="E57" s="42">
        <v>28</v>
      </c>
      <c r="F57" s="42"/>
      <c r="O57" s="42">
        <v>155</v>
      </c>
      <c r="P57" s="59" t="s">
        <v>250</v>
      </c>
      <c r="Q57" s="60" t="s">
        <v>314</v>
      </c>
      <c r="R57" s="65">
        <v>1056</v>
      </c>
      <c r="S57" s="61">
        <v>45833</v>
      </c>
      <c r="T57" s="61">
        <v>48390</v>
      </c>
      <c r="U57" s="62" t="s">
        <v>182</v>
      </c>
      <c r="V57" s="42"/>
      <c r="W57" s="27">
        <v>45836</v>
      </c>
      <c r="X57" s="25" t="s">
        <v>250</v>
      </c>
      <c r="Y57" s="25">
        <v>1004</v>
      </c>
    </row>
    <row r="58" spans="5:26" ht="16.5" x14ac:dyDescent="0.25">
      <c r="E58" s="42">
        <v>0</v>
      </c>
      <c r="F58" s="42"/>
      <c r="O58" s="42">
        <v>41</v>
      </c>
      <c r="P58" s="42" t="s">
        <v>144</v>
      </c>
      <c r="Q58" s="42" t="s">
        <v>314</v>
      </c>
      <c r="R58" s="42">
        <v>0</v>
      </c>
      <c r="S58" s="42" t="s">
        <v>182</v>
      </c>
      <c r="T58" s="42" t="s">
        <v>182</v>
      </c>
      <c r="U58" s="42" t="s">
        <v>182</v>
      </c>
      <c r="V58" s="42"/>
      <c r="W58" s="27">
        <v>45838</v>
      </c>
      <c r="X58" s="25" t="s">
        <v>250</v>
      </c>
      <c r="Y58" s="25">
        <v>1428</v>
      </c>
    </row>
    <row r="59" spans="5:26" ht="16.5" x14ac:dyDescent="0.25">
      <c r="E59" s="42">
        <v>0</v>
      </c>
      <c r="F59" s="42"/>
      <c r="O59" s="42">
        <v>38</v>
      </c>
      <c r="P59" s="42" t="s">
        <v>213</v>
      </c>
      <c r="Q59" s="42" t="s">
        <v>314</v>
      </c>
      <c r="R59" s="42">
        <v>40</v>
      </c>
      <c r="S59" s="43">
        <v>45825</v>
      </c>
      <c r="T59" s="43">
        <v>48382</v>
      </c>
      <c r="U59" s="42" t="s">
        <v>182</v>
      </c>
      <c r="V59" s="42"/>
    </row>
    <row r="60" spans="5:26" ht="16.5" x14ac:dyDescent="0.25">
      <c r="E60" s="42">
        <v>0</v>
      </c>
      <c r="F60" s="42"/>
      <c r="O60" s="42">
        <v>124</v>
      </c>
      <c r="P60" s="42" t="s">
        <v>213</v>
      </c>
      <c r="Q60" s="42" t="s">
        <v>314</v>
      </c>
      <c r="R60" s="42">
        <v>16</v>
      </c>
      <c r="S60" s="43">
        <v>45838</v>
      </c>
      <c r="T60" s="43">
        <v>48395</v>
      </c>
      <c r="U60" s="42" t="s">
        <v>182</v>
      </c>
      <c r="V60" s="42"/>
    </row>
    <row r="61" spans="5:26" ht="17.25" thickBot="1" x14ac:dyDescent="0.3">
      <c r="E61" s="42">
        <v>0</v>
      </c>
      <c r="F61" s="42"/>
      <c r="O61" s="42">
        <v>40</v>
      </c>
      <c r="P61" s="42" t="s">
        <v>143</v>
      </c>
      <c r="Q61" s="42" t="s">
        <v>314</v>
      </c>
      <c r="R61" s="42">
        <v>0</v>
      </c>
      <c r="S61" s="42" t="s">
        <v>182</v>
      </c>
      <c r="T61" s="42" t="s">
        <v>182</v>
      </c>
      <c r="U61" s="42" t="s">
        <v>182</v>
      </c>
      <c r="V61" s="42"/>
    </row>
    <row r="62" spans="5:26" ht="16.5" x14ac:dyDescent="0.25">
      <c r="E62" s="42">
        <v>4</v>
      </c>
      <c r="F62" s="42"/>
      <c r="O62" s="42">
        <v>24</v>
      </c>
      <c r="P62" s="51" t="s">
        <v>135</v>
      </c>
      <c r="Q62" s="52" t="s">
        <v>314</v>
      </c>
      <c r="R62" s="66">
        <v>133</v>
      </c>
      <c r="S62" s="53">
        <v>45812</v>
      </c>
      <c r="T62" s="53">
        <v>48369</v>
      </c>
      <c r="U62" s="54" t="s">
        <v>182</v>
      </c>
      <c r="V62" s="42"/>
      <c r="W62" s="27">
        <v>45810</v>
      </c>
      <c r="X62" s="67" t="s">
        <v>135</v>
      </c>
      <c r="Y62" s="25">
        <v>12</v>
      </c>
    </row>
    <row r="63" spans="5:26" ht="16.5" x14ac:dyDescent="0.25">
      <c r="E63" s="42">
        <v>0</v>
      </c>
      <c r="F63" s="42"/>
      <c r="O63" s="42">
        <v>26</v>
      </c>
      <c r="P63" s="55" t="s">
        <v>135</v>
      </c>
      <c r="Q63" s="56" t="s">
        <v>314</v>
      </c>
      <c r="R63" s="63">
        <v>12</v>
      </c>
      <c r="S63" s="57">
        <v>45810</v>
      </c>
      <c r="T63" s="57">
        <v>48367</v>
      </c>
      <c r="U63" s="58" t="s">
        <v>182</v>
      </c>
      <c r="V63" s="42"/>
      <c r="W63" s="27">
        <v>45812</v>
      </c>
      <c r="X63" s="67" t="s">
        <v>135</v>
      </c>
      <c r="Y63" s="25">
        <v>133</v>
      </c>
    </row>
    <row r="64" spans="5:26" ht="16.5" x14ac:dyDescent="0.25">
      <c r="E64" s="42">
        <v>0</v>
      </c>
      <c r="F64" s="42"/>
      <c r="O64" s="42">
        <v>31</v>
      </c>
      <c r="P64" s="55" t="s">
        <v>135</v>
      </c>
      <c r="Q64" s="56" t="s">
        <v>314</v>
      </c>
      <c r="R64" s="63">
        <v>12</v>
      </c>
      <c r="S64" s="57">
        <v>45821</v>
      </c>
      <c r="T64" s="57">
        <v>48378</v>
      </c>
      <c r="U64" s="58" t="s">
        <v>182</v>
      </c>
      <c r="V64" s="42"/>
      <c r="W64" s="27">
        <v>45821</v>
      </c>
      <c r="X64" s="67" t="s">
        <v>135</v>
      </c>
      <c r="Y64" s="25">
        <v>12</v>
      </c>
    </row>
    <row r="65" spans="5:26" ht="16.5" x14ac:dyDescent="0.25">
      <c r="E65" s="42">
        <v>0</v>
      </c>
      <c r="F65" s="42"/>
      <c r="O65" s="42">
        <v>74</v>
      </c>
      <c r="P65" s="55" t="s">
        <v>135</v>
      </c>
      <c r="Q65" s="56" t="s">
        <v>314</v>
      </c>
      <c r="R65" s="63">
        <v>32</v>
      </c>
      <c r="S65" s="57">
        <v>45824</v>
      </c>
      <c r="T65" s="57">
        <v>48381</v>
      </c>
      <c r="U65" s="58" t="s">
        <v>182</v>
      </c>
      <c r="V65" s="42"/>
      <c r="W65" s="27">
        <v>45824</v>
      </c>
      <c r="X65" s="67" t="s">
        <v>135</v>
      </c>
      <c r="Y65" s="25">
        <v>32</v>
      </c>
    </row>
    <row r="66" spans="5:26" ht="16.5" x14ac:dyDescent="0.25">
      <c r="E66" s="42">
        <v>0</v>
      </c>
      <c r="F66" s="42"/>
      <c r="O66" s="42">
        <v>76</v>
      </c>
      <c r="P66" s="55" t="s">
        <v>135</v>
      </c>
      <c r="Q66" s="56" t="s">
        <v>314</v>
      </c>
      <c r="R66" s="63">
        <v>28</v>
      </c>
      <c r="S66" s="57">
        <v>45829</v>
      </c>
      <c r="T66" s="57">
        <v>48386</v>
      </c>
      <c r="U66" s="58" t="s">
        <v>182</v>
      </c>
      <c r="V66" s="42"/>
      <c r="W66" s="27">
        <v>45828</v>
      </c>
      <c r="X66" s="67" t="s">
        <v>135</v>
      </c>
      <c r="Y66" s="25">
        <v>128</v>
      </c>
    </row>
    <row r="67" spans="5:26" ht="16.5" x14ac:dyDescent="0.25">
      <c r="E67" s="42">
        <v>0</v>
      </c>
      <c r="F67" s="42"/>
      <c r="O67" s="42">
        <v>80</v>
      </c>
      <c r="P67" s="55" t="s">
        <v>135</v>
      </c>
      <c r="Q67" s="56" t="s">
        <v>314</v>
      </c>
      <c r="R67" s="63">
        <v>100</v>
      </c>
      <c r="S67" s="57">
        <v>45832</v>
      </c>
      <c r="T67" s="57">
        <v>48389</v>
      </c>
      <c r="U67" s="58" t="s">
        <v>182</v>
      </c>
      <c r="V67" s="42"/>
      <c r="W67" s="27">
        <v>45829</v>
      </c>
      <c r="X67" s="67" t="s">
        <v>135</v>
      </c>
      <c r="Y67" s="25">
        <v>28</v>
      </c>
    </row>
    <row r="68" spans="5:26" ht="16.5" x14ac:dyDescent="0.25">
      <c r="E68" s="42">
        <v>0</v>
      </c>
      <c r="F68" s="42"/>
      <c r="O68" s="42">
        <v>81</v>
      </c>
      <c r="P68" s="55" t="s">
        <v>135</v>
      </c>
      <c r="Q68" s="56" t="s">
        <v>314</v>
      </c>
      <c r="R68" s="63">
        <v>180</v>
      </c>
      <c r="S68" s="57">
        <v>45833</v>
      </c>
      <c r="T68" s="57">
        <v>48390</v>
      </c>
      <c r="U68" s="58" t="s">
        <v>182</v>
      </c>
      <c r="V68" s="42"/>
      <c r="W68" s="27">
        <v>45832</v>
      </c>
      <c r="X68" s="67" t="s">
        <v>135</v>
      </c>
      <c r="Y68" s="25">
        <v>100</v>
      </c>
    </row>
    <row r="69" spans="5:26" ht="16.5" x14ac:dyDescent="0.25">
      <c r="E69" s="42">
        <v>0</v>
      </c>
      <c r="F69" s="42"/>
      <c r="O69" s="42">
        <v>82</v>
      </c>
      <c r="P69" s="68" t="s">
        <v>135</v>
      </c>
      <c r="Q69" s="69" t="s">
        <v>314</v>
      </c>
      <c r="R69" s="69">
        <v>180</v>
      </c>
      <c r="S69" s="70">
        <v>45833</v>
      </c>
      <c r="T69" s="70">
        <v>48390</v>
      </c>
      <c r="U69" s="71" t="s">
        <v>182</v>
      </c>
      <c r="V69" s="42" t="s">
        <v>324</v>
      </c>
      <c r="W69" s="27">
        <v>45833</v>
      </c>
      <c r="X69" s="67" t="s">
        <v>135</v>
      </c>
      <c r="Y69" s="25">
        <v>180</v>
      </c>
    </row>
    <row r="70" spans="5:26" ht="17.25" thickBot="1" x14ac:dyDescent="0.3">
      <c r="E70" s="42">
        <v>407</v>
      </c>
      <c r="F70" s="42"/>
      <c r="O70" s="42">
        <v>92</v>
      </c>
      <c r="P70" s="59" t="s">
        <v>135</v>
      </c>
      <c r="Q70" s="60" t="s">
        <v>314</v>
      </c>
      <c r="R70" s="65">
        <v>128</v>
      </c>
      <c r="S70" s="61">
        <v>45828</v>
      </c>
      <c r="T70" s="61">
        <v>48385</v>
      </c>
      <c r="U70" s="62" t="s">
        <v>182</v>
      </c>
      <c r="V70" s="42"/>
    </row>
    <row r="71" spans="5:26" ht="16.5" x14ac:dyDescent="0.25">
      <c r="E71" s="42">
        <v>0</v>
      </c>
      <c r="F71" s="42"/>
      <c r="O71" s="42">
        <v>51</v>
      </c>
      <c r="P71" s="42" t="s">
        <v>253</v>
      </c>
      <c r="Q71" s="42" t="s">
        <v>314</v>
      </c>
      <c r="R71" s="42">
        <v>0</v>
      </c>
      <c r="S71" s="42" t="s">
        <v>182</v>
      </c>
      <c r="T71" s="42" t="s">
        <v>182</v>
      </c>
      <c r="U71" s="42" t="s">
        <v>182</v>
      </c>
      <c r="V71" s="42"/>
    </row>
    <row r="72" spans="5:26" ht="16.5" x14ac:dyDescent="0.25">
      <c r="E72" s="42">
        <v>0</v>
      </c>
      <c r="F72" s="42"/>
      <c r="O72" s="42">
        <v>59</v>
      </c>
      <c r="P72" s="42" t="s">
        <v>275</v>
      </c>
      <c r="Q72" s="42" t="s">
        <v>314</v>
      </c>
      <c r="R72" s="42">
        <v>0</v>
      </c>
      <c r="S72" s="42" t="s">
        <v>182</v>
      </c>
      <c r="T72" s="42" t="s">
        <v>182</v>
      </c>
      <c r="U72" s="42" t="s">
        <v>182</v>
      </c>
      <c r="V72" s="42"/>
    </row>
    <row r="73" spans="5:26" ht="16.5" x14ac:dyDescent="0.25">
      <c r="E73" s="42">
        <v>100</v>
      </c>
      <c r="F73" s="42"/>
      <c r="O73" s="42">
        <v>48</v>
      </c>
      <c r="P73" s="42" t="s">
        <v>151</v>
      </c>
      <c r="Q73" s="42" t="s">
        <v>314</v>
      </c>
      <c r="R73" s="42">
        <v>270</v>
      </c>
      <c r="S73" s="43">
        <v>45818</v>
      </c>
      <c r="T73" s="43">
        <v>48375</v>
      </c>
      <c r="U73" s="42" t="s">
        <v>182</v>
      </c>
      <c r="V73" s="42"/>
    </row>
    <row r="74" spans="5:26" ht="16.5" x14ac:dyDescent="0.25">
      <c r="E74" s="42">
        <v>20</v>
      </c>
      <c r="F74" s="42"/>
      <c r="O74" s="42">
        <v>131</v>
      </c>
      <c r="P74" s="42" t="s">
        <v>151</v>
      </c>
      <c r="Q74" s="42" t="s">
        <v>314</v>
      </c>
      <c r="R74" s="42">
        <v>540</v>
      </c>
      <c r="S74" s="43">
        <v>45820</v>
      </c>
      <c r="T74" s="43">
        <v>48377</v>
      </c>
      <c r="U74" s="42" t="s">
        <v>182</v>
      </c>
      <c r="V74" s="42"/>
    </row>
    <row r="75" spans="5:26" ht="17.25" thickBot="1" x14ac:dyDescent="0.3">
      <c r="E75" s="42">
        <v>140</v>
      </c>
      <c r="F75" s="42"/>
      <c r="O75" s="42">
        <v>132</v>
      </c>
      <c r="P75" s="42" t="s">
        <v>151</v>
      </c>
      <c r="Q75" s="42" t="s">
        <v>314</v>
      </c>
      <c r="R75" s="42">
        <v>100</v>
      </c>
      <c r="S75" s="43">
        <v>45821</v>
      </c>
      <c r="T75" s="43">
        <v>48378</v>
      </c>
      <c r="U75" s="42" t="s">
        <v>182</v>
      </c>
      <c r="V75" s="42"/>
    </row>
    <row r="76" spans="5:26" ht="16.5" x14ac:dyDescent="0.25">
      <c r="E76" s="42">
        <v>32</v>
      </c>
      <c r="F76" s="42"/>
      <c r="O76" s="42">
        <v>140</v>
      </c>
      <c r="P76" s="51" t="s">
        <v>247</v>
      </c>
      <c r="Q76" s="52" t="s">
        <v>314</v>
      </c>
      <c r="R76" s="66">
        <v>124</v>
      </c>
      <c r="S76" s="53">
        <v>45826</v>
      </c>
      <c r="T76" s="53">
        <v>48383</v>
      </c>
      <c r="U76" s="54" t="s">
        <v>182</v>
      </c>
      <c r="V76" s="42"/>
      <c r="W76" s="64">
        <v>45825</v>
      </c>
      <c r="X76" s="40" t="s">
        <v>247</v>
      </c>
      <c r="Y76" s="40">
        <v>28</v>
      </c>
      <c r="Z76" t="s">
        <v>324</v>
      </c>
    </row>
    <row r="77" spans="5:26" ht="17.25" thickBot="1" x14ac:dyDescent="0.3">
      <c r="E77" s="42">
        <v>120</v>
      </c>
      <c r="F77" s="42"/>
      <c r="O77" s="42">
        <v>141</v>
      </c>
      <c r="P77" s="59" t="s">
        <v>247</v>
      </c>
      <c r="Q77" s="60" t="s">
        <v>314</v>
      </c>
      <c r="R77" s="65">
        <v>48</v>
      </c>
      <c r="S77" s="61">
        <v>45829</v>
      </c>
      <c r="T77" s="61">
        <v>48386</v>
      </c>
      <c r="U77" s="62" t="s">
        <v>182</v>
      </c>
      <c r="V77" s="42"/>
      <c r="W77" s="27">
        <v>45826</v>
      </c>
      <c r="X77" s="25" t="s">
        <v>247</v>
      </c>
      <c r="Y77" s="25">
        <v>124</v>
      </c>
    </row>
    <row r="78" spans="5:26" ht="16.5" x14ac:dyDescent="0.25">
      <c r="E78" s="42">
        <v>28</v>
      </c>
      <c r="F78" s="42"/>
      <c r="O78" s="42">
        <v>39</v>
      </c>
      <c r="P78" s="42" t="s">
        <v>142</v>
      </c>
      <c r="Q78" s="42" t="s">
        <v>314</v>
      </c>
      <c r="R78" s="42">
        <v>10</v>
      </c>
      <c r="S78" s="43">
        <v>45832</v>
      </c>
      <c r="T78" s="43">
        <v>48389</v>
      </c>
      <c r="U78" s="42" t="s">
        <v>182</v>
      </c>
      <c r="V78" s="42"/>
      <c r="W78" s="27">
        <v>45829</v>
      </c>
      <c r="X78" s="25" t="s">
        <v>247</v>
      </c>
      <c r="Y78" s="25">
        <v>48</v>
      </c>
    </row>
    <row r="79" spans="5:26" ht="16.5" x14ac:dyDescent="0.25">
      <c r="E79" s="42">
        <v>8</v>
      </c>
      <c r="F79" s="42"/>
      <c r="O79" s="42">
        <v>126</v>
      </c>
      <c r="P79" s="42" t="s">
        <v>142</v>
      </c>
      <c r="Q79" s="42" t="s">
        <v>314</v>
      </c>
      <c r="R79" s="42">
        <v>30</v>
      </c>
      <c r="S79" s="43">
        <v>45838</v>
      </c>
      <c r="T79" s="43">
        <v>48395</v>
      </c>
      <c r="U79" s="42" t="s">
        <v>182</v>
      </c>
      <c r="V79" s="42"/>
    </row>
    <row r="80" spans="5:26" ht="16.5" x14ac:dyDescent="0.25">
      <c r="E80" s="42">
        <v>35</v>
      </c>
      <c r="F80" s="42"/>
      <c r="O80" s="42">
        <v>37</v>
      </c>
      <c r="P80" s="42" t="s">
        <v>210</v>
      </c>
      <c r="Q80" s="42" t="s">
        <v>314</v>
      </c>
      <c r="R80" s="42">
        <v>4</v>
      </c>
      <c r="S80" s="43">
        <v>45820</v>
      </c>
      <c r="T80" s="43">
        <v>48377</v>
      </c>
      <c r="U80" s="42" t="s">
        <v>182</v>
      </c>
      <c r="V80" s="42"/>
    </row>
    <row r="81" spans="5:25" ht="16.5" x14ac:dyDescent="0.25">
      <c r="E81" s="42">
        <v>800</v>
      </c>
      <c r="F81" s="42"/>
      <c r="O81" s="42">
        <v>123</v>
      </c>
      <c r="P81" s="42" t="s">
        <v>210</v>
      </c>
      <c r="Q81" s="42" t="s">
        <v>314</v>
      </c>
      <c r="R81" s="42">
        <v>122</v>
      </c>
      <c r="S81" s="43">
        <v>45821</v>
      </c>
      <c r="T81" s="43">
        <v>48378</v>
      </c>
      <c r="U81" s="42" t="s">
        <v>182</v>
      </c>
      <c r="V81" s="42"/>
    </row>
    <row r="82" spans="5:25" ht="16.5" x14ac:dyDescent="0.25">
      <c r="E82" s="42">
        <v>100</v>
      </c>
      <c r="F82" s="42"/>
      <c r="O82" s="42">
        <v>44</v>
      </c>
      <c r="P82" s="42" t="s">
        <v>147</v>
      </c>
      <c r="Q82" s="42" t="s">
        <v>314</v>
      </c>
      <c r="R82" s="42">
        <v>0</v>
      </c>
      <c r="S82" s="42" t="s">
        <v>182</v>
      </c>
      <c r="T82" s="42" t="s">
        <v>182</v>
      </c>
      <c r="U82" s="42" t="s">
        <v>182</v>
      </c>
      <c r="V82" s="42"/>
    </row>
    <row r="83" spans="5:25" ht="16.5" x14ac:dyDescent="0.25">
      <c r="E83" s="42">
        <v>180</v>
      </c>
      <c r="F83" s="42"/>
      <c r="O83" s="42">
        <v>21</v>
      </c>
      <c r="P83" s="42" t="s">
        <v>208</v>
      </c>
      <c r="Q83" s="42" t="s">
        <v>314</v>
      </c>
      <c r="R83" s="42">
        <v>96</v>
      </c>
      <c r="S83" s="43">
        <v>45810</v>
      </c>
      <c r="T83" s="43">
        <v>48367</v>
      </c>
      <c r="U83" s="42" t="s">
        <v>182</v>
      </c>
      <c r="V83" s="42"/>
    </row>
    <row r="84" spans="5:25" ht="16.5" x14ac:dyDescent="0.25">
      <c r="E84" s="42">
        <v>180</v>
      </c>
      <c r="F84" s="42"/>
      <c r="O84" s="42">
        <v>25</v>
      </c>
      <c r="P84" s="42" t="s">
        <v>208</v>
      </c>
      <c r="Q84" s="42" t="s">
        <v>314</v>
      </c>
      <c r="R84" s="42">
        <v>6</v>
      </c>
      <c r="S84" s="43">
        <v>45820</v>
      </c>
      <c r="T84" s="43">
        <v>48377</v>
      </c>
      <c r="U84" s="42" t="s">
        <v>182</v>
      </c>
      <c r="V84" s="42"/>
    </row>
    <row r="85" spans="5:25" ht="16.5" x14ac:dyDescent="0.25">
      <c r="E85" s="42">
        <v>100</v>
      </c>
      <c r="F85" s="42"/>
      <c r="O85" s="42">
        <v>27</v>
      </c>
      <c r="P85" s="42" t="s">
        <v>208</v>
      </c>
      <c r="Q85" s="42" t="s">
        <v>314</v>
      </c>
      <c r="R85" s="42">
        <v>96</v>
      </c>
      <c r="S85" s="43">
        <v>45832</v>
      </c>
      <c r="T85" s="43">
        <v>48389</v>
      </c>
      <c r="U85" s="42" t="s">
        <v>182</v>
      </c>
      <c r="V85" s="42"/>
    </row>
    <row r="86" spans="5:25" ht="16.5" x14ac:dyDescent="0.25">
      <c r="E86" s="42">
        <v>100</v>
      </c>
      <c r="F86" s="42"/>
      <c r="O86" s="42">
        <v>30</v>
      </c>
      <c r="P86" s="42" t="s">
        <v>208</v>
      </c>
      <c r="Q86" s="42" t="s">
        <v>314</v>
      </c>
      <c r="R86" s="42">
        <v>90</v>
      </c>
      <c r="S86" s="43">
        <v>45821</v>
      </c>
      <c r="T86" s="43">
        <v>48378</v>
      </c>
      <c r="U86" s="42" t="s">
        <v>182</v>
      </c>
      <c r="V86" s="42"/>
    </row>
    <row r="87" spans="5:25" ht="16.5" x14ac:dyDescent="0.25">
      <c r="E87" s="42">
        <v>1100</v>
      </c>
      <c r="F87" s="42"/>
      <c r="O87" s="42">
        <v>36</v>
      </c>
      <c r="P87" s="42" t="s">
        <v>208</v>
      </c>
      <c r="Q87" s="42" t="s">
        <v>314</v>
      </c>
      <c r="R87" s="42">
        <v>4</v>
      </c>
      <c r="S87" s="43">
        <v>45812</v>
      </c>
      <c r="T87" s="43">
        <v>48369</v>
      </c>
      <c r="U87" s="42" t="s">
        <v>182</v>
      </c>
      <c r="V87" s="42"/>
    </row>
    <row r="88" spans="5:25" ht="16.5" x14ac:dyDescent="0.25">
      <c r="E88" s="42">
        <v>700</v>
      </c>
      <c r="F88" s="42"/>
      <c r="O88" s="42">
        <v>73</v>
      </c>
      <c r="P88" s="42" t="s">
        <v>208</v>
      </c>
      <c r="Q88" s="42" t="s">
        <v>314</v>
      </c>
      <c r="R88" s="42">
        <v>140</v>
      </c>
      <c r="S88" s="43">
        <v>45831</v>
      </c>
      <c r="T88" s="43">
        <v>48388</v>
      </c>
      <c r="U88" s="42" t="s">
        <v>182</v>
      </c>
      <c r="V88" s="42"/>
    </row>
    <row r="89" spans="5:25" ht="17.25" thickBot="1" x14ac:dyDescent="0.3">
      <c r="E89" s="42">
        <v>816</v>
      </c>
      <c r="F89" s="42"/>
      <c r="O89" s="42">
        <v>77</v>
      </c>
      <c r="P89" s="42" t="s">
        <v>208</v>
      </c>
      <c r="Q89" s="42" t="s">
        <v>314</v>
      </c>
      <c r="R89" s="42">
        <v>8</v>
      </c>
      <c r="S89" s="43">
        <v>45834</v>
      </c>
      <c r="T89" s="43">
        <v>48391</v>
      </c>
      <c r="U89" s="42" t="s">
        <v>182</v>
      </c>
      <c r="V89" s="42"/>
    </row>
    <row r="90" spans="5:25" ht="16.5" x14ac:dyDescent="0.25">
      <c r="E90" s="42">
        <v>240</v>
      </c>
      <c r="F90" s="42"/>
      <c r="O90" s="42">
        <v>49</v>
      </c>
      <c r="P90" s="51" t="s">
        <v>153</v>
      </c>
      <c r="Q90" s="52" t="s">
        <v>314</v>
      </c>
      <c r="R90" s="52">
        <v>0</v>
      </c>
      <c r="S90" s="52" t="s">
        <v>182</v>
      </c>
      <c r="T90" s="52" t="s">
        <v>182</v>
      </c>
      <c r="U90" s="54" t="s">
        <v>182</v>
      </c>
      <c r="V90" s="42"/>
      <c r="W90" s="28" t="s">
        <v>182</v>
      </c>
      <c r="X90" s="25" t="s">
        <v>153</v>
      </c>
      <c r="Y90" s="25">
        <v>0</v>
      </c>
    </row>
    <row r="91" spans="5:25" ht="17.25" thickBot="1" x14ac:dyDescent="0.3">
      <c r="E91" s="42">
        <v>240</v>
      </c>
      <c r="F91" s="42"/>
      <c r="O91" s="42">
        <v>152</v>
      </c>
      <c r="P91" s="72" t="s">
        <v>153</v>
      </c>
      <c r="Q91" s="73" t="s">
        <v>314</v>
      </c>
      <c r="R91" s="73">
        <v>1420</v>
      </c>
      <c r="S91" s="74">
        <v>45828</v>
      </c>
      <c r="T91" s="74">
        <v>48385</v>
      </c>
      <c r="U91" s="75" t="s">
        <v>182</v>
      </c>
      <c r="V91" s="42" t="s">
        <v>324</v>
      </c>
    </row>
    <row r="92" spans="5:25" ht="16.5" x14ac:dyDescent="0.25">
      <c r="E92" s="42">
        <v>800</v>
      </c>
      <c r="F92" s="42"/>
      <c r="O92" s="42">
        <v>42</v>
      </c>
      <c r="P92" s="42" t="s">
        <v>145</v>
      </c>
      <c r="Q92" s="42" t="s">
        <v>314</v>
      </c>
      <c r="R92" s="42">
        <v>0</v>
      </c>
      <c r="S92" s="42" t="s">
        <v>182</v>
      </c>
      <c r="T92" s="42" t="s">
        <v>182</v>
      </c>
      <c r="U92" s="42" t="s">
        <v>182</v>
      </c>
      <c r="V92" s="42"/>
    </row>
    <row r="93" spans="5:25" ht="16.5" x14ac:dyDescent="0.25">
      <c r="E93" s="42">
        <v>18</v>
      </c>
      <c r="F93" s="42"/>
      <c r="O93" s="42">
        <v>57</v>
      </c>
      <c r="P93" s="42" t="s">
        <v>270</v>
      </c>
      <c r="Q93" s="42" t="s">
        <v>314</v>
      </c>
      <c r="R93" s="42">
        <v>0</v>
      </c>
      <c r="S93" s="42" t="s">
        <v>182</v>
      </c>
      <c r="T93" s="42" t="s">
        <v>182</v>
      </c>
      <c r="U93" s="42" t="s">
        <v>182</v>
      </c>
      <c r="V93" s="42"/>
    </row>
    <row r="94" spans="5:25" ht="16.5" x14ac:dyDescent="0.25">
      <c r="E94" s="42">
        <v>128</v>
      </c>
      <c r="F94" s="42"/>
      <c r="O94" s="42">
        <v>58</v>
      </c>
      <c r="P94" s="42" t="s">
        <v>272</v>
      </c>
      <c r="Q94" s="42" t="s">
        <v>314</v>
      </c>
      <c r="R94" s="42">
        <v>0</v>
      </c>
      <c r="S94" s="42" t="s">
        <v>182</v>
      </c>
      <c r="T94" s="42" t="s">
        <v>182</v>
      </c>
      <c r="U94" s="42" t="s">
        <v>182</v>
      </c>
      <c r="V94" s="42"/>
    </row>
    <row r="95" spans="5:25" ht="16.5" x14ac:dyDescent="0.25">
      <c r="E95" s="42">
        <v>800</v>
      </c>
      <c r="F95" s="42"/>
      <c r="O95" s="42">
        <v>45</v>
      </c>
      <c r="P95" s="42" t="s">
        <v>229</v>
      </c>
      <c r="Q95" s="42" t="s">
        <v>314</v>
      </c>
      <c r="R95" s="42">
        <v>116</v>
      </c>
      <c r="S95" s="43">
        <v>45818</v>
      </c>
      <c r="T95" s="43">
        <v>48375</v>
      </c>
      <c r="U95" s="42" t="s">
        <v>182</v>
      </c>
      <c r="V95" s="42"/>
    </row>
    <row r="96" spans="5:25" ht="16.5" x14ac:dyDescent="0.25">
      <c r="E96" s="42">
        <v>800</v>
      </c>
      <c r="F96" s="42"/>
      <c r="O96" s="42">
        <v>129</v>
      </c>
      <c r="P96" s="42" t="s">
        <v>229</v>
      </c>
      <c r="Q96" s="42" t="s">
        <v>314</v>
      </c>
      <c r="R96" s="42">
        <v>214</v>
      </c>
      <c r="S96" s="43">
        <v>45832</v>
      </c>
      <c r="T96" s="43">
        <v>48389</v>
      </c>
      <c r="U96" s="42" t="s">
        <v>182</v>
      </c>
      <c r="V96" s="42"/>
    </row>
    <row r="97" spans="5:22" ht="16.5" x14ac:dyDescent="0.25">
      <c r="E97" s="42">
        <v>180</v>
      </c>
      <c r="F97" s="42"/>
      <c r="O97" s="42">
        <v>33</v>
      </c>
      <c r="P97" s="42" t="s">
        <v>136</v>
      </c>
      <c r="Q97" s="42" t="s">
        <v>314</v>
      </c>
      <c r="R97" s="42">
        <v>35</v>
      </c>
      <c r="S97" s="43">
        <v>45812</v>
      </c>
      <c r="T97" s="43">
        <v>48369</v>
      </c>
      <c r="U97" s="42" t="s">
        <v>182</v>
      </c>
      <c r="V97" s="42"/>
    </row>
    <row r="98" spans="5:22" ht="16.5" x14ac:dyDescent="0.25">
      <c r="E98" s="42">
        <v>800</v>
      </c>
      <c r="F98" s="42"/>
      <c r="O98" s="42">
        <v>78</v>
      </c>
      <c r="P98" s="42" t="s">
        <v>279</v>
      </c>
      <c r="Q98" s="42" t="s">
        <v>314</v>
      </c>
      <c r="R98" s="42">
        <v>35</v>
      </c>
      <c r="S98" s="43">
        <v>45817</v>
      </c>
      <c r="T98" s="43">
        <v>48374</v>
      </c>
      <c r="U98" s="42" t="s">
        <v>182</v>
      </c>
      <c r="V98" s="42"/>
    </row>
    <row r="99" spans="5:22" ht="16.5" x14ac:dyDescent="0.25">
      <c r="E99" s="42">
        <v>900</v>
      </c>
      <c r="F99" s="42"/>
      <c r="O99" s="42">
        <v>117</v>
      </c>
      <c r="P99" s="42" t="s">
        <v>279</v>
      </c>
      <c r="Q99" s="42" t="s">
        <v>314</v>
      </c>
      <c r="R99" s="42">
        <v>134</v>
      </c>
      <c r="S99" s="43">
        <v>45833</v>
      </c>
      <c r="T99" s="43">
        <v>48390</v>
      </c>
      <c r="U99" s="42" t="s">
        <v>182</v>
      </c>
      <c r="V99" s="42"/>
    </row>
    <row r="100" spans="5:22" ht="16.5" x14ac:dyDescent="0.25">
      <c r="E100" s="42">
        <v>100</v>
      </c>
      <c r="F100" s="42"/>
      <c r="O100" s="42">
        <v>47</v>
      </c>
      <c r="P100" s="42" t="s">
        <v>234</v>
      </c>
      <c r="Q100" s="42" t="s">
        <v>314</v>
      </c>
      <c r="R100" s="42">
        <v>0</v>
      </c>
      <c r="S100" s="42" t="s">
        <v>182</v>
      </c>
      <c r="T100" s="42" t="s">
        <v>182</v>
      </c>
      <c r="U100" s="42" t="s">
        <v>182</v>
      </c>
      <c r="V100" s="42"/>
    </row>
    <row r="101" spans="5:22" ht="16.5" x14ac:dyDescent="0.25">
      <c r="E101" s="42">
        <v>40</v>
      </c>
      <c r="F101" s="42"/>
      <c r="O101" s="42">
        <v>32</v>
      </c>
      <c r="P101" s="42" t="s">
        <v>193</v>
      </c>
      <c r="Q101" s="42" t="s">
        <v>314</v>
      </c>
      <c r="R101" s="42">
        <v>500</v>
      </c>
      <c r="S101" s="43">
        <v>45817</v>
      </c>
      <c r="T101" s="43">
        <v>48374</v>
      </c>
      <c r="U101" s="42" t="s">
        <v>182</v>
      </c>
      <c r="V101" s="41"/>
    </row>
    <row r="102" spans="5:22" ht="16.5" x14ac:dyDescent="0.25">
      <c r="E102" s="42">
        <v>700</v>
      </c>
      <c r="F102" s="41"/>
      <c r="O102" s="42">
        <v>133</v>
      </c>
      <c r="P102" s="42" t="s">
        <v>239</v>
      </c>
      <c r="Q102" s="42" t="s">
        <v>314</v>
      </c>
      <c r="R102" s="42">
        <v>42</v>
      </c>
      <c r="S102" s="43">
        <v>45834</v>
      </c>
      <c r="T102" s="43">
        <v>48391</v>
      </c>
      <c r="U102" s="42" t="s">
        <v>182</v>
      </c>
      <c r="V102" s="42"/>
    </row>
    <row r="103" spans="5:22" ht="16.5" x14ac:dyDescent="0.25">
      <c r="O103" s="42">
        <v>67</v>
      </c>
      <c r="P103" s="42" t="s">
        <v>307</v>
      </c>
      <c r="Q103" s="42" t="s">
        <v>314</v>
      </c>
      <c r="R103" s="42">
        <v>0</v>
      </c>
      <c r="S103" s="42" t="s">
        <v>182</v>
      </c>
      <c r="T103" s="42" t="s">
        <v>182</v>
      </c>
      <c r="U103" s="42" t="s">
        <v>182</v>
      </c>
      <c r="V103" s="42"/>
    </row>
    <row r="104" spans="5:22" ht="16.5" x14ac:dyDescent="0.25">
      <c r="O104" s="42">
        <v>4</v>
      </c>
      <c r="P104" s="42" t="s">
        <v>301</v>
      </c>
      <c r="Q104" s="42" t="s">
        <v>314</v>
      </c>
      <c r="R104" s="42">
        <v>104</v>
      </c>
      <c r="S104" s="43">
        <v>45834</v>
      </c>
      <c r="T104" s="43">
        <v>48391</v>
      </c>
      <c r="U104" s="42" t="s">
        <v>182</v>
      </c>
      <c r="V104" s="42"/>
    </row>
    <row r="105" spans="5:22" ht="16.5" x14ac:dyDescent="0.25">
      <c r="O105" s="42">
        <v>6</v>
      </c>
      <c r="P105" s="42" t="s">
        <v>301</v>
      </c>
      <c r="Q105" s="42" t="s">
        <v>314</v>
      </c>
      <c r="R105" s="42">
        <v>51</v>
      </c>
      <c r="S105" s="43">
        <v>45828</v>
      </c>
      <c r="T105" s="43">
        <v>48385</v>
      </c>
      <c r="U105" s="42" t="s">
        <v>182</v>
      </c>
      <c r="V105" s="42"/>
    </row>
    <row r="106" spans="5:22" ht="16.5" x14ac:dyDescent="0.25">
      <c r="O106" s="42">
        <v>119</v>
      </c>
      <c r="P106" s="42" t="s">
        <v>301</v>
      </c>
      <c r="Q106" s="42" t="s">
        <v>314</v>
      </c>
      <c r="R106" s="42">
        <v>100</v>
      </c>
      <c r="S106" s="43">
        <v>45838</v>
      </c>
      <c r="T106" s="43">
        <v>48395</v>
      </c>
      <c r="U106" s="42" t="s">
        <v>182</v>
      </c>
      <c r="V106" s="42"/>
    </row>
    <row r="107" spans="5:22" ht="16.5" x14ac:dyDescent="0.25">
      <c r="O107" s="42">
        <v>121</v>
      </c>
      <c r="P107" s="42" t="s">
        <v>301</v>
      </c>
      <c r="Q107" s="42" t="s">
        <v>314</v>
      </c>
      <c r="R107" s="42">
        <v>171</v>
      </c>
      <c r="S107" s="43">
        <v>45836</v>
      </c>
      <c r="T107" s="43">
        <v>48393</v>
      </c>
      <c r="U107" s="42" t="s">
        <v>182</v>
      </c>
      <c r="V107" s="42"/>
    </row>
    <row r="108" spans="5:22" ht="16.5" x14ac:dyDescent="0.25">
      <c r="O108" s="42">
        <v>66</v>
      </c>
      <c r="P108" s="42" t="s">
        <v>303</v>
      </c>
      <c r="Q108" s="42" t="s">
        <v>314</v>
      </c>
      <c r="R108" s="42">
        <v>0</v>
      </c>
      <c r="S108" s="42" t="s">
        <v>182</v>
      </c>
      <c r="T108" s="42" t="s">
        <v>182</v>
      </c>
      <c r="U108" s="42" t="s">
        <v>182</v>
      </c>
      <c r="V108" s="42"/>
    </row>
    <row r="109" spans="5:22" ht="16.5" x14ac:dyDescent="0.25">
      <c r="O109" s="42">
        <v>91</v>
      </c>
      <c r="P109" s="42" t="s">
        <v>305</v>
      </c>
      <c r="Q109" s="42" t="s">
        <v>314</v>
      </c>
      <c r="R109" s="42">
        <v>18</v>
      </c>
      <c r="S109" s="43">
        <v>45831</v>
      </c>
      <c r="T109" s="43">
        <v>48388</v>
      </c>
      <c r="U109" s="42" t="s">
        <v>182</v>
      </c>
      <c r="V109" s="42"/>
    </row>
    <row r="110" spans="5:22" ht="16.5" x14ac:dyDescent="0.25">
      <c r="O110" s="42">
        <v>105</v>
      </c>
      <c r="P110" s="42" t="s">
        <v>305</v>
      </c>
      <c r="Q110" s="42" t="s">
        <v>314</v>
      </c>
      <c r="R110" s="42">
        <v>22</v>
      </c>
      <c r="S110" s="43">
        <v>45829</v>
      </c>
      <c r="T110" s="43">
        <v>48386</v>
      </c>
      <c r="U110" s="42" t="s">
        <v>182</v>
      </c>
      <c r="V110" s="42"/>
    </row>
    <row r="111" spans="5:22" ht="16.5" x14ac:dyDescent="0.25">
      <c r="O111" s="42">
        <v>111</v>
      </c>
      <c r="P111" s="42" t="s">
        <v>305</v>
      </c>
      <c r="Q111" s="42" t="s">
        <v>314</v>
      </c>
      <c r="R111" s="42">
        <v>22</v>
      </c>
      <c r="S111" s="43">
        <v>45828</v>
      </c>
      <c r="T111" s="43">
        <v>48385</v>
      </c>
      <c r="U111" s="42" t="s">
        <v>182</v>
      </c>
      <c r="V111" s="42"/>
    </row>
    <row r="112" spans="5:22" ht="16.5" x14ac:dyDescent="0.25">
      <c r="O112" s="42">
        <v>114</v>
      </c>
      <c r="P112" s="42" t="s">
        <v>305</v>
      </c>
      <c r="Q112" s="42" t="s">
        <v>314</v>
      </c>
      <c r="R112" s="42">
        <v>22</v>
      </c>
      <c r="S112" s="43">
        <v>45827</v>
      </c>
      <c r="T112" s="43">
        <v>48384</v>
      </c>
      <c r="U112" s="42" t="s">
        <v>182</v>
      </c>
      <c r="V112" s="42"/>
    </row>
    <row r="113" spans="15:25" ht="17.25" thickBot="1" x14ac:dyDescent="0.3">
      <c r="O113" s="42">
        <v>56</v>
      </c>
      <c r="P113" s="42" t="s">
        <v>268</v>
      </c>
      <c r="Q113" s="42" t="s">
        <v>314</v>
      </c>
      <c r="R113" s="42">
        <v>0</v>
      </c>
      <c r="S113" s="42" t="s">
        <v>182</v>
      </c>
      <c r="T113" s="42" t="s">
        <v>182</v>
      </c>
      <c r="U113" s="42" t="s">
        <v>182</v>
      </c>
      <c r="V113" s="42"/>
    </row>
    <row r="114" spans="15:25" ht="16.5" x14ac:dyDescent="0.25">
      <c r="O114" s="42">
        <v>54</v>
      </c>
      <c r="P114" s="51" t="s">
        <v>262</v>
      </c>
      <c r="Q114" s="52" t="s">
        <v>314</v>
      </c>
      <c r="R114" s="66">
        <v>206</v>
      </c>
      <c r="S114" s="53">
        <v>45838</v>
      </c>
      <c r="T114" s="53">
        <v>48395</v>
      </c>
      <c r="U114" s="54" t="s">
        <v>182</v>
      </c>
      <c r="V114" s="42"/>
      <c r="W114" s="27">
        <v>45812</v>
      </c>
      <c r="X114" s="25" t="s">
        <v>262</v>
      </c>
      <c r="Y114" s="25">
        <v>96</v>
      </c>
    </row>
    <row r="115" spans="15:25" ht="16.5" x14ac:dyDescent="0.25">
      <c r="O115" s="42">
        <v>79</v>
      </c>
      <c r="P115" s="55" t="s">
        <v>262</v>
      </c>
      <c r="Q115" s="56" t="s">
        <v>314</v>
      </c>
      <c r="R115" s="63">
        <v>800</v>
      </c>
      <c r="S115" s="57">
        <v>45832</v>
      </c>
      <c r="T115" s="57">
        <v>48389</v>
      </c>
      <c r="U115" s="58" t="s">
        <v>182</v>
      </c>
      <c r="V115" s="42"/>
      <c r="W115" s="27">
        <v>45817</v>
      </c>
      <c r="X115" s="25" t="s">
        <v>262</v>
      </c>
      <c r="Y115" s="25">
        <v>24</v>
      </c>
    </row>
    <row r="116" spans="15:25" ht="16.5" x14ac:dyDescent="0.25">
      <c r="O116" s="42">
        <v>85</v>
      </c>
      <c r="P116" s="55" t="s">
        <v>262</v>
      </c>
      <c r="Q116" s="56" t="s">
        <v>314</v>
      </c>
      <c r="R116" s="63">
        <v>1100</v>
      </c>
      <c r="S116" s="57">
        <v>45836</v>
      </c>
      <c r="T116" s="57">
        <v>48393</v>
      </c>
      <c r="U116" s="58" t="s">
        <v>182</v>
      </c>
      <c r="V116" s="42"/>
      <c r="W116" s="27">
        <v>45820</v>
      </c>
      <c r="X116" s="25" t="s">
        <v>262</v>
      </c>
      <c r="Y116" s="25">
        <v>224</v>
      </c>
    </row>
    <row r="117" spans="15:25" ht="16.5" x14ac:dyDescent="0.25">
      <c r="O117" s="42">
        <v>86</v>
      </c>
      <c r="P117" s="55" t="s">
        <v>262</v>
      </c>
      <c r="Q117" s="56" t="s">
        <v>314</v>
      </c>
      <c r="R117" s="63">
        <v>700</v>
      </c>
      <c r="S117" s="57">
        <v>45834</v>
      </c>
      <c r="T117" s="57">
        <v>48391</v>
      </c>
      <c r="U117" s="58" t="s">
        <v>182</v>
      </c>
      <c r="V117" s="42"/>
      <c r="W117" s="27">
        <v>45821</v>
      </c>
      <c r="X117" s="25" t="s">
        <v>262</v>
      </c>
      <c r="Y117" s="25">
        <v>476</v>
      </c>
    </row>
    <row r="118" spans="15:25" ht="16.5" x14ac:dyDescent="0.25">
      <c r="O118" s="42">
        <v>87</v>
      </c>
      <c r="P118" s="55" t="s">
        <v>262</v>
      </c>
      <c r="Q118" s="56" t="s">
        <v>314</v>
      </c>
      <c r="R118" s="63">
        <v>816</v>
      </c>
      <c r="S118" s="57">
        <v>45833</v>
      </c>
      <c r="T118" s="57">
        <v>48390</v>
      </c>
      <c r="U118" s="58" t="s">
        <v>182</v>
      </c>
      <c r="V118" s="42"/>
      <c r="W118" s="27">
        <v>45822</v>
      </c>
      <c r="X118" s="25" t="s">
        <v>262</v>
      </c>
      <c r="Y118" s="25">
        <v>480</v>
      </c>
    </row>
    <row r="119" spans="15:25" ht="16.5" x14ac:dyDescent="0.25">
      <c r="O119" s="42">
        <v>90</v>
      </c>
      <c r="P119" s="55" t="s">
        <v>262</v>
      </c>
      <c r="Q119" s="56" t="s">
        <v>314</v>
      </c>
      <c r="R119" s="63">
        <v>800</v>
      </c>
      <c r="S119" s="57">
        <v>45831</v>
      </c>
      <c r="T119" s="57">
        <v>48388</v>
      </c>
      <c r="U119" s="58" t="s">
        <v>182</v>
      </c>
      <c r="V119" s="42"/>
      <c r="W119" s="27">
        <v>45824</v>
      </c>
      <c r="X119" s="25" t="s">
        <v>262</v>
      </c>
      <c r="Y119" s="25">
        <v>700</v>
      </c>
    </row>
    <row r="120" spans="15:25" ht="16.5" x14ac:dyDescent="0.25">
      <c r="O120" s="42">
        <v>93</v>
      </c>
      <c r="P120" s="55" t="s">
        <v>262</v>
      </c>
      <c r="Q120" s="56" t="s">
        <v>314</v>
      </c>
      <c r="R120" s="63">
        <v>800</v>
      </c>
      <c r="S120" s="57">
        <v>45829</v>
      </c>
      <c r="T120" s="57">
        <v>48386</v>
      </c>
      <c r="U120" s="58" t="s">
        <v>182</v>
      </c>
      <c r="V120" s="42"/>
      <c r="W120" s="27">
        <v>45825</v>
      </c>
      <c r="X120" s="25" t="s">
        <v>262</v>
      </c>
      <c r="Y120" s="25">
        <v>700</v>
      </c>
    </row>
    <row r="121" spans="15:25" ht="16.5" x14ac:dyDescent="0.25">
      <c r="O121" s="42">
        <v>94</v>
      </c>
      <c r="P121" s="55" t="s">
        <v>262</v>
      </c>
      <c r="Q121" s="56" t="s">
        <v>314</v>
      </c>
      <c r="R121" s="63">
        <v>800</v>
      </c>
      <c r="S121" s="57">
        <v>45828</v>
      </c>
      <c r="T121" s="57">
        <v>48385</v>
      </c>
      <c r="U121" s="58" t="s">
        <v>182</v>
      </c>
      <c r="V121" s="42"/>
      <c r="W121" s="27">
        <v>45826</v>
      </c>
      <c r="X121" s="25" t="s">
        <v>262</v>
      </c>
      <c r="Y121" s="25">
        <v>900</v>
      </c>
    </row>
    <row r="122" spans="15:25" ht="16.5" x14ac:dyDescent="0.25">
      <c r="O122" s="42">
        <v>96</v>
      </c>
      <c r="P122" s="55" t="s">
        <v>262</v>
      </c>
      <c r="Q122" s="56" t="s">
        <v>314</v>
      </c>
      <c r="R122" s="63">
        <v>800</v>
      </c>
      <c r="S122" s="57">
        <v>45827</v>
      </c>
      <c r="T122" s="57">
        <v>48384</v>
      </c>
      <c r="U122" s="58" t="s">
        <v>182</v>
      </c>
      <c r="V122" s="42"/>
      <c r="W122" s="27">
        <v>45827</v>
      </c>
      <c r="X122" s="25" t="s">
        <v>262</v>
      </c>
      <c r="Y122" s="25">
        <v>800</v>
      </c>
    </row>
    <row r="123" spans="15:25" ht="16.5" x14ac:dyDescent="0.25">
      <c r="O123" s="42">
        <v>97</v>
      </c>
      <c r="P123" s="55" t="s">
        <v>262</v>
      </c>
      <c r="Q123" s="56" t="s">
        <v>314</v>
      </c>
      <c r="R123" s="63">
        <v>900</v>
      </c>
      <c r="S123" s="57">
        <v>45826</v>
      </c>
      <c r="T123" s="57">
        <v>48383</v>
      </c>
      <c r="U123" s="58" t="s">
        <v>182</v>
      </c>
      <c r="V123" s="42"/>
      <c r="W123" s="27">
        <v>45828</v>
      </c>
      <c r="X123" s="25" t="s">
        <v>262</v>
      </c>
      <c r="Y123" s="25">
        <v>800</v>
      </c>
    </row>
    <row r="124" spans="15:25" ht="16.5" x14ac:dyDescent="0.25">
      <c r="O124" s="42">
        <v>100</v>
      </c>
      <c r="P124" s="55" t="s">
        <v>262</v>
      </c>
      <c r="Q124" s="56" t="s">
        <v>314</v>
      </c>
      <c r="R124" s="63">
        <v>700</v>
      </c>
      <c r="S124" s="57">
        <v>45825</v>
      </c>
      <c r="T124" s="57">
        <v>48382</v>
      </c>
      <c r="U124" s="58" t="s">
        <v>182</v>
      </c>
      <c r="V124" s="42"/>
      <c r="W124" s="27">
        <v>45829</v>
      </c>
      <c r="X124" s="25" t="s">
        <v>262</v>
      </c>
      <c r="Y124" s="25">
        <v>800</v>
      </c>
    </row>
    <row r="125" spans="15:25" ht="16.5" x14ac:dyDescent="0.25">
      <c r="O125" s="42">
        <v>102</v>
      </c>
      <c r="P125" s="55" t="s">
        <v>262</v>
      </c>
      <c r="Q125" s="56" t="s">
        <v>314</v>
      </c>
      <c r="R125" s="63">
        <v>700</v>
      </c>
      <c r="S125" s="57">
        <v>45824</v>
      </c>
      <c r="T125" s="57">
        <v>48381</v>
      </c>
      <c r="U125" s="58" t="s">
        <v>182</v>
      </c>
      <c r="V125" s="42"/>
      <c r="W125" s="27">
        <v>45831</v>
      </c>
      <c r="X125" s="25" t="s">
        <v>262</v>
      </c>
      <c r="Y125" s="25">
        <v>800</v>
      </c>
    </row>
    <row r="126" spans="15:25" ht="16.5" x14ac:dyDescent="0.25">
      <c r="O126" s="42">
        <v>104</v>
      </c>
      <c r="P126" s="68" t="s">
        <v>262</v>
      </c>
      <c r="Q126" s="69" t="s">
        <v>314</v>
      </c>
      <c r="R126" s="69">
        <v>480</v>
      </c>
      <c r="S126" s="70">
        <v>45822</v>
      </c>
      <c r="T126" s="70">
        <v>48379</v>
      </c>
      <c r="U126" s="71" t="s">
        <v>182</v>
      </c>
      <c r="V126" s="42" t="s">
        <v>324</v>
      </c>
      <c r="W126" s="27">
        <v>45832</v>
      </c>
      <c r="X126" s="25" t="s">
        <v>262</v>
      </c>
      <c r="Y126" s="25">
        <v>800</v>
      </c>
    </row>
    <row r="127" spans="15:25" ht="16.5" x14ac:dyDescent="0.25">
      <c r="O127" s="42">
        <v>106</v>
      </c>
      <c r="P127" s="55" t="s">
        <v>262</v>
      </c>
      <c r="Q127" s="56" t="s">
        <v>314</v>
      </c>
      <c r="R127" s="63">
        <v>480</v>
      </c>
      <c r="S127" s="57">
        <v>45822</v>
      </c>
      <c r="T127" s="57">
        <v>48379</v>
      </c>
      <c r="U127" s="58" t="s">
        <v>182</v>
      </c>
      <c r="V127" s="42"/>
      <c r="W127" s="27">
        <v>45833</v>
      </c>
      <c r="X127" s="25" t="s">
        <v>262</v>
      </c>
      <c r="Y127" s="25">
        <v>816</v>
      </c>
    </row>
    <row r="128" spans="15:25" ht="16.5" x14ac:dyDescent="0.25">
      <c r="O128" s="42">
        <v>108</v>
      </c>
      <c r="P128" s="55" t="s">
        <v>262</v>
      </c>
      <c r="Q128" s="56" t="s">
        <v>314</v>
      </c>
      <c r="R128" s="63">
        <v>476</v>
      </c>
      <c r="S128" s="57">
        <v>45821</v>
      </c>
      <c r="T128" s="57">
        <v>48378</v>
      </c>
      <c r="U128" s="58" t="s">
        <v>182</v>
      </c>
      <c r="V128" s="42"/>
      <c r="W128" s="27">
        <v>45834</v>
      </c>
      <c r="X128" s="25" t="s">
        <v>262</v>
      </c>
      <c r="Y128" s="25">
        <v>700</v>
      </c>
    </row>
    <row r="129" spans="15:25" ht="16.5" x14ac:dyDescent="0.25">
      <c r="O129" s="42">
        <v>109</v>
      </c>
      <c r="P129" s="55" t="s">
        <v>262</v>
      </c>
      <c r="Q129" s="56" t="s">
        <v>314</v>
      </c>
      <c r="R129" s="63">
        <v>224</v>
      </c>
      <c r="S129" s="57">
        <v>45820</v>
      </c>
      <c r="T129" s="57">
        <v>48377</v>
      </c>
      <c r="U129" s="58" t="s">
        <v>182</v>
      </c>
      <c r="V129" s="42"/>
      <c r="W129" s="27">
        <v>45836</v>
      </c>
      <c r="X129" s="25" t="s">
        <v>262</v>
      </c>
      <c r="Y129" s="25">
        <v>1100</v>
      </c>
    </row>
    <row r="130" spans="15:25" ht="16.5" x14ac:dyDescent="0.25">
      <c r="O130" s="42">
        <v>120</v>
      </c>
      <c r="P130" s="55" t="s">
        <v>262</v>
      </c>
      <c r="Q130" s="56" t="s">
        <v>314</v>
      </c>
      <c r="R130" s="63">
        <v>24</v>
      </c>
      <c r="S130" s="57">
        <v>45817</v>
      </c>
      <c r="T130" s="57">
        <v>48374</v>
      </c>
      <c r="U130" s="58" t="s">
        <v>182</v>
      </c>
      <c r="V130" s="42"/>
      <c r="W130" s="27">
        <v>45838</v>
      </c>
      <c r="X130" s="25" t="s">
        <v>262</v>
      </c>
      <c r="Y130" s="25">
        <v>206</v>
      </c>
    </row>
    <row r="131" spans="15:25" ht="17.25" thickBot="1" x14ac:dyDescent="0.3">
      <c r="O131" s="42">
        <v>122</v>
      </c>
      <c r="P131" s="59" t="s">
        <v>262</v>
      </c>
      <c r="Q131" s="60" t="s">
        <v>314</v>
      </c>
      <c r="R131" s="65">
        <v>96</v>
      </c>
      <c r="S131" s="61">
        <v>45812</v>
      </c>
      <c r="T131" s="61">
        <v>48369</v>
      </c>
      <c r="U131" s="62" t="s">
        <v>182</v>
      </c>
      <c r="V131" s="42"/>
    </row>
    <row r="132" spans="15:25" ht="16.5" x14ac:dyDescent="0.25">
      <c r="O132" s="42">
        <v>63</v>
      </c>
      <c r="P132" s="42" t="s">
        <v>292</v>
      </c>
      <c r="Q132" s="42" t="s">
        <v>314</v>
      </c>
      <c r="R132" s="42">
        <v>0</v>
      </c>
      <c r="S132" s="42" t="s">
        <v>182</v>
      </c>
      <c r="T132" s="42" t="s">
        <v>182</v>
      </c>
      <c r="U132" s="42" t="s">
        <v>182</v>
      </c>
      <c r="V132" s="42"/>
    </row>
    <row r="133" spans="15:25" ht="16.5" x14ac:dyDescent="0.25">
      <c r="O133" s="42">
        <v>65</v>
      </c>
      <c r="P133" s="42" t="s">
        <v>299</v>
      </c>
      <c r="Q133" s="42" t="s">
        <v>314</v>
      </c>
      <c r="R133" s="42">
        <v>0</v>
      </c>
      <c r="S133" s="42" t="s">
        <v>182</v>
      </c>
      <c r="T133" s="42" t="s">
        <v>182</v>
      </c>
      <c r="U133" s="42" t="s">
        <v>182</v>
      </c>
      <c r="V133" s="42"/>
    </row>
    <row r="134" spans="15:25" ht="16.5" x14ac:dyDescent="0.25">
      <c r="O134" s="42">
        <v>55</v>
      </c>
      <c r="P134" s="42" t="s">
        <v>265</v>
      </c>
      <c r="Q134" s="42" t="s">
        <v>314</v>
      </c>
      <c r="R134" s="42">
        <v>28</v>
      </c>
      <c r="S134" s="43">
        <v>45826</v>
      </c>
      <c r="T134" s="43">
        <v>48383</v>
      </c>
      <c r="U134" s="42" t="s">
        <v>182</v>
      </c>
      <c r="V134" s="42"/>
    </row>
    <row r="135" spans="15:25" ht="16.5" x14ac:dyDescent="0.25">
      <c r="O135" s="42">
        <v>72</v>
      </c>
      <c r="P135" s="42" t="s">
        <v>283</v>
      </c>
      <c r="Q135" s="42" t="s">
        <v>314</v>
      </c>
      <c r="R135" s="42">
        <v>20</v>
      </c>
      <c r="S135" s="43">
        <v>45834</v>
      </c>
      <c r="T135" s="43">
        <v>48391</v>
      </c>
      <c r="U135" s="42" t="s">
        <v>182</v>
      </c>
      <c r="V135" s="42"/>
    </row>
    <row r="136" spans="15:25" ht="16.5" x14ac:dyDescent="0.25">
      <c r="O136" s="42">
        <v>7</v>
      </c>
      <c r="P136" s="42" t="s">
        <v>259</v>
      </c>
      <c r="Q136" s="42" t="s">
        <v>314</v>
      </c>
      <c r="R136" s="42">
        <v>104</v>
      </c>
      <c r="S136" s="43">
        <v>45832</v>
      </c>
      <c r="T136" s="43">
        <v>48389</v>
      </c>
      <c r="U136" s="42" t="s">
        <v>182</v>
      </c>
      <c r="V136" s="42"/>
    </row>
    <row r="137" spans="15:25" ht="16.5" x14ac:dyDescent="0.25">
      <c r="O137" s="42">
        <v>9</v>
      </c>
      <c r="P137" s="42" t="s">
        <v>259</v>
      </c>
      <c r="Q137" s="42" t="s">
        <v>314</v>
      </c>
      <c r="R137" s="42">
        <v>152</v>
      </c>
      <c r="S137" s="43">
        <v>45831</v>
      </c>
      <c r="T137" s="43">
        <v>48388</v>
      </c>
      <c r="U137" s="42" t="s">
        <v>182</v>
      </c>
      <c r="V137" s="42"/>
    </row>
    <row r="138" spans="15:25" ht="16.5" x14ac:dyDescent="0.25">
      <c r="O138" s="42">
        <v>12</v>
      </c>
      <c r="P138" s="42" t="s">
        <v>259</v>
      </c>
      <c r="Q138" s="42" t="s">
        <v>314</v>
      </c>
      <c r="R138" s="42">
        <v>180</v>
      </c>
      <c r="S138" s="43">
        <v>45827</v>
      </c>
      <c r="T138" s="43">
        <v>48384</v>
      </c>
      <c r="U138" s="42" t="s">
        <v>182</v>
      </c>
      <c r="V138" s="42"/>
    </row>
    <row r="139" spans="15:25" ht="16.5" x14ac:dyDescent="0.25">
      <c r="O139" s="42">
        <v>18</v>
      </c>
      <c r="P139" s="42" t="s">
        <v>259</v>
      </c>
      <c r="Q139" s="42" t="s">
        <v>314</v>
      </c>
      <c r="R139" s="42">
        <v>24</v>
      </c>
      <c r="S139" s="43">
        <v>45821</v>
      </c>
      <c r="T139" s="43">
        <v>48378</v>
      </c>
      <c r="U139" s="42" t="s">
        <v>182</v>
      </c>
      <c r="V139" s="42"/>
    </row>
    <row r="140" spans="15:25" ht="16.5" x14ac:dyDescent="0.25">
      <c r="O140" s="42">
        <v>53</v>
      </c>
      <c r="P140" s="42" t="s">
        <v>259</v>
      </c>
      <c r="Q140" s="42" t="s">
        <v>314</v>
      </c>
      <c r="R140" s="42">
        <v>256</v>
      </c>
      <c r="S140" s="43">
        <v>45838</v>
      </c>
      <c r="T140" s="43">
        <v>48395</v>
      </c>
      <c r="U140" s="42" t="s">
        <v>182</v>
      </c>
      <c r="V140" s="42"/>
    </row>
    <row r="141" spans="15:25" ht="16.5" x14ac:dyDescent="0.25">
      <c r="O141" s="42">
        <v>110</v>
      </c>
      <c r="P141" s="42" t="s">
        <v>259</v>
      </c>
      <c r="Q141" s="42" t="s">
        <v>314</v>
      </c>
      <c r="R141" s="42">
        <v>64</v>
      </c>
      <c r="S141" s="43">
        <v>45833</v>
      </c>
      <c r="T141" s="43">
        <v>48390</v>
      </c>
      <c r="U141" s="42" t="s">
        <v>182</v>
      </c>
      <c r="V141" s="42"/>
    </row>
    <row r="142" spans="15:25" ht="33" x14ac:dyDescent="0.25">
      <c r="O142" s="42">
        <v>64</v>
      </c>
      <c r="P142" s="42" t="s">
        <v>296</v>
      </c>
      <c r="Q142" s="42" t="s">
        <v>314</v>
      </c>
      <c r="R142" s="42">
        <v>0</v>
      </c>
      <c r="S142" s="42" t="s">
        <v>182</v>
      </c>
      <c r="T142" s="42" t="s">
        <v>182</v>
      </c>
      <c r="U142" s="42" t="s">
        <v>182</v>
      </c>
      <c r="V142" s="42"/>
    </row>
    <row r="143" spans="15:25" ht="16.5" x14ac:dyDescent="0.25">
      <c r="O143" s="42">
        <v>62</v>
      </c>
      <c r="P143" s="42" t="s">
        <v>289</v>
      </c>
      <c r="Q143" s="42" t="s">
        <v>314</v>
      </c>
      <c r="R143" s="42">
        <v>0</v>
      </c>
      <c r="S143" s="42" t="s">
        <v>182</v>
      </c>
      <c r="T143" s="42" t="s">
        <v>182</v>
      </c>
      <c r="U143" s="42" t="s">
        <v>182</v>
      </c>
      <c r="V143" s="42"/>
    </row>
    <row r="144" spans="15:25" ht="16.5" x14ac:dyDescent="0.25">
      <c r="O144" s="42">
        <v>2</v>
      </c>
      <c r="P144" s="42" t="s">
        <v>286</v>
      </c>
      <c r="Q144" s="42" t="s">
        <v>314</v>
      </c>
      <c r="R144" s="42">
        <v>45</v>
      </c>
      <c r="S144" s="43">
        <v>45832</v>
      </c>
      <c r="T144" s="43">
        <v>48389</v>
      </c>
      <c r="U144" s="42" t="s">
        <v>182</v>
      </c>
      <c r="V144" s="42"/>
    </row>
    <row r="145" spans="15:22" ht="16.5" x14ac:dyDescent="0.25">
      <c r="O145" s="42">
        <v>10</v>
      </c>
      <c r="P145" s="42" t="s">
        <v>286</v>
      </c>
      <c r="Q145" s="42" t="s">
        <v>314</v>
      </c>
      <c r="R145" s="42">
        <v>65</v>
      </c>
      <c r="S145" s="43">
        <v>45836</v>
      </c>
      <c r="T145" s="43">
        <v>48393</v>
      </c>
      <c r="U145" s="42" t="s">
        <v>182</v>
      </c>
      <c r="V145" s="42"/>
    </row>
    <row r="146" spans="15:22" ht="16.5" x14ac:dyDescent="0.25">
      <c r="O146" s="42">
        <v>16</v>
      </c>
      <c r="P146" s="42" t="s">
        <v>286</v>
      </c>
      <c r="Q146" s="42" t="s">
        <v>314</v>
      </c>
      <c r="R146" s="42">
        <v>100</v>
      </c>
      <c r="S146" s="43">
        <v>45834</v>
      </c>
      <c r="T146" s="43">
        <v>48391</v>
      </c>
      <c r="U146" s="42" t="s">
        <v>182</v>
      </c>
      <c r="V146" s="42"/>
    </row>
    <row r="147" spans="15:22" ht="16.5" x14ac:dyDescent="0.25">
      <c r="O147" s="42">
        <v>17</v>
      </c>
      <c r="P147" s="42" t="s">
        <v>286</v>
      </c>
      <c r="Q147" s="42" t="s">
        <v>314</v>
      </c>
      <c r="R147" s="42">
        <v>120</v>
      </c>
      <c r="S147" s="43">
        <v>45828</v>
      </c>
      <c r="T147" s="43">
        <v>48385</v>
      </c>
      <c r="U147" s="42" t="s">
        <v>182</v>
      </c>
      <c r="V147" s="42"/>
    </row>
    <row r="148" spans="15:22" ht="16.5" x14ac:dyDescent="0.25">
      <c r="O148" s="42">
        <v>22</v>
      </c>
      <c r="P148" s="42" t="s">
        <v>286</v>
      </c>
      <c r="Q148" s="42" t="s">
        <v>314</v>
      </c>
      <c r="R148" s="42">
        <v>100</v>
      </c>
      <c r="S148" s="43">
        <v>45833</v>
      </c>
      <c r="T148" s="43">
        <v>48390</v>
      </c>
      <c r="U148" s="42" t="s">
        <v>182</v>
      </c>
      <c r="V148" s="42"/>
    </row>
    <row r="149" spans="15:22" ht="16.5" x14ac:dyDescent="0.25">
      <c r="O149" s="42">
        <v>23</v>
      </c>
      <c r="P149" s="42" t="s">
        <v>286</v>
      </c>
      <c r="Q149" s="42" t="s">
        <v>314</v>
      </c>
      <c r="R149" s="42">
        <v>140</v>
      </c>
      <c r="S149" s="43">
        <v>45829</v>
      </c>
      <c r="T149" s="43">
        <v>48386</v>
      </c>
      <c r="U149" s="42" t="s">
        <v>182</v>
      </c>
      <c r="V149" s="42"/>
    </row>
    <row r="150" spans="15:22" ht="16.5" x14ac:dyDescent="0.25">
      <c r="O150" s="42">
        <v>28</v>
      </c>
      <c r="P150" s="42" t="s">
        <v>286</v>
      </c>
      <c r="Q150" s="42" t="s">
        <v>314</v>
      </c>
      <c r="R150" s="42">
        <v>120</v>
      </c>
      <c r="S150" s="43">
        <v>45827</v>
      </c>
      <c r="T150" s="43">
        <v>48384</v>
      </c>
      <c r="U150" s="42" t="s">
        <v>182</v>
      </c>
      <c r="V150" s="42"/>
    </row>
    <row r="151" spans="15:22" ht="16.5" x14ac:dyDescent="0.25">
      <c r="O151" s="42">
        <v>29</v>
      </c>
      <c r="P151" s="42" t="s">
        <v>286</v>
      </c>
      <c r="Q151" s="42" t="s">
        <v>314</v>
      </c>
      <c r="R151" s="42">
        <v>120</v>
      </c>
      <c r="S151" s="43">
        <v>45826</v>
      </c>
      <c r="T151" s="43">
        <v>48383</v>
      </c>
      <c r="U151" s="42" t="s">
        <v>182</v>
      </c>
      <c r="V151" s="42"/>
    </row>
    <row r="152" spans="15:22" ht="16.5" x14ac:dyDescent="0.25">
      <c r="O152" s="42">
        <v>71</v>
      </c>
      <c r="P152" s="42" t="s">
        <v>286</v>
      </c>
      <c r="Q152" s="42" t="s">
        <v>314</v>
      </c>
      <c r="R152" s="42">
        <v>100</v>
      </c>
      <c r="S152" s="43">
        <v>45825</v>
      </c>
      <c r="T152" s="43">
        <v>48382</v>
      </c>
      <c r="U152" s="42" t="s">
        <v>182</v>
      </c>
      <c r="V152" s="42"/>
    </row>
    <row r="153" spans="15:22" ht="16.5" x14ac:dyDescent="0.25">
      <c r="O153" s="42">
        <v>75</v>
      </c>
      <c r="P153" s="42" t="s">
        <v>286</v>
      </c>
      <c r="Q153" s="42" t="s">
        <v>314</v>
      </c>
      <c r="R153" s="42">
        <v>120</v>
      </c>
      <c r="S153" s="43">
        <v>45822</v>
      </c>
      <c r="T153" s="43">
        <v>48379</v>
      </c>
      <c r="U153" s="42" t="s">
        <v>182</v>
      </c>
      <c r="V153" s="42"/>
    </row>
    <row r="154" spans="15:22" ht="16.5" x14ac:dyDescent="0.25">
      <c r="O154" s="42">
        <v>83</v>
      </c>
      <c r="P154" s="42" t="s">
        <v>286</v>
      </c>
      <c r="Q154" s="42" t="s">
        <v>314</v>
      </c>
      <c r="R154" s="42">
        <v>100</v>
      </c>
      <c r="S154" s="43">
        <v>45831</v>
      </c>
      <c r="T154" s="43">
        <v>48388</v>
      </c>
      <c r="U154" s="42" t="s">
        <v>182</v>
      </c>
      <c r="V154" s="42"/>
    </row>
    <row r="155" spans="15:22" ht="16.5" x14ac:dyDescent="0.25">
      <c r="O155" s="42">
        <v>68</v>
      </c>
      <c r="P155" s="42" t="s">
        <v>309</v>
      </c>
      <c r="Q155" s="42" t="s">
        <v>314</v>
      </c>
      <c r="R155" s="42">
        <v>407</v>
      </c>
      <c r="S155" s="43">
        <v>45838</v>
      </c>
      <c r="T155" s="43">
        <v>48395</v>
      </c>
      <c r="U155" s="42" t="s">
        <v>182</v>
      </c>
      <c r="V155" s="42"/>
    </row>
    <row r="156" spans="15:22" ht="16.5" x14ac:dyDescent="0.25">
      <c r="O156" s="42">
        <v>69</v>
      </c>
      <c r="P156" s="42" t="s">
        <v>311</v>
      </c>
      <c r="Q156" s="42" t="s">
        <v>314</v>
      </c>
      <c r="R156" s="42">
        <v>0</v>
      </c>
      <c r="S156" s="42" t="s">
        <v>182</v>
      </c>
      <c r="T156" s="42" t="s">
        <v>182</v>
      </c>
      <c r="U156" s="42" t="s">
        <v>182</v>
      </c>
      <c r="V156" s="41"/>
    </row>
  </sheetData>
  <autoFilter ref="O1:U1">
    <sortState ref="O2:U156">
      <sortCondition ref="P1"/>
    </sortState>
  </autoFilter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L156"/>
  <sheetViews>
    <sheetView topLeftCell="A38" workbookViewId="0">
      <selection activeCell="A27" sqref="A27:XFD27"/>
    </sheetView>
  </sheetViews>
  <sheetFormatPr defaultRowHeight="15" x14ac:dyDescent="0.25"/>
  <cols>
    <col min="6" max="6" width="56.28515625" customWidth="1"/>
    <col min="7" max="7" width="25.140625" customWidth="1"/>
  </cols>
  <sheetData>
    <row r="2" spans="5:12" ht="16.5" x14ac:dyDescent="0.25">
      <c r="E2" s="42">
        <v>1</v>
      </c>
      <c r="F2" s="42" t="s">
        <v>196</v>
      </c>
      <c r="G2" s="42" t="s">
        <v>314</v>
      </c>
      <c r="H2" s="42">
        <v>199</v>
      </c>
      <c r="I2" s="43">
        <v>45822</v>
      </c>
      <c r="J2" s="43">
        <v>48379</v>
      </c>
      <c r="K2" s="42" t="s">
        <v>182</v>
      </c>
      <c r="L2" s="42"/>
    </row>
    <row r="3" spans="5:12" ht="16.5" x14ac:dyDescent="0.25">
      <c r="E3" s="42">
        <v>2</v>
      </c>
      <c r="F3" s="42" t="s">
        <v>286</v>
      </c>
      <c r="G3" s="42" t="s">
        <v>314</v>
      </c>
      <c r="H3" s="42">
        <v>45</v>
      </c>
      <c r="I3" s="43">
        <v>45832</v>
      </c>
      <c r="J3" s="43">
        <v>48389</v>
      </c>
      <c r="K3" s="42" t="s">
        <v>182</v>
      </c>
      <c r="L3" s="42"/>
    </row>
    <row r="4" spans="5:12" ht="16.5" x14ac:dyDescent="0.25">
      <c r="E4" s="42">
        <v>3</v>
      </c>
      <c r="F4" s="42" t="s">
        <v>205</v>
      </c>
      <c r="G4" s="42" t="s">
        <v>314</v>
      </c>
      <c r="H4" s="42">
        <v>220</v>
      </c>
      <c r="I4" s="43">
        <v>45818</v>
      </c>
      <c r="J4" s="43">
        <v>48375</v>
      </c>
      <c r="K4" s="42" t="s">
        <v>182</v>
      </c>
      <c r="L4" s="42"/>
    </row>
    <row r="5" spans="5:12" ht="16.5" x14ac:dyDescent="0.25">
      <c r="E5" s="42">
        <v>4</v>
      </c>
      <c r="F5" s="42" t="s">
        <v>301</v>
      </c>
      <c r="G5" s="42" t="s">
        <v>314</v>
      </c>
      <c r="H5" s="42">
        <v>104</v>
      </c>
      <c r="I5" s="43">
        <v>45834</v>
      </c>
      <c r="J5" s="43">
        <v>48391</v>
      </c>
      <c r="K5" s="42" t="s">
        <v>182</v>
      </c>
      <c r="L5" s="42"/>
    </row>
    <row r="6" spans="5:12" ht="16.5" x14ac:dyDescent="0.25">
      <c r="E6" s="42">
        <v>5</v>
      </c>
      <c r="F6" s="42" t="s">
        <v>205</v>
      </c>
      <c r="G6" s="42" t="s">
        <v>314</v>
      </c>
      <c r="H6" s="42">
        <v>40</v>
      </c>
      <c r="I6" s="43">
        <v>45826</v>
      </c>
      <c r="J6" s="43">
        <v>48383</v>
      </c>
      <c r="K6" s="42" t="s">
        <v>182</v>
      </c>
      <c r="L6" s="42"/>
    </row>
    <row r="7" spans="5:12" ht="16.5" x14ac:dyDescent="0.25">
      <c r="E7" s="42">
        <v>6</v>
      </c>
      <c r="F7" s="42" t="s">
        <v>301</v>
      </c>
      <c r="G7" s="42" t="s">
        <v>314</v>
      </c>
      <c r="H7" s="42">
        <v>51</v>
      </c>
      <c r="I7" s="43">
        <v>45828</v>
      </c>
      <c r="J7" s="43">
        <v>48385</v>
      </c>
      <c r="K7" s="42" t="s">
        <v>182</v>
      </c>
      <c r="L7" s="42"/>
    </row>
    <row r="8" spans="5:12" ht="16.5" x14ac:dyDescent="0.25">
      <c r="E8" s="42">
        <v>7</v>
      </c>
      <c r="F8" s="42" t="s">
        <v>259</v>
      </c>
      <c r="G8" s="42" t="s">
        <v>314</v>
      </c>
      <c r="H8" s="42">
        <v>104</v>
      </c>
      <c r="I8" s="43">
        <v>45832</v>
      </c>
      <c r="J8" s="43">
        <v>48389</v>
      </c>
      <c r="K8" s="42" t="s">
        <v>182</v>
      </c>
      <c r="L8" s="42"/>
    </row>
    <row r="9" spans="5:12" ht="16.5" x14ac:dyDescent="0.25">
      <c r="E9" s="42">
        <v>8</v>
      </c>
      <c r="F9" s="42" t="s">
        <v>196</v>
      </c>
      <c r="G9" s="42" t="s">
        <v>314</v>
      </c>
      <c r="H9" s="42">
        <v>74</v>
      </c>
      <c r="I9" s="43">
        <v>45827</v>
      </c>
      <c r="J9" s="43">
        <v>48384</v>
      </c>
      <c r="K9" s="42" t="s">
        <v>182</v>
      </c>
      <c r="L9" s="42"/>
    </row>
    <row r="10" spans="5:12" ht="16.5" x14ac:dyDescent="0.25">
      <c r="E10" s="42">
        <v>9</v>
      </c>
      <c r="F10" s="42" t="s">
        <v>259</v>
      </c>
      <c r="G10" s="42" t="s">
        <v>314</v>
      </c>
      <c r="H10" s="42">
        <v>152</v>
      </c>
      <c r="I10" s="43">
        <v>45831</v>
      </c>
      <c r="J10" s="43">
        <v>48388</v>
      </c>
      <c r="K10" s="42" t="s">
        <v>182</v>
      </c>
      <c r="L10" s="42"/>
    </row>
    <row r="11" spans="5:12" ht="16.5" x14ac:dyDescent="0.25">
      <c r="E11" s="42">
        <v>10</v>
      </c>
      <c r="F11" s="42" t="s">
        <v>286</v>
      </c>
      <c r="G11" s="42" t="s">
        <v>314</v>
      </c>
      <c r="H11" s="42">
        <v>65</v>
      </c>
      <c r="I11" s="43">
        <v>45836</v>
      </c>
      <c r="J11" s="43">
        <v>48393</v>
      </c>
      <c r="K11" s="42" t="s">
        <v>182</v>
      </c>
      <c r="L11" s="42"/>
    </row>
    <row r="12" spans="5:12" ht="16.5" x14ac:dyDescent="0.25">
      <c r="E12" s="42">
        <v>11</v>
      </c>
      <c r="F12" s="42" t="s">
        <v>205</v>
      </c>
      <c r="G12" s="42" t="s">
        <v>314</v>
      </c>
      <c r="H12" s="42">
        <v>254</v>
      </c>
      <c r="I12" s="43">
        <v>45827</v>
      </c>
      <c r="J12" s="43">
        <v>48384</v>
      </c>
      <c r="K12" s="42" t="s">
        <v>182</v>
      </c>
      <c r="L12" s="42"/>
    </row>
    <row r="13" spans="5:12" ht="16.5" x14ac:dyDescent="0.25">
      <c r="E13" s="42">
        <v>12</v>
      </c>
      <c r="F13" s="42" t="s">
        <v>259</v>
      </c>
      <c r="G13" s="42" t="s">
        <v>314</v>
      </c>
      <c r="H13" s="42">
        <v>180</v>
      </c>
      <c r="I13" s="43">
        <v>45827</v>
      </c>
      <c r="J13" s="43">
        <v>48384</v>
      </c>
      <c r="K13" s="42" t="s">
        <v>182</v>
      </c>
      <c r="L13" s="42"/>
    </row>
    <row r="14" spans="5:12" ht="16.5" x14ac:dyDescent="0.25">
      <c r="E14" s="42">
        <v>13</v>
      </c>
      <c r="F14" s="42" t="s">
        <v>250</v>
      </c>
      <c r="G14" s="42" t="s">
        <v>314</v>
      </c>
      <c r="H14" s="42">
        <v>1428</v>
      </c>
      <c r="I14" s="43">
        <v>45838</v>
      </c>
      <c r="J14" s="43">
        <v>48395</v>
      </c>
      <c r="K14" s="42" t="s">
        <v>182</v>
      </c>
      <c r="L14" s="42"/>
    </row>
    <row r="15" spans="5:12" ht="16.5" x14ac:dyDescent="0.25">
      <c r="E15" s="42">
        <v>14</v>
      </c>
      <c r="F15" s="42" t="s">
        <v>196</v>
      </c>
      <c r="G15" s="42" t="s">
        <v>314</v>
      </c>
      <c r="H15" s="42">
        <v>100</v>
      </c>
      <c r="I15" s="43">
        <v>45832</v>
      </c>
      <c r="J15" s="43">
        <v>48389</v>
      </c>
      <c r="K15" s="42" t="s">
        <v>182</v>
      </c>
      <c r="L15" s="42"/>
    </row>
    <row r="16" spans="5:12" ht="16.5" x14ac:dyDescent="0.25">
      <c r="E16" s="42">
        <v>15</v>
      </c>
      <c r="F16" s="42" t="s">
        <v>205</v>
      </c>
      <c r="G16" s="42" t="s">
        <v>314</v>
      </c>
      <c r="H16" s="42">
        <v>58</v>
      </c>
      <c r="I16" s="43">
        <v>45828</v>
      </c>
      <c r="J16" s="43">
        <v>48385</v>
      </c>
      <c r="K16" s="42" t="s">
        <v>182</v>
      </c>
      <c r="L16" s="42"/>
    </row>
    <row r="17" spans="5:12" ht="16.5" x14ac:dyDescent="0.25">
      <c r="E17" s="42">
        <v>16</v>
      </c>
      <c r="F17" s="42" t="s">
        <v>286</v>
      </c>
      <c r="G17" s="42" t="s">
        <v>314</v>
      </c>
      <c r="H17" s="42">
        <v>100</v>
      </c>
      <c r="I17" s="43">
        <v>45834</v>
      </c>
      <c r="J17" s="43">
        <v>48391</v>
      </c>
      <c r="K17" s="42" t="s">
        <v>182</v>
      </c>
      <c r="L17" s="42"/>
    </row>
    <row r="18" spans="5:12" ht="16.5" x14ac:dyDescent="0.25">
      <c r="E18" s="42">
        <v>17</v>
      </c>
      <c r="F18" s="42" t="s">
        <v>286</v>
      </c>
      <c r="G18" s="42" t="s">
        <v>314</v>
      </c>
      <c r="H18" s="42">
        <v>120</v>
      </c>
      <c r="I18" s="43">
        <v>45828</v>
      </c>
      <c r="J18" s="43">
        <v>48385</v>
      </c>
      <c r="K18" s="42" t="s">
        <v>182</v>
      </c>
      <c r="L18" s="42"/>
    </row>
    <row r="19" spans="5:12" ht="16.5" x14ac:dyDescent="0.25">
      <c r="E19" s="42">
        <v>18</v>
      </c>
      <c r="F19" s="42" t="s">
        <v>259</v>
      </c>
      <c r="G19" s="42" t="s">
        <v>314</v>
      </c>
      <c r="H19" s="42">
        <v>24</v>
      </c>
      <c r="I19" s="43">
        <v>45821</v>
      </c>
      <c r="J19" s="43">
        <v>48378</v>
      </c>
      <c r="K19" s="42" t="s">
        <v>182</v>
      </c>
      <c r="L19" s="42"/>
    </row>
    <row r="20" spans="5:12" ht="16.5" x14ac:dyDescent="0.25">
      <c r="E20" s="42">
        <v>19</v>
      </c>
      <c r="F20" s="42" t="s">
        <v>196</v>
      </c>
      <c r="G20" s="42" t="s">
        <v>314</v>
      </c>
      <c r="H20" s="42">
        <v>10</v>
      </c>
      <c r="I20" s="43">
        <v>45834</v>
      </c>
      <c r="J20" s="43">
        <v>48391</v>
      </c>
      <c r="K20" s="42" t="s">
        <v>182</v>
      </c>
      <c r="L20" s="42"/>
    </row>
    <row r="21" spans="5:12" ht="16.5" x14ac:dyDescent="0.25">
      <c r="E21" s="42">
        <v>20</v>
      </c>
      <c r="F21" s="42" t="s">
        <v>196</v>
      </c>
      <c r="G21" s="42" t="s">
        <v>314</v>
      </c>
      <c r="H21" s="42">
        <v>183</v>
      </c>
      <c r="I21" s="43">
        <v>45836</v>
      </c>
      <c r="J21" s="43">
        <v>48393</v>
      </c>
      <c r="K21" s="42" t="s">
        <v>182</v>
      </c>
      <c r="L21" s="42"/>
    </row>
    <row r="22" spans="5:12" ht="16.5" x14ac:dyDescent="0.25">
      <c r="E22" s="42">
        <v>21</v>
      </c>
      <c r="F22" s="42" t="s">
        <v>208</v>
      </c>
      <c r="G22" s="42" t="s">
        <v>314</v>
      </c>
      <c r="H22" s="42">
        <v>96</v>
      </c>
      <c r="I22" s="43">
        <v>45810</v>
      </c>
      <c r="J22" s="43">
        <v>48367</v>
      </c>
      <c r="K22" s="42" t="s">
        <v>182</v>
      </c>
      <c r="L22" s="42"/>
    </row>
    <row r="23" spans="5:12" ht="16.5" x14ac:dyDescent="0.25">
      <c r="E23" s="42">
        <v>22</v>
      </c>
      <c r="F23" s="42" t="s">
        <v>286</v>
      </c>
      <c r="G23" s="42" t="s">
        <v>314</v>
      </c>
      <c r="H23" s="42">
        <v>100</v>
      </c>
      <c r="I23" s="43">
        <v>45833</v>
      </c>
      <c r="J23" s="43">
        <v>48390</v>
      </c>
      <c r="K23" s="42" t="s">
        <v>182</v>
      </c>
      <c r="L23" s="42"/>
    </row>
    <row r="24" spans="5:12" ht="16.5" x14ac:dyDescent="0.25">
      <c r="E24" s="42">
        <v>23</v>
      </c>
      <c r="F24" s="42" t="s">
        <v>286</v>
      </c>
      <c r="G24" s="42" t="s">
        <v>314</v>
      </c>
      <c r="H24" s="42">
        <v>140</v>
      </c>
      <c r="I24" s="43">
        <v>45829</v>
      </c>
      <c r="J24" s="43">
        <v>48386</v>
      </c>
      <c r="K24" s="42" t="s">
        <v>182</v>
      </c>
      <c r="L24" s="42"/>
    </row>
    <row r="25" spans="5:12" ht="16.5" x14ac:dyDescent="0.25">
      <c r="E25" s="42">
        <v>24</v>
      </c>
      <c r="F25" s="42" t="s">
        <v>135</v>
      </c>
      <c r="G25" s="42" t="s">
        <v>314</v>
      </c>
      <c r="H25" s="42">
        <v>133</v>
      </c>
      <c r="I25" s="43">
        <v>45812</v>
      </c>
      <c r="J25" s="43">
        <v>48369</v>
      </c>
      <c r="K25" s="42" t="s">
        <v>182</v>
      </c>
      <c r="L25" s="42"/>
    </row>
    <row r="26" spans="5:12" ht="16.5" x14ac:dyDescent="0.25">
      <c r="E26" s="42">
        <v>25</v>
      </c>
      <c r="F26" s="42" t="s">
        <v>208</v>
      </c>
      <c r="G26" s="42" t="s">
        <v>314</v>
      </c>
      <c r="H26" s="42">
        <v>6</v>
      </c>
      <c r="I26" s="43">
        <v>45820</v>
      </c>
      <c r="J26" s="43">
        <v>48377</v>
      </c>
      <c r="K26" s="42" t="s">
        <v>182</v>
      </c>
      <c r="L26" s="42"/>
    </row>
    <row r="27" spans="5:12" ht="16.5" x14ac:dyDescent="0.25">
      <c r="E27" s="42">
        <v>26</v>
      </c>
      <c r="F27" s="42" t="s">
        <v>135</v>
      </c>
      <c r="G27" s="42" t="s">
        <v>314</v>
      </c>
      <c r="H27" s="42">
        <v>12</v>
      </c>
      <c r="I27" s="43">
        <v>45810</v>
      </c>
      <c r="J27" s="43">
        <v>48367</v>
      </c>
      <c r="K27" s="42" t="s">
        <v>182</v>
      </c>
      <c r="L27" s="42"/>
    </row>
    <row r="28" spans="5:12" ht="16.5" x14ac:dyDescent="0.25">
      <c r="E28" s="42">
        <v>27</v>
      </c>
      <c r="F28" s="42" t="s">
        <v>208</v>
      </c>
      <c r="G28" s="42" t="s">
        <v>314</v>
      </c>
      <c r="H28" s="42">
        <v>96</v>
      </c>
      <c r="I28" s="43">
        <v>45832</v>
      </c>
      <c r="J28" s="43">
        <v>48389</v>
      </c>
      <c r="K28" s="42" t="s">
        <v>182</v>
      </c>
      <c r="L28" s="42"/>
    </row>
    <row r="29" spans="5:12" ht="16.5" x14ac:dyDescent="0.25">
      <c r="E29" s="42">
        <v>28</v>
      </c>
      <c r="F29" s="42" t="s">
        <v>286</v>
      </c>
      <c r="G29" s="42" t="s">
        <v>314</v>
      </c>
      <c r="H29" s="42">
        <v>120</v>
      </c>
      <c r="I29" s="43">
        <v>45827</v>
      </c>
      <c r="J29" s="43">
        <v>48384</v>
      </c>
      <c r="K29" s="42" t="s">
        <v>182</v>
      </c>
      <c r="L29" s="42"/>
    </row>
    <row r="30" spans="5:12" ht="16.5" x14ac:dyDescent="0.25">
      <c r="E30" s="42">
        <v>29</v>
      </c>
      <c r="F30" s="42" t="s">
        <v>286</v>
      </c>
      <c r="G30" s="42" t="s">
        <v>314</v>
      </c>
      <c r="H30" s="42">
        <v>120</v>
      </c>
      <c r="I30" s="43">
        <v>45826</v>
      </c>
      <c r="J30" s="43">
        <v>48383</v>
      </c>
      <c r="K30" s="42" t="s">
        <v>182</v>
      </c>
      <c r="L30" s="42"/>
    </row>
    <row r="31" spans="5:12" ht="16.5" x14ac:dyDescent="0.25">
      <c r="E31" s="42">
        <v>30</v>
      </c>
      <c r="F31" s="42" t="s">
        <v>208</v>
      </c>
      <c r="G31" s="42" t="s">
        <v>314</v>
      </c>
      <c r="H31" s="42">
        <v>90</v>
      </c>
      <c r="I31" s="43">
        <v>45821</v>
      </c>
      <c r="J31" s="43">
        <v>48378</v>
      </c>
      <c r="K31" s="42" t="s">
        <v>182</v>
      </c>
      <c r="L31" s="42"/>
    </row>
    <row r="32" spans="5:12" ht="16.5" x14ac:dyDescent="0.25">
      <c r="E32" s="42">
        <v>31</v>
      </c>
      <c r="F32" s="42" t="s">
        <v>135</v>
      </c>
      <c r="G32" s="42" t="s">
        <v>314</v>
      </c>
      <c r="H32" s="42">
        <v>12</v>
      </c>
      <c r="I32" s="43">
        <v>45821</v>
      </c>
      <c r="J32" s="43">
        <v>48378</v>
      </c>
      <c r="K32" s="42" t="s">
        <v>182</v>
      </c>
      <c r="L32" s="42"/>
    </row>
    <row r="33" spans="5:12" ht="16.5" x14ac:dyDescent="0.25">
      <c r="E33" s="42">
        <v>32</v>
      </c>
      <c r="F33" s="42" t="s">
        <v>193</v>
      </c>
      <c r="G33" s="42" t="s">
        <v>314</v>
      </c>
      <c r="H33" s="42">
        <v>500</v>
      </c>
      <c r="I33" s="43">
        <v>45817</v>
      </c>
      <c r="J33" s="43">
        <v>48374</v>
      </c>
      <c r="K33" s="42" t="s">
        <v>182</v>
      </c>
      <c r="L33" s="42"/>
    </row>
    <row r="34" spans="5:12" ht="16.5" x14ac:dyDescent="0.25">
      <c r="E34" s="42">
        <v>33</v>
      </c>
      <c r="F34" s="42" t="s">
        <v>136</v>
      </c>
      <c r="G34" s="42" t="s">
        <v>314</v>
      </c>
      <c r="H34" s="42">
        <v>35</v>
      </c>
      <c r="I34" s="43">
        <v>45812</v>
      </c>
      <c r="J34" s="43">
        <v>48369</v>
      </c>
      <c r="K34" s="42" t="s">
        <v>182</v>
      </c>
      <c r="L34" s="42"/>
    </row>
    <row r="35" spans="5:12" ht="16.5" x14ac:dyDescent="0.25">
      <c r="E35" s="42">
        <v>34</v>
      </c>
      <c r="F35" s="42" t="s">
        <v>137</v>
      </c>
      <c r="G35" s="42" t="s">
        <v>314</v>
      </c>
      <c r="H35" s="42">
        <v>240</v>
      </c>
      <c r="I35" s="43">
        <v>45810</v>
      </c>
      <c r="J35" s="43">
        <v>48367</v>
      </c>
      <c r="K35" s="42" t="s">
        <v>182</v>
      </c>
      <c r="L35" s="42"/>
    </row>
    <row r="36" spans="5:12" ht="16.5" x14ac:dyDescent="0.25">
      <c r="E36" s="42">
        <v>35</v>
      </c>
      <c r="F36" s="42" t="s">
        <v>205</v>
      </c>
      <c r="G36" s="42" t="s">
        <v>314</v>
      </c>
      <c r="H36" s="42">
        <v>0</v>
      </c>
      <c r="I36" s="42" t="s">
        <v>182</v>
      </c>
      <c r="J36" s="42" t="s">
        <v>182</v>
      </c>
      <c r="K36" s="42" t="s">
        <v>182</v>
      </c>
      <c r="L36" s="42"/>
    </row>
    <row r="37" spans="5:12" ht="16.5" x14ac:dyDescent="0.25">
      <c r="E37" s="42">
        <v>36</v>
      </c>
      <c r="F37" s="42" t="s">
        <v>208</v>
      </c>
      <c r="G37" s="42" t="s">
        <v>314</v>
      </c>
      <c r="H37" s="42">
        <v>4</v>
      </c>
      <c r="I37" s="43">
        <v>45812</v>
      </c>
      <c r="J37" s="43">
        <v>48369</v>
      </c>
      <c r="K37" s="42" t="s">
        <v>182</v>
      </c>
      <c r="L37" s="42"/>
    </row>
    <row r="38" spans="5:12" ht="16.5" x14ac:dyDescent="0.25">
      <c r="E38" s="42">
        <v>37</v>
      </c>
      <c r="F38" s="42" t="s">
        <v>210</v>
      </c>
      <c r="G38" s="42" t="s">
        <v>314</v>
      </c>
      <c r="H38" s="42">
        <v>4</v>
      </c>
      <c r="I38" s="43">
        <v>45820</v>
      </c>
      <c r="J38" s="43">
        <v>48377</v>
      </c>
      <c r="K38" s="42" t="s">
        <v>182</v>
      </c>
      <c r="L38" s="42"/>
    </row>
    <row r="39" spans="5:12" ht="16.5" x14ac:dyDescent="0.25">
      <c r="E39" s="42">
        <v>38</v>
      </c>
      <c r="F39" s="42" t="s">
        <v>213</v>
      </c>
      <c r="G39" s="42" t="s">
        <v>314</v>
      </c>
      <c r="H39" s="42">
        <v>40</v>
      </c>
      <c r="I39" s="43">
        <v>45825</v>
      </c>
      <c r="J39" s="43">
        <v>48382</v>
      </c>
      <c r="K39" s="42" t="s">
        <v>182</v>
      </c>
      <c r="L39" s="42"/>
    </row>
    <row r="40" spans="5:12" ht="16.5" x14ac:dyDescent="0.25">
      <c r="E40" s="42">
        <v>39</v>
      </c>
      <c r="F40" s="42" t="s">
        <v>142</v>
      </c>
      <c r="G40" s="42" t="s">
        <v>314</v>
      </c>
      <c r="H40" s="42">
        <v>10</v>
      </c>
      <c r="I40" s="43">
        <v>45832</v>
      </c>
      <c r="J40" s="43">
        <v>48389</v>
      </c>
      <c r="K40" s="42" t="s">
        <v>182</v>
      </c>
      <c r="L40" s="42"/>
    </row>
    <row r="41" spans="5:12" ht="16.5" x14ac:dyDescent="0.25">
      <c r="E41" s="42">
        <v>40</v>
      </c>
      <c r="F41" s="42" t="s">
        <v>143</v>
      </c>
      <c r="G41" s="42" t="s">
        <v>314</v>
      </c>
      <c r="H41" s="42">
        <v>0</v>
      </c>
      <c r="I41" s="42" t="s">
        <v>182</v>
      </c>
      <c r="J41" s="42" t="s">
        <v>182</v>
      </c>
      <c r="K41" s="42" t="s">
        <v>182</v>
      </c>
      <c r="L41" s="42"/>
    </row>
    <row r="42" spans="5:12" ht="16.5" x14ac:dyDescent="0.25">
      <c r="E42" s="42">
        <v>41</v>
      </c>
      <c r="F42" s="42" t="s">
        <v>144</v>
      </c>
      <c r="G42" s="42" t="s">
        <v>314</v>
      </c>
      <c r="H42" s="42">
        <v>0</v>
      </c>
      <c r="I42" s="42" t="s">
        <v>182</v>
      </c>
      <c r="J42" s="42" t="s">
        <v>182</v>
      </c>
      <c r="K42" s="42" t="s">
        <v>182</v>
      </c>
      <c r="L42" s="42"/>
    </row>
    <row r="43" spans="5:12" ht="16.5" x14ac:dyDescent="0.25">
      <c r="E43" s="42">
        <v>42</v>
      </c>
      <c r="F43" s="42" t="s">
        <v>145</v>
      </c>
      <c r="G43" s="42" t="s">
        <v>314</v>
      </c>
      <c r="H43" s="42">
        <v>0</v>
      </c>
      <c r="I43" s="42" t="s">
        <v>182</v>
      </c>
      <c r="J43" s="42" t="s">
        <v>182</v>
      </c>
      <c r="K43" s="42" t="s">
        <v>182</v>
      </c>
      <c r="L43" s="42"/>
    </row>
    <row r="44" spans="5:12" ht="16.5" x14ac:dyDescent="0.25">
      <c r="E44" s="42">
        <v>43</v>
      </c>
      <c r="F44" s="42" t="s">
        <v>224</v>
      </c>
      <c r="G44" s="42" t="s">
        <v>314</v>
      </c>
      <c r="H44" s="42">
        <v>3</v>
      </c>
      <c r="I44" s="43">
        <v>45818</v>
      </c>
      <c r="J44" s="43">
        <v>48375</v>
      </c>
      <c r="K44" s="42" t="s">
        <v>182</v>
      </c>
      <c r="L44" s="42"/>
    </row>
    <row r="45" spans="5:12" ht="16.5" x14ac:dyDescent="0.25">
      <c r="E45" s="42">
        <v>44</v>
      </c>
      <c r="F45" s="42" t="s">
        <v>147</v>
      </c>
      <c r="G45" s="42" t="s">
        <v>314</v>
      </c>
      <c r="H45" s="42">
        <v>0</v>
      </c>
      <c r="I45" s="42" t="s">
        <v>182</v>
      </c>
      <c r="J45" s="42" t="s">
        <v>182</v>
      </c>
      <c r="K45" s="42" t="s">
        <v>182</v>
      </c>
      <c r="L45" s="42"/>
    </row>
    <row r="46" spans="5:12" ht="16.5" x14ac:dyDescent="0.25">
      <c r="E46" s="42">
        <v>45</v>
      </c>
      <c r="F46" s="42" t="s">
        <v>229</v>
      </c>
      <c r="G46" s="42" t="s">
        <v>314</v>
      </c>
      <c r="H46" s="42">
        <v>116</v>
      </c>
      <c r="I46" s="43">
        <v>45818</v>
      </c>
      <c r="J46" s="43">
        <v>48375</v>
      </c>
      <c r="K46" s="42" t="s">
        <v>182</v>
      </c>
      <c r="L46" s="42"/>
    </row>
    <row r="47" spans="5:12" ht="16.5" x14ac:dyDescent="0.25">
      <c r="E47" s="42">
        <v>46</v>
      </c>
      <c r="F47" s="42" t="s">
        <v>149</v>
      </c>
      <c r="G47" s="42" t="s">
        <v>314</v>
      </c>
      <c r="H47" s="42">
        <v>2</v>
      </c>
      <c r="I47" s="43">
        <v>45833</v>
      </c>
      <c r="J47" s="43">
        <v>48390</v>
      </c>
      <c r="K47" s="42" t="s">
        <v>182</v>
      </c>
      <c r="L47" s="42"/>
    </row>
    <row r="48" spans="5:12" ht="16.5" x14ac:dyDescent="0.25">
      <c r="E48" s="42">
        <v>47</v>
      </c>
      <c r="F48" s="42" t="s">
        <v>234</v>
      </c>
      <c r="G48" s="42" t="s">
        <v>314</v>
      </c>
      <c r="H48" s="42">
        <v>0</v>
      </c>
      <c r="I48" s="42" t="s">
        <v>182</v>
      </c>
      <c r="J48" s="42" t="s">
        <v>182</v>
      </c>
      <c r="K48" s="42" t="s">
        <v>182</v>
      </c>
      <c r="L48" s="42"/>
    </row>
    <row r="49" spans="5:12" ht="16.5" x14ac:dyDescent="0.25">
      <c r="E49" s="42">
        <v>48</v>
      </c>
      <c r="F49" s="42" t="s">
        <v>151</v>
      </c>
      <c r="G49" s="42" t="s">
        <v>314</v>
      </c>
      <c r="H49" s="42">
        <v>270</v>
      </c>
      <c r="I49" s="43">
        <v>45818</v>
      </c>
      <c r="J49" s="43">
        <v>48375</v>
      </c>
      <c r="K49" s="42" t="s">
        <v>182</v>
      </c>
      <c r="L49" s="42"/>
    </row>
    <row r="50" spans="5:12" ht="16.5" x14ac:dyDescent="0.25">
      <c r="E50" s="42">
        <v>49</v>
      </c>
      <c r="F50" s="42" t="s">
        <v>153</v>
      </c>
      <c r="G50" s="42" t="s">
        <v>314</v>
      </c>
      <c r="H50" s="42">
        <v>0</v>
      </c>
      <c r="I50" s="42" t="s">
        <v>182</v>
      </c>
      <c r="J50" s="42" t="s">
        <v>182</v>
      </c>
      <c r="K50" s="42" t="s">
        <v>182</v>
      </c>
      <c r="L50" s="42"/>
    </row>
    <row r="51" spans="5:12" ht="16.5" x14ac:dyDescent="0.25">
      <c r="E51" s="42">
        <v>50</v>
      </c>
      <c r="F51" s="42" t="s">
        <v>155</v>
      </c>
      <c r="G51" s="42" t="s">
        <v>314</v>
      </c>
      <c r="H51" s="42">
        <v>0</v>
      </c>
      <c r="I51" s="42" t="s">
        <v>182</v>
      </c>
      <c r="J51" s="42" t="s">
        <v>182</v>
      </c>
      <c r="K51" s="42" t="s">
        <v>182</v>
      </c>
      <c r="L51" s="42"/>
    </row>
    <row r="52" spans="5:12" ht="16.5" x14ac:dyDescent="0.25">
      <c r="E52" s="42">
        <v>51</v>
      </c>
      <c r="F52" s="42" t="s">
        <v>253</v>
      </c>
      <c r="G52" s="42" t="s">
        <v>314</v>
      </c>
      <c r="H52" s="42">
        <v>0</v>
      </c>
      <c r="I52" s="42" t="s">
        <v>182</v>
      </c>
      <c r="J52" s="42" t="s">
        <v>182</v>
      </c>
      <c r="K52" s="42" t="s">
        <v>182</v>
      </c>
      <c r="L52" s="42"/>
    </row>
    <row r="53" spans="5:12" ht="16.5" x14ac:dyDescent="0.25">
      <c r="E53" s="42">
        <v>52</v>
      </c>
      <c r="F53" s="42" t="s">
        <v>256</v>
      </c>
      <c r="G53" s="42" t="s">
        <v>314</v>
      </c>
      <c r="H53" s="42">
        <v>13</v>
      </c>
      <c r="I53" s="43">
        <v>45838</v>
      </c>
      <c r="J53" s="43">
        <v>48395</v>
      </c>
      <c r="K53" s="42" t="s">
        <v>182</v>
      </c>
      <c r="L53" s="42"/>
    </row>
    <row r="54" spans="5:12" ht="16.5" x14ac:dyDescent="0.25">
      <c r="E54" s="42">
        <v>53</v>
      </c>
      <c r="F54" s="42" t="s">
        <v>259</v>
      </c>
      <c r="G54" s="42" t="s">
        <v>314</v>
      </c>
      <c r="H54" s="42">
        <v>256</v>
      </c>
      <c r="I54" s="43">
        <v>45838</v>
      </c>
      <c r="J54" s="43">
        <v>48395</v>
      </c>
      <c r="K54" s="42" t="s">
        <v>182</v>
      </c>
      <c r="L54" s="42"/>
    </row>
    <row r="55" spans="5:12" ht="16.5" x14ac:dyDescent="0.25">
      <c r="E55" s="42">
        <v>54</v>
      </c>
      <c r="F55" s="42" t="s">
        <v>262</v>
      </c>
      <c r="G55" s="42" t="s">
        <v>314</v>
      </c>
      <c r="H55" s="42">
        <v>206</v>
      </c>
      <c r="I55" s="43">
        <v>45838</v>
      </c>
      <c r="J55" s="43">
        <v>48395</v>
      </c>
      <c r="K55" s="42" t="s">
        <v>182</v>
      </c>
      <c r="L55" s="42"/>
    </row>
    <row r="56" spans="5:12" ht="16.5" x14ac:dyDescent="0.25">
      <c r="E56" s="42">
        <v>55</v>
      </c>
      <c r="F56" s="42" t="s">
        <v>265</v>
      </c>
      <c r="G56" s="42" t="s">
        <v>314</v>
      </c>
      <c r="H56" s="42">
        <v>28</v>
      </c>
      <c r="I56" s="43">
        <v>45826</v>
      </c>
      <c r="J56" s="43">
        <v>48383</v>
      </c>
      <c r="K56" s="42" t="s">
        <v>182</v>
      </c>
      <c r="L56" s="42"/>
    </row>
    <row r="57" spans="5:12" ht="16.5" x14ac:dyDescent="0.25">
      <c r="E57" s="42">
        <v>56</v>
      </c>
      <c r="F57" s="42" t="s">
        <v>268</v>
      </c>
      <c r="G57" s="42" t="s">
        <v>314</v>
      </c>
      <c r="H57" s="42">
        <v>0</v>
      </c>
      <c r="I57" s="42" t="s">
        <v>182</v>
      </c>
      <c r="J57" s="42" t="s">
        <v>182</v>
      </c>
      <c r="K57" s="42" t="s">
        <v>182</v>
      </c>
      <c r="L57" s="42"/>
    </row>
    <row r="58" spans="5:12" ht="16.5" x14ac:dyDescent="0.25">
      <c r="E58" s="42">
        <v>57</v>
      </c>
      <c r="F58" s="42" t="s">
        <v>270</v>
      </c>
      <c r="G58" s="42" t="s">
        <v>314</v>
      </c>
      <c r="H58" s="42">
        <v>0</v>
      </c>
      <c r="I58" s="42" t="s">
        <v>182</v>
      </c>
      <c r="J58" s="42" t="s">
        <v>182</v>
      </c>
      <c r="K58" s="42" t="s">
        <v>182</v>
      </c>
      <c r="L58" s="42"/>
    </row>
    <row r="59" spans="5:12" ht="16.5" x14ac:dyDescent="0.25">
      <c r="E59" s="42">
        <v>58</v>
      </c>
      <c r="F59" s="42" t="s">
        <v>272</v>
      </c>
      <c r="G59" s="42" t="s">
        <v>314</v>
      </c>
      <c r="H59" s="42">
        <v>0</v>
      </c>
      <c r="I59" s="42" t="s">
        <v>182</v>
      </c>
      <c r="J59" s="42" t="s">
        <v>182</v>
      </c>
      <c r="K59" s="42" t="s">
        <v>182</v>
      </c>
      <c r="L59" s="42"/>
    </row>
    <row r="60" spans="5:12" ht="16.5" x14ac:dyDescent="0.25">
      <c r="E60" s="42">
        <v>59</v>
      </c>
      <c r="F60" s="42" t="s">
        <v>275</v>
      </c>
      <c r="G60" s="42" t="s">
        <v>314</v>
      </c>
      <c r="H60" s="42">
        <v>0</v>
      </c>
      <c r="I60" s="42" t="s">
        <v>182</v>
      </c>
      <c r="J60" s="42" t="s">
        <v>182</v>
      </c>
      <c r="K60" s="42" t="s">
        <v>182</v>
      </c>
      <c r="L60" s="42"/>
    </row>
    <row r="61" spans="5:12" ht="16.5" x14ac:dyDescent="0.25">
      <c r="E61" s="42">
        <v>60</v>
      </c>
      <c r="F61" s="42" t="s">
        <v>205</v>
      </c>
      <c r="G61" s="42" t="s">
        <v>314</v>
      </c>
      <c r="H61" s="42">
        <v>4</v>
      </c>
      <c r="I61" s="43">
        <v>45826</v>
      </c>
      <c r="J61" s="43">
        <v>48383</v>
      </c>
      <c r="K61" s="42" t="s">
        <v>182</v>
      </c>
      <c r="L61" s="42"/>
    </row>
    <row r="62" spans="5:12" ht="16.5" x14ac:dyDescent="0.25">
      <c r="E62" s="42">
        <v>61</v>
      </c>
      <c r="F62" s="42" t="s">
        <v>169</v>
      </c>
      <c r="G62" s="42" t="s">
        <v>314</v>
      </c>
      <c r="H62" s="42">
        <v>0</v>
      </c>
      <c r="I62" s="42" t="s">
        <v>182</v>
      </c>
      <c r="J62" s="42" t="s">
        <v>182</v>
      </c>
      <c r="K62" s="42" t="s">
        <v>182</v>
      </c>
      <c r="L62" s="42"/>
    </row>
    <row r="63" spans="5:12" ht="16.5" x14ac:dyDescent="0.25">
      <c r="E63" s="42">
        <v>62</v>
      </c>
      <c r="F63" s="42" t="s">
        <v>289</v>
      </c>
      <c r="G63" s="42" t="s">
        <v>314</v>
      </c>
      <c r="H63" s="42">
        <v>0</v>
      </c>
      <c r="I63" s="42" t="s">
        <v>182</v>
      </c>
      <c r="J63" s="42" t="s">
        <v>182</v>
      </c>
      <c r="K63" s="42" t="s">
        <v>182</v>
      </c>
      <c r="L63" s="42"/>
    </row>
    <row r="64" spans="5:12" ht="16.5" x14ac:dyDescent="0.25">
      <c r="E64" s="42">
        <v>63</v>
      </c>
      <c r="F64" s="42" t="s">
        <v>292</v>
      </c>
      <c r="G64" s="42" t="s">
        <v>314</v>
      </c>
      <c r="H64" s="42">
        <v>0</v>
      </c>
      <c r="I64" s="42" t="s">
        <v>182</v>
      </c>
      <c r="J64" s="42" t="s">
        <v>182</v>
      </c>
      <c r="K64" s="42" t="s">
        <v>182</v>
      </c>
      <c r="L64" s="42"/>
    </row>
    <row r="65" spans="5:12" ht="16.5" x14ac:dyDescent="0.25">
      <c r="E65" s="42">
        <v>64</v>
      </c>
      <c r="F65" s="42" t="s">
        <v>296</v>
      </c>
      <c r="G65" s="42" t="s">
        <v>314</v>
      </c>
      <c r="H65" s="42">
        <v>0</v>
      </c>
      <c r="I65" s="42" t="s">
        <v>182</v>
      </c>
      <c r="J65" s="42" t="s">
        <v>182</v>
      </c>
      <c r="K65" s="42" t="s">
        <v>182</v>
      </c>
      <c r="L65" s="42"/>
    </row>
    <row r="66" spans="5:12" ht="16.5" x14ac:dyDescent="0.25">
      <c r="E66" s="42">
        <v>65</v>
      </c>
      <c r="F66" s="42" t="s">
        <v>299</v>
      </c>
      <c r="G66" s="42" t="s">
        <v>314</v>
      </c>
      <c r="H66" s="42">
        <v>0</v>
      </c>
      <c r="I66" s="42" t="s">
        <v>182</v>
      </c>
      <c r="J66" s="42" t="s">
        <v>182</v>
      </c>
      <c r="K66" s="42" t="s">
        <v>182</v>
      </c>
      <c r="L66" s="42"/>
    </row>
    <row r="67" spans="5:12" ht="16.5" x14ac:dyDescent="0.25">
      <c r="E67" s="42">
        <v>66</v>
      </c>
      <c r="F67" s="42" t="s">
        <v>303</v>
      </c>
      <c r="G67" s="42" t="s">
        <v>314</v>
      </c>
      <c r="H67" s="42">
        <v>0</v>
      </c>
      <c r="I67" s="42" t="s">
        <v>182</v>
      </c>
      <c r="J67" s="42" t="s">
        <v>182</v>
      </c>
      <c r="K67" s="42" t="s">
        <v>182</v>
      </c>
      <c r="L67" s="42"/>
    </row>
    <row r="68" spans="5:12" ht="16.5" x14ac:dyDescent="0.25">
      <c r="E68" s="42">
        <v>67</v>
      </c>
      <c r="F68" s="42" t="s">
        <v>307</v>
      </c>
      <c r="G68" s="42" t="s">
        <v>314</v>
      </c>
      <c r="H68" s="42">
        <v>0</v>
      </c>
      <c r="I68" s="42" t="s">
        <v>182</v>
      </c>
      <c r="J68" s="42" t="s">
        <v>182</v>
      </c>
      <c r="K68" s="42" t="s">
        <v>182</v>
      </c>
      <c r="L68" s="42"/>
    </row>
    <row r="69" spans="5:12" ht="16.5" x14ac:dyDescent="0.25">
      <c r="E69" s="42">
        <v>68</v>
      </c>
      <c r="F69" s="42" t="s">
        <v>309</v>
      </c>
      <c r="G69" s="42" t="s">
        <v>314</v>
      </c>
      <c r="H69" s="42">
        <v>407</v>
      </c>
      <c r="I69" s="43">
        <v>45838</v>
      </c>
      <c r="J69" s="43">
        <v>48395</v>
      </c>
      <c r="K69" s="42" t="s">
        <v>182</v>
      </c>
      <c r="L69" s="42"/>
    </row>
    <row r="70" spans="5:12" ht="16.5" x14ac:dyDescent="0.25">
      <c r="E70" s="42">
        <v>69</v>
      </c>
      <c r="F70" s="42" t="s">
        <v>311</v>
      </c>
      <c r="G70" s="42" t="s">
        <v>314</v>
      </c>
      <c r="H70" s="42">
        <v>0</v>
      </c>
      <c r="I70" s="42" t="s">
        <v>182</v>
      </c>
      <c r="J70" s="42" t="s">
        <v>182</v>
      </c>
      <c r="K70" s="42" t="s">
        <v>182</v>
      </c>
      <c r="L70" s="42"/>
    </row>
    <row r="71" spans="5:12" ht="16.5" x14ac:dyDescent="0.25">
      <c r="E71" s="42">
        <v>70</v>
      </c>
      <c r="F71" s="42" t="s">
        <v>313</v>
      </c>
      <c r="G71" s="42" t="s">
        <v>314</v>
      </c>
      <c r="H71" s="42">
        <v>0</v>
      </c>
      <c r="I71" s="42" t="s">
        <v>182</v>
      </c>
      <c r="J71" s="42" t="s">
        <v>182</v>
      </c>
      <c r="K71" s="42" t="s">
        <v>182</v>
      </c>
      <c r="L71" s="42"/>
    </row>
    <row r="72" spans="5:12" ht="16.5" x14ac:dyDescent="0.25">
      <c r="E72" s="42">
        <v>71</v>
      </c>
      <c r="F72" s="42" t="s">
        <v>286</v>
      </c>
      <c r="G72" s="42" t="s">
        <v>314</v>
      </c>
      <c r="H72" s="42">
        <v>100</v>
      </c>
      <c r="I72" s="43">
        <v>45825</v>
      </c>
      <c r="J72" s="43">
        <v>48382</v>
      </c>
      <c r="K72" s="42" t="s">
        <v>182</v>
      </c>
      <c r="L72" s="42"/>
    </row>
    <row r="73" spans="5:12" ht="16.5" x14ac:dyDescent="0.25">
      <c r="E73" s="42">
        <v>72</v>
      </c>
      <c r="F73" s="42" t="s">
        <v>283</v>
      </c>
      <c r="G73" s="42" t="s">
        <v>314</v>
      </c>
      <c r="H73" s="42">
        <v>20</v>
      </c>
      <c r="I73" s="43">
        <v>45834</v>
      </c>
      <c r="J73" s="43">
        <v>48391</v>
      </c>
      <c r="K73" s="42" t="s">
        <v>182</v>
      </c>
      <c r="L73" s="42"/>
    </row>
    <row r="74" spans="5:12" ht="16.5" x14ac:dyDescent="0.25">
      <c r="E74" s="42">
        <v>73</v>
      </c>
      <c r="F74" s="42" t="s">
        <v>208</v>
      </c>
      <c r="G74" s="42" t="s">
        <v>314</v>
      </c>
      <c r="H74" s="42">
        <v>140</v>
      </c>
      <c r="I74" s="43">
        <v>45831</v>
      </c>
      <c r="J74" s="43">
        <v>48388</v>
      </c>
      <c r="K74" s="42" t="s">
        <v>182</v>
      </c>
      <c r="L74" s="42"/>
    </row>
    <row r="75" spans="5:12" ht="16.5" x14ac:dyDescent="0.25">
      <c r="E75" s="42">
        <v>74</v>
      </c>
      <c r="F75" s="42" t="s">
        <v>135</v>
      </c>
      <c r="G75" s="42" t="s">
        <v>314</v>
      </c>
      <c r="H75" s="42">
        <v>32</v>
      </c>
      <c r="I75" s="43">
        <v>45824</v>
      </c>
      <c r="J75" s="43">
        <v>48381</v>
      </c>
      <c r="K75" s="42" t="s">
        <v>182</v>
      </c>
      <c r="L75" s="42"/>
    </row>
    <row r="76" spans="5:12" ht="16.5" x14ac:dyDescent="0.25">
      <c r="E76" s="42">
        <v>75</v>
      </c>
      <c r="F76" s="42" t="s">
        <v>286</v>
      </c>
      <c r="G76" s="42" t="s">
        <v>314</v>
      </c>
      <c r="H76" s="42">
        <v>120</v>
      </c>
      <c r="I76" s="43">
        <v>45822</v>
      </c>
      <c r="J76" s="43">
        <v>48379</v>
      </c>
      <c r="K76" s="42" t="s">
        <v>182</v>
      </c>
      <c r="L76" s="42"/>
    </row>
    <row r="77" spans="5:12" ht="16.5" x14ac:dyDescent="0.25">
      <c r="E77" s="42">
        <v>76</v>
      </c>
      <c r="F77" s="42" t="s">
        <v>135</v>
      </c>
      <c r="G77" s="42" t="s">
        <v>314</v>
      </c>
      <c r="H77" s="42">
        <v>28</v>
      </c>
      <c r="I77" s="43">
        <v>45829</v>
      </c>
      <c r="J77" s="43">
        <v>48386</v>
      </c>
      <c r="K77" s="42" t="s">
        <v>182</v>
      </c>
      <c r="L77" s="42"/>
    </row>
    <row r="78" spans="5:12" ht="16.5" x14ac:dyDescent="0.25">
      <c r="E78" s="42">
        <v>77</v>
      </c>
      <c r="F78" s="42" t="s">
        <v>208</v>
      </c>
      <c r="G78" s="42" t="s">
        <v>314</v>
      </c>
      <c r="H78" s="42">
        <v>8</v>
      </c>
      <c r="I78" s="43">
        <v>45834</v>
      </c>
      <c r="J78" s="43">
        <v>48391</v>
      </c>
      <c r="K78" s="42" t="s">
        <v>182</v>
      </c>
      <c r="L78" s="42"/>
    </row>
    <row r="79" spans="5:12" ht="16.5" x14ac:dyDescent="0.25">
      <c r="E79" s="42">
        <v>78</v>
      </c>
      <c r="F79" s="42" t="s">
        <v>279</v>
      </c>
      <c r="G79" s="42" t="s">
        <v>314</v>
      </c>
      <c r="H79" s="42">
        <v>35</v>
      </c>
      <c r="I79" s="43">
        <v>45817</v>
      </c>
      <c r="J79" s="43">
        <v>48374</v>
      </c>
      <c r="K79" s="42" t="s">
        <v>182</v>
      </c>
      <c r="L79" s="42"/>
    </row>
    <row r="80" spans="5:12" ht="16.5" x14ac:dyDescent="0.25">
      <c r="E80" s="42">
        <v>79</v>
      </c>
      <c r="F80" s="42" t="s">
        <v>262</v>
      </c>
      <c r="G80" s="42" t="s">
        <v>314</v>
      </c>
      <c r="H80" s="42">
        <v>800</v>
      </c>
      <c r="I80" s="43">
        <v>45832</v>
      </c>
      <c r="J80" s="43">
        <v>48389</v>
      </c>
      <c r="K80" s="42" t="s">
        <v>182</v>
      </c>
      <c r="L80" s="42"/>
    </row>
    <row r="81" spans="5:12" ht="16.5" x14ac:dyDescent="0.25">
      <c r="E81" s="42">
        <v>80</v>
      </c>
      <c r="F81" s="42" t="s">
        <v>135</v>
      </c>
      <c r="G81" s="42" t="s">
        <v>314</v>
      </c>
      <c r="H81" s="42">
        <v>100</v>
      </c>
      <c r="I81" s="43">
        <v>45832</v>
      </c>
      <c r="J81" s="43">
        <v>48389</v>
      </c>
      <c r="K81" s="42" t="s">
        <v>182</v>
      </c>
      <c r="L81" s="42"/>
    </row>
    <row r="82" spans="5:12" ht="16.5" x14ac:dyDescent="0.25">
      <c r="E82" s="42">
        <v>81</v>
      </c>
      <c r="F82" s="42" t="s">
        <v>135</v>
      </c>
      <c r="G82" s="42" t="s">
        <v>314</v>
      </c>
      <c r="H82" s="42">
        <v>180</v>
      </c>
      <c r="I82" s="43">
        <v>45833</v>
      </c>
      <c r="J82" s="43">
        <v>48390</v>
      </c>
      <c r="K82" s="42" t="s">
        <v>182</v>
      </c>
      <c r="L82" s="42"/>
    </row>
    <row r="83" spans="5:12" ht="16.5" x14ac:dyDescent="0.25">
      <c r="E83" s="42">
        <v>82</v>
      </c>
      <c r="F83" s="42" t="s">
        <v>286</v>
      </c>
      <c r="G83" s="42" t="s">
        <v>314</v>
      </c>
      <c r="H83" s="42">
        <v>100</v>
      </c>
      <c r="I83" s="43">
        <v>45831</v>
      </c>
      <c r="J83" s="43">
        <v>48388</v>
      </c>
      <c r="K83" s="42" t="s">
        <v>182</v>
      </c>
      <c r="L83" s="42"/>
    </row>
    <row r="84" spans="5:12" ht="16.5" x14ac:dyDescent="0.25">
      <c r="E84" s="42">
        <v>83</v>
      </c>
      <c r="F84" s="42" t="s">
        <v>196</v>
      </c>
      <c r="G84" s="42" t="s">
        <v>314</v>
      </c>
      <c r="H84" s="42">
        <v>100</v>
      </c>
      <c r="I84" s="43">
        <v>45838</v>
      </c>
      <c r="J84" s="43">
        <v>48395</v>
      </c>
      <c r="K84" s="42" t="s">
        <v>182</v>
      </c>
      <c r="L84" s="42"/>
    </row>
    <row r="85" spans="5:12" ht="16.5" x14ac:dyDescent="0.25">
      <c r="E85" s="42">
        <v>84</v>
      </c>
      <c r="F85" s="42" t="s">
        <v>262</v>
      </c>
      <c r="G85" s="42" t="s">
        <v>314</v>
      </c>
      <c r="H85" s="42">
        <v>1100</v>
      </c>
      <c r="I85" s="43">
        <v>45836</v>
      </c>
      <c r="J85" s="43">
        <v>48393</v>
      </c>
      <c r="K85" s="42" t="s">
        <v>182</v>
      </c>
      <c r="L85" s="42"/>
    </row>
    <row r="86" spans="5:12" ht="16.5" x14ac:dyDescent="0.25">
      <c r="E86" s="42">
        <v>85</v>
      </c>
      <c r="F86" s="42" t="s">
        <v>262</v>
      </c>
      <c r="G86" s="42" t="s">
        <v>314</v>
      </c>
      <c r="H86" s="42">
        <v>700</v>
      </c>
      <c r="I86" s="43">
        <v>45834</v>
      </c>
      <c r="J86" s="43">
        <v>48391</v>
      </c>
      <c r="K86" s="42" t="s">
        <v>182</v>
      </c>
      <c r="L86" s="42"/>
    </row>
    <row r="87" spans="5:12" ht="16.5" x14ac:dyDescent="0.25">
      <c r="E87" s="42">
        <v>86</v>
      </c>
      <c r="F87" s="42" t="s">
        <v>262</v>
      </c>
      <c r="G87" s="42" t="s">
        <v>314</v>
      </c>
      <c r="H87" s="42">
        <v>816</v>
      </c>
      <c r="I87" s="43">
        <v>45833</v>
      </c>
      <c r="J87" s="43">
        <v>48390</v>
      </c>
      <c r="K87" s="42" t="s">
        <v>182</v>
      </c>
      <c r="L87" s="42"/>
    </row>
    <row r="88" spans="5:12" ht="16.5" x14ac:dyDescent="0.25">
      <c r="E88" s="42">
        <v>87</v>
      </c>
      <c r="F88" s="42" t="s">
        <v>137</v>
      </c>
      <c r="G88" s="42" t="s">
        <v>314</v>
      </c>
      <c r="H88" s="42">
        <v>240</v>
      </c>
      <c r="I88" s="43">
        <v>45812</v>
      </c>
      <c r="J88" s="43">
        <v>48369</v>
      </c>
      <c r="K88" s="42" t="s">
        <v>182</v>
      </c>
      <c r="L88" s="42"/>
    </row>
    <row r="89" spans="5:12" ht="16.5" x14ac:dyDescent="0.25">
      <c r="E89" s="42">
        <v>88</v>
      </c>
      <c r="F89" s="42" t="s">
        <v>137</v>
      </c>
      <c r="G89" s="42" t="s">
        <v>314</v>
      </c>
      <c r="H89" s="42">
        <v>240</v>
      </c>
      <c r="I89" s="43">
        <v>45811</v>
      </c>
      <c r="J89" s="43">
        <v>48368</v>
      </c>
      <c r="K89" s="42" t="s">
        <v>182</v>
      </c>
      <c r="L89" s="42"/>
    </row>
    <row r="90" spans="5:12" ht="16.5" x14ac:dyDescent="0.25">
      <c r="E90" s="42">
        <v>89</v>
      </c>
      <c r="F90" s="42" t="s">
        <v>262</v>
      </c>
      <c r="G90" s="42" t="s">
        <v>314</v>
      </c>
      <c r="H90" s="42">
        <v>800</v>
      </c>
      <c r="I90" s="43">
        <v>45831</v>
      </c>
      <c r="J90" s="43">
        <v>48388</v>
      </c>
      <c r="K90" s="42" t="s">
        <v>182</v>
      </c>
      <c r="L90" s="42"/>
    </row>
    <row r="91" spans="5:12" ht="16.5" x14ac:dyDescent="0.25">
      <c r="E91" s="42">
        <v>90</v>
      </c>
      <c r="F91" s="42" t="s">
        <v>305</v>
      </c>
      <c r="G91" s="42" t="s">
        <v>314</v>
      </c>
      <c r="H91" s="42">
        <v>18</v>
      </c>
      <c r="I91" s="43">
        <v>45831</v>
      </c>
      <c r="J91" s="43">
        <v>48388</v>
      </c>
      <c r="K91" s="42" t="s">
        <v>182</v>
      </c>
      <c r="L91" s="42"/>
    </row>
    <row r="92" spans="5:12" ht="16.5" x14ac:dyDescent="0.25">
      <c r="E92" s="42">
        <v>91</v>
      </c>
      <c r="F92" s="42" t="s">
        <v>135</v>
      </c>
      <c r="G92" s="42" t="s">
        <v>314</v>
      </c>
      <c r="H92" s="42">
        <v>128</v>
      </c>
      <c r="I92" s="43">
        <v>45828</v>
      </c>
      <c r="J92" s="43">
        <v>48385</v>
      </c>
      <c r="K92" s="42" t="s">
        <v>182</v>
      </c>
      <c r="L92" s="42"/>
    </row>
    <row r="93" spans="5:12" ht="16.5" x14ac:dyDescent="0.25">
      <c r="E93" s="42">
        <v>92</v>
      </c>
      <c r="F93" s="42" t="s">
        <v>262</v>
      </c>
      <c r="G93" s="42" t="s">
        <v>314</v>
      </c>
      <c r="H93" s="42">
        <v>800</v>
      </c>
      <c r="I93" s="43">
        <v>45829</v>
      </c>
      <c r="J93" s="43">
        <v>48386</v>
      </c>
      <c r="K93" s="42" t="s">
        <v>182</v>
      </c>
      <c r="L93" s="42"/>
    </row>
    <row r="94" spans="5:12" ht="16.5" x14ac:dyDescent="0.25">
      <c r="E94" s="42">
        <v>93</v>
      </c>
      <c r="F94" s="42" t="s">
        <v>262</v>
      </c>
      <c r="G94" s="42" t="s">
        <v>314</v>
      </c>
      <c r="H94" s="42">
        <v>800</v>
      </c>
      <c r="I94" s="43">
        <v>45828</v>
      </c>
      <c r="J94" s="43">
        <v>48385</v>
      </c>
      <c r="K94" s="42" t="s">
        <v>182</v>
      </c>
      <c r="L94" s="42"/>
    </row>
    <row r="95" spans="5:12" ht="16.5" x14ac:dyDescent="0.25">
      <c r="E95" s="42">
        <v>94</v>
      </c>
      <c r="F95" s="42" t="s">
        <v>137</v>
      </c>
      <c r="G95" s="42" t="s">
        <v>314</v>
      </c>
      <c r="H95" s="42">
        <v>180</v>
      </c>
      <c r="I95" s="43">
        <v>45817</v>
      </c>
      <c r="J95" s="43">
        <v>48374</v>
      </c>
      <c r="K95" s="42" t="s">
        <v>182</v>
      </c>
      <c r="L95" s="42"/>
    </row>
    <row r="96" spans="5:12" ht="16.5" x14ac:dyDescent="0.25">
      <c r="E96" s="42">
        <v>95</v>
      </c>
      <c r="F96" s="42" t="s">
        <v>262</v>
      </c>
      <c r="G96" s="42" t="s">
        <v>314</v>
      </c>
      <c r="H96" s="42">
        <v>800</v>
      </c>
      <c r="I96" s="43">
        <v>45827</v>
      </c>
      <c r="J96" s="43">
        <v>48384</v>
      </c>
      <c r="K96" s="42" t="s">
        <v>182</v>
      </c>
      <c r="L96" s="42"/>
    </row>
    <row r="97" spans="5:12" ht="16.5" x14ac:dyDescent="0.25">
      <c r="E97" s="42">
        <v>96</v>
      </c>
      <c r="F97" s="42" t="s">
        <v>262</v>
      </c>
      <c r="G97" s="42" t="s">
        <v>314</v>
      </c>
      <c r="H97" s="42">
        <v>900</v>
      </c>
      <c r="I97" s="43">
        <v>45826</v>
      </c>
      <c r="J97" s="43">
        <v>48383</v>
      </c>
      <c r="K97" s="42" t="s">
        <v>182</v>
      </c>
      <c r="L97" s="42"/>
    </row>
    <row r="98" spans="5:12" ht="16.5" x14ac:dyDescent="0.25">
      <c r="E98" s="42">
        <v>97</v>
      </c>
      <c r="F98" s="42" t="s">
        <v>137</v>
      </c>
      <c r="G98" s="42" t="s">
        <v>314</v>
      </c>
      <c r="H98" s="42">
        <v>100</v>
      </c>
      <c r="I98" s="43">
        <v>45820</v>
      </c>
      <c r="J98" s="43">
        <v>48377</v>
      </c>
      <c r="K98" s="42" t="s">
        <v>182</v>
      </c>
      <c r="L98" s="42"/>
    </row>
    <row r="99" spans="5:12" ht="16.5" x14ac:dyDescent="0.25">
      <c r="E99" s="42">
        <v>98</v>
      </c>
      <c r="F99" s="42" t="s">
        <v>137</v>
      </c>
      <c r="G99" s="42" t="s">
        <v>314</v>
      </c>
      <c r="H99" s="42">
        <v>40</v>
      </c>
      <c r="I99" s="43">
        <v>45827</v>
      </c>
      <c r="J99" s="43">
        <v>48384</v>
      </c>
      <c r="K99" s="42" t="s">
        <v>182</v>
      </c>
      <c r="L99" s="42"/>
    </row>
    <row r="100" spans="5:12" ht="16.5" x14ac:dyDescent="0.25">
      <c r="E100" s="42">
        <v>99</v>
      </c>
      <c r="F100" s="42" t="s">
        <v>262</v>
      </c>
      <c r="G100" s="42" t="s">
        <v>314</v>
      </c>
      <c r="H100" s="42">
        <v>700</v>
      </c>
      <c r="I100" s="43">
        <v>45825</v>
      </c>
      <c r="J100" s="43">
        <v>48382</v>
      </c>
      <c r="K100" s="42" t="s">
        <v>182</v>
      </c>
      <c r="L100" s="42"/>
    </row>
    <row r="101" spans="5:12" ht="16.5" x14ac:dyDescent="0.25">
      <c r="E101" s="42">
        <v>100</v>
      </c>
      <c r="F101" s="42" t="s">
        <v>137</v>
      </c>
      <c r="G101" s="42" t="s">
        <v>314</v>
      </c>
      <c r="H101" s="42">
        <v>148</v>
      </c>
      <c r="I101" s="43">
        <v>45825</v>
      </c>
      <c r="J101" s="43">
        <v>48382</v>
      </c>
      <c r="K101" s="42" t="s">
        <v>182</v>
      </c>
      <c r="L101" s="41"/>
    </row>
    <row r="102" spans="5:12" ht="16.5" x14ac:dyDescent="0.25">
      <c r="E102" s="42">
        <v>101</v>
      </c>
      <c r="F102" s="42" t="s">
        <v>262</v>
      </c>
      <c r="G102" s="42" t="s">
        <v>314</v>
      </c>
      <c r="H102" s="42">
        <v>700</v>
      </c>
      <c r="I102" s="43">
        <v>45824</v>
      </c>
      <c r="J102" s="43">
        <v>48381</v>
      </c>
      <c r="K102" s="42" t="s">
        <v>182</v>
      </c>
      <c r="L102" s="42"/>
    </row>
    <row r="103" spans="5:12" ht="16.5" x14ac:dyDescent="0.25">
      <c r="E103" s="42">
        <v>102</v>
      </c>
      <c r="F103" s="42" t="s">
        <v>196</v>
      </c>
      <c r="G103" s="42" t="s">
        <v>314</v>
      </c>
      <c r="H103" s="42">
        <v>750</v>
      </c>
      <c r="I103" s="43">
        <v>45810</v>
      </c>
      <c r="J103" s="43">
        <v>48367</v>
      </c>
      <c r="K103" s="42" t="s">
        <v>182</v>
      </c>
      <c r="L103" s="42"/>
    </row>
    <row r="104" spans="5:12" ht="16.5" x14ac:dyDescent="0.25">
      <c r="E104" s="42">
        <v>103</v>
      </c>
      <c r="F104" s="42" t="s">
        <v>305</v>
      </c>
      <c r="G104" s="42" t="s">
        <v>314</v>
      </c>
      <c r="H104" s="42">
        <v>22</v>
      </c>
      <c r="I104" s="43">
        <v>45829</v>
      </c>
      <c r="J104" s="43">
        <v>48386</v>
      </c>
      <c r="K104" s="42" t="s">
        <v>182</v>
      </c>
      <c r="L104" s="42"/>
    </row>
    <row r="105" spans="5:12" ht="16.5" x14ac:dyDescent="0.25">
      <c r="E105" s="42">
        <v>104</v>
      </c>
      <c r="F105" s="42" t="s">
        <v>262</v>
      </c>
      <c r="G105" s="42" t="s">
        <v>314</v>
      </c>
      <c r="H105" s="42">
        <v>480</v>
      </c>
      <c r="I105" s="43">
        <v>45822</v>
      </c>
      <c r="J105" s="43">
        <v>48379</v>
      </c>
      <c r="K105" s="42" t="s">
        <v>182</v>
      </c>
      <c r="L105" s="42"/>
    </row>
    <row r="106" spans="5:12" ht="16.5" x14ac:dyDescent="0.25">
      <c r="E106" s="42">
        <v>105</v>
      </c>
      <c r="F106" s="42" t="s">
        <v>196</v>
      </c>
      <c r="G106" s="42" t="s">
        <v>314</v>
      </c>
      <c r="H106" s="42">
        <v>245</v>
      </c>
      <c r="I106" s="43">
        <v>45812</v>
      </c>
      <c r="J106" s="43">
        <v>48369</v>
      </c>
      <c r="K106" s="42" t="s">
        <v>182</v>
      </c>
      <c r="L106" s="42"/>
    </row>
    <row r="107" spans="5:12" ht="16.5" x14ac:dyDescent="0.25">
      <c r="E107" s="42">
        <v>106</v>
      </c>
      <c r="F107" s="42" t="s">
        <v>262</v>
      </c>
      <c r="G107" s="42" t="s">
        <v>314</v>
      </c>
      <c r="H107" s="42">
        <v>476</v>
      </c>
      <c r="I107" s="43">
        <v>45821</v>
      </c>
      <c r="J107" s="43">
        <v>48378</v>
      </c>
      <c r="K107" s="42" t="s">
        <v>182</v>
      </c>
      <c r="L107" s="42"/>
    </row>
    <row r="108" spans="5:12" ht="16.5" x14ac:dyDescent="0.25">
      <c r="E108" s="42">
        <v>107</v>
      </c>
      <c r="F108" s="42" t="s">
        <v>262</v>
      </c>
      <c r="G108" s="42" t="s">
        <v>314</v>
      </c>
      <c r="H108" s="42">
        <v>224</v>
      </c>
      <c r="I108" s="43">
        <v>45820</v>
      </c>
      <c r="J108" s="43">
        <v>48377</v>
      </c>
      <c r="K108" s="42" t="s">
        <v>182</v>
      </c>
      <c r="L108" s="42"/>
    </row>
    <row r="109" spans="5:12" ht="16.5" x14ac:dyDescent="0.25">
      <c r="E109" s="42">
        <v>108</v>
      </c>
      <c r="F109" s="42" t="s">
        <v>259</v>
      </c>
      <c r="G109" s="42" t="s">
        <v>314</v>
      </c>
      <c r="H109" s="42">
        <v>64</v>
      </c>
      <c r="I109" s="43">
        <v>45833</v>
      </c>
      <c r="J109" s="43">
        <v>48390</v>
      </c>
      <c r="K109" s="42" t="s">
        <v>182</v>
      </c>
      <c r="L109" s="42"/>
    </row>
    <row r="110" spans="5:12" ht="16.5" x14ac:dyDescent="0.25">
      <c r="E110" s="42">
        <v>109</v>
      </c>
      <c r="F110" s="42" t="s">
        <v>305</v>
      </c>
      <c r="G110" s="42" t="s">
        <v>314</v>
      </c>
      <c r="H110" s="42">
        <v>22</v>
      </c>
      <c r="I110" s="43">
        <v>45828</v>
      </c>
      <c r="J110" s="43">
        <v>48385</v>
      </c>
      <c r="K110" s="42" t="s">
        <v>182</v>
      </c>
      <c r="L110" s="42"/>
    </row>
    <row r="111" spans="5:12" ht="16.5" x14ac:dyDescent="0.25">
      <c r="E111" s="42">
        <v>110</v>
      </c>
      <c r="F111" s="42" t="s">
        <v>137</v>
      </c>
      <c r="G111" s="42" t="s">
        <v>314</v>
      </c>
      <c r="H111" s="42">
        <v>56</v>
      </c>
      <c r="I111" s="43">
        <v>45829</v>
      </c>
      <c r="J111" s="43">
        <v>48386</v>
      </c>
      <c r="K111" s="42" t="s">
        <v>182</v>
      </c>
      <c r="L111" s="42"/>
    </row>
    <row r="112" spans="5:12" ht="16.5" x14ac:dyDescent="0.25">
      <c r="E112" s="42">
        <v>111</v>
      </c>
      <c r="F112" s="42" t="s">
        <v>137</v>
      </c>
      <c r="G112" s="42" t="s">
        <v>314</v>
      </c>
      <c r="H112" s="42">
        <v>56</v>
      </c>
      <c r="I112" s="43">
        <v>45832</v>
      </c>
      <c r="J112" s="43">
        <v>48389</v>
      </c>
      <c r="K112" s="42" t="s">
        <v>182</v>
      </c>
      <c r="L112" s="42"/>
    </row>
    <row r="113" spans="5:12" ht="16.5" x14ac:dyDescent="0.25">
      <c r="E113" s="42">
        <v>112</v>
      </c>
      <c r="F113" s="42" t="s">
        <v>305</v>
      </c>
      <c r="G113" s="42" t="s">
        <v>314</v>
      </c>
      <c r="H113" s="42">
        <v>22</v>
      </c>
      <c r="I113" s="43">
        <v>45827</v>
      </c>
      <c r="J113" s="43">
        <v>48384</v>
      </c>
      <c r="K113" s="42" t="s">
        <v>182</v>
      </c>
      <c r="L113" s="42"/>
    </row>
    <row r="114" spans="5:12" ht="16.5" x14ac:dyDescent="0.25">
      <c r="E114" s="42">
        <v>113</v>
      </c>
      <c r="F114" s="42" t="s">
        <v>196</v>
      </c>
      <c r="G114" s="42" t="s">
        <v>314</v>
      </c>
      <c r="H114" s="42">
        <v>701</v>
      </c>
      <c r="I114" s="43">
        <v>45817</v>
      </c>
      <c r="J114" s="43">
        <v>48374</v>
      </c>
      <c r="K114" s="42" t="s">
        <v>182</v>
      </c>
      <c r="L114" s="42"/>
    </row>
    <row r="115" spans="5:12" ht="16.5" x14ac:dyDescent="0.25">
      <c r="E115" s="42">
        <v>114</v>
      </c>
      <c r="F115" s="42" t="s">
        <v>196</v>
      </c>
      <c r="G115" s="42" t="s">
        <v>314</v>
      </c>
      <c r="H115" s="42">
        <v>116</v>
      </c>
      <c r="I115" s="43">
        <v>45825</v>
      </c>
      <c r="J115" s="43">
        <v>48382</v>
      </c>
      <c r="K115" s="42" t="s">
        <v>182</v>
      </c>
      <c r="L115" s="42"/>
    </row>
    <row r="116" spans="5:12" ht="16.5" x14ac:dyDescent="0.25">
      <c r="E116" s="42">
        <v>115</v>
      </c>
      <c r="F116" s="42" t="s">
        <v>279</v>
      </c>
      <c r="G116" s="42" t="s">
        <v>314</v>
      </c>
      <c r="H116" s="42">
        <v>134</v>
      </c>
      <c r="I116" s="43">
        <v>45833</v>
      </c>
      <c r="J116" s="43">
        <v>48390</v>
      </c>
      <c r="K116" s="42" t="s">
        <v>182</v>
      </c>
      <c r="L116" s="42"/>
    </row>
    <row r="117" spans="5:12" ht="16.5" x14ac:dyDescent="0.25">
      <c r="E117" s="42">
        <v>116</v>
      </c>
      <c r="F117" s="42" t="s">
        <v>196</v>
      </c>
      <c r="G117" s="42" t="s">
        <v>314</v>
      </c>
      <c r="H117" s="42">
        <v>30</v>
      </c>
      <c r="I117" s="43">
        <v>45813</v>
      </c>
      <c r="J117" s="43">
        <v>48370</v>
      </c>
      <c r="K117" s="42" t="s">
        <v>182</v>
      </c>
      <c r="L117" s="42"/>
    </row>
    <row r="118" spans="5:12" ht="16.5" x14ac:dyDescent="0.25">
      <c r="E118" s="42">
        <v>117</v>
      </c>
      <c r="F118" s="42" t="s">
        <v>301</v>
      </c>
      <c r="G118" s="42" t="s">
        <v>314</v>
      </c>
      <c r="H118" s="42">
        <v>100</v>
      </c>
      <c r="I118" s="43">
        <v>45838</v>
      </c>
      <c r="J118" s="43">
        <v>48395</v>
      </c>
      <c r="K118" s="42" t="s">
        <v>182</v>
      </c>
      <c r="L118" s="42"/>
    </row>
    <row r="119" spans="5:12" ht="16.5" x14ac:dyDescent="0.25">
      <c r="E119" s="42">
        <v>118</v>
      </c>
      <c r="F119" s="42" t="s">
        <v>262</v>
      </c>
      <c r="G119" s="42" t="s">
        <v>314</v>
      </c>
      <c r="H119" s="42">
        <v>24</v>
      </c>
      <c r="I119" s="43">
        <v>45817</v>
      </c>
      <c r="J119" s="43">
        <v>48374</v>
      </c>
      <c r="K119" s="42" t="s">
        <v>182</v>
      </c>
      <c r="L119" s="42"/>
    </row>
    <row r="120" spans="5:12" ht="16.5" x14ac:dyDescent="0.25">
      <c r="E120" s="42">
        <v>119</v>
      </c>
      <c r="F120" s="42" t="s">
        <v>301</v>
      </c>
      <c r="G120" s="42" t="s">
        <v>314</v>
      </c>
      <c r="H120" s="42">
        <v>171</v>
      </c>
      <c r="I120" s="43">
        <v>45836</v>
      </c>
      <c r="J120" s="43">
        <v>48393</v>
      </c>
      <c r="K120" s="42" t="s">
        <v>182</v>
      </c>
      <c r="L120" s="42"/>
    </row>
    <row r="121" spans="5:12" ht="16.5" x14ac:dyDescent="0.25">
      <c r="E121" s="42">
        <v>120</v>
      </c>
      <c r="F121" s="42" t="s">
        <v>262</v>
      </c>
      <c r="G121" s="42" t="s">
        <v>314</v>
      </c>
      <c r="H121" s="42">
        <v>96</v>
      </c>
      <c r="I121" s="43">
        <v>45812</v>
      </c>
      <c r="J121" s="43">
        <v>48369</v>
      </c>
      <c r="K121" s="42" t="s">
        <v>182</v>
      </c>
      <c r="L121" s="42"/>
    </row>
    <row r="122" spans="5:12" ht="16.5" x14ac:dyDescent="0.25">
      <c r="E122" s="42">
        <v>121</v>
      </c>
      <c r="F122" s="42" t="s">
        <v>250</v>
      </c>
      <c r="G122" s="42" t="s">
        <v>314</v>
      </c>
      <c r="H122" s="42">
        <v>1420</v>
      </c>
      <c r="I122" s="43">
        <v>45828</v>
      </c>
      <c r="J122" s="43">
        <v>48385</v>
      </c>
      <c r="K122" s="42" t="s">
        <v>182</v>
      </c>
      <c r="L122" s="42"/>
    </row>
    <row r="123" spans="5:12" ht="16.5" x14ac:dyDescent="0.25">
      <c r="E123" s="42">
        <v>122</v>
      </c>
      <c r="F123" s="42" t="s">
        <v>247</v>
      </c>
      <c r="G123" s="42" t="s">
        <v>314</v>
      </c>
      <c r="H123" s="42">
        <v>28</v>
      </c>
      <c r="I123" s="43">
        <v>45825</v>
      </c>
      <c r="J123" s="43">
        <v>48382</v>
      </c>
      <c r="K123" s="42" t="s">
        <v>182</v>
      </c>
      <c r="L123" s="42"/>
    </row>
    <row r="124" spans="5:12" ht="16.5" x14ac:dyDescent="0.25">
      <c r="E124" s="42">
        <v>123</v>
      </c>
      <c r="F124" s="42" t="s">
        <v>210</v>
      </c>
      <c r="G124" s="42" t="s">
        <v>314</v>
      </c>
      <c r="H124" s="42">
        <v>122</v>
      </c>
      <c r="I124" s="43">
        <v>45821</v>
      </c>
      <c r="J124" s="43">
        <v>48378</v>
      </c>
      <c r="K124" s="42" t="s">
        <v>182</v>
      </c>
      <c r="L124" s="42"/>
    </row>
    <row r="125" spans="5:12" ht="16.5" x14ac:dyDescent="0.25">
      <c r="E125" s="42">
        <v>124</v>
      </c>
      <c r="F125" s="42" t="s">
        <v>213</v>
      </c>
      <c r="G125" s="42" t="s">
        <v>314</v>
      </c>
      <c r="H125" s="42">
        <v>16</v>
      </c>
      <c r="I125" s="43">
        <v>45838</v>
      </c>
      <c r="J125" s="43">
        <v>48395</v>
      </c>
      <c r="K125" s="42" t="s">
        <v>182</v>
      </c>
      <c r="L125" s="42"/>
    </row>
    <row r="126" spans="5:12" ht="16.5" x14ac:dyDescent="0.25">
      <c r="E126" s="42">
        <v>125</v>
      </c>
      <c r="F126" s="42" t="s">
        <v>224</v>
      </c>
      <c r="G126" s="42" t="s">
        <v>314</v>
      </c>
      <c r="H126" s="42">
        <v>3</v>
      </c>
      <c r="I126" s="43">
        <v>45832</v>
      </c>
      <c r="J126" s="43">
        <v>48389</v>
      </c>
      <c r="K126" s="42" t="s">
        <v>182</v>
      </c>
      <c r="L126" s="42"/>
    </row>
    <row r="127" spans="5:12" ht="16.5" x14ac:dyDescent="0.25">
      <c r="E127" s="42">
        <v>126</v>
      </c>
      <c r="F127" s="42" t="s">
        <v>142</v>
      </c>
      <c r="G127" s="42" t="s">
        <v>314</v>
      </c>
      <c r="H127" s="42">
        <v>30</v>
      </c>
      <c r="I127" s="43">
        <v>45838</v>
      </c>
      <c r="J127" s="43">
        <v>48395</v>
      </c>
      <c r="K127" s="42" t="s">
        <v>182</v>
      </c>
      <c r="L127" s="42"/>
    </row>
    <row r="128" spans="5:12" ht="16.5" x14ac:dyDescent="0.25">
      <c r="E128" s="42">
        <v>127</v>
      </c>
      <c r="F128" s="42" t="s">
        <v>243</v>
      </c>
      <c r="G128" s="42" t="s">
        <v>314</v>
      </c>
      <c r="H128" s="42">
        <v>20</v>
      </c>
      <c r="I128" s="43">
        <v>45821</v>
      </c>
      <c r="J128" s="43">
        <v>48378</v>
      </c>
      <c r="K128" s="42" t="s">
        <v>182</v>
      </c>
      <c r="L128" s="42"/>
    </row>
    <row r="129" spans="5:12" ht="16.5" x14ac:dyDescent="0.25">
      <c r="E129" s="42">
        <v>128</v>
      </c>
      <c r="F129" s="42" t="s">
        <v>224</v>
      </c>
      <c r="G129" s="42" t="s">
        <v>314</v>
      </c>
      <c r="H129" s="42">
        <v>983</v>
      </c>
      <c r="I129" s="43">
        <v>45838</v>
      </c>
      <c r="J129" s="43">
        <v>48395</v>
      </c>
      <c r="K129" s="42" t="s">
        <v>182</v>
      </c>
      <c r="L129" s="42"/>
    </row>
    <row r="130" spans="5:12" ht="16.5" x14ac:dyDescent="0.25">
      <c r="E130" s="42">
        <v>129</v>
      </c>
      <c r="F130" s="42" t="s">
        <v>229</v>
      </c>
      <c r="G130" s="42" t="s">
        <v>314</v>
      </c>
      <c r="H130" s="42">
        <v>214</v>
      </c>
      <c r="I130" s="43">
        <v>45832</v>
      </c>
      <c r="J130" s="43">
        <v>48389</v>
      </c>
      <c r="K130" s="42" t="s">
        <v>182</v>
      </c>
      <c r="L130" s="42"/>
    </row>
    <row r="131" spans="5:12" ht="16.5" x14ac:dyDescent="0.25">
      <c r="E131" s="42">
        <v>130</v>
      </c>
      <c r="F131" s="42" t="s">
        <v>243</v>
      </c>
      <c r="G131" s="42" t="s">
        <v>314</v>
      </c>
      <c r="H131" s="42">
        <v>88</v>
      </c>
      <c r="I131" s="43">
        <v>45825</v>
      </c>
      <c r="J131" s="43">
        <v>48382</v>
      </c>
      <c r="K131" s="42" t="s">
        <v>182</v>
      </c>
      <c r="L131" s="42"/>
    </row>
    <row r="132" spans="5:12" ht="16.5" x14ac:dyDescent="0.25">
      <c r="E132" s="42">
        <v>131</v>
      </c>
      <c r="F132" s="42" t="s">
        <v>151</v>
      </c>
      <c r="G132" s="42" t="s">
        <v>314</v>
      </c>
      <c r="H132" s="42">
        <v>540</v>
      </c>
      <c r="I132" s="43">
        <v>45820</v>
      </c>
      <c r="J132" s="43">
        <v>48377</v>
      </c>
      <c r="K132" s="42" t="s">
        <v>182</v>
      </c>
      <c r="L132" s="42"/>
    </row>
    <row r="133" spans="5:12" ht="16.5" x14ac:dyDescent="0.25">
      <c r="E133" s="42">
        <v>132</v>
      </c>
      <c r="F133" s="42" t="s">
        <v>151</v>
      </c>
      <c r="G133" s="42" t="s">
        <v>314</v>
      </c>
      <c r="H133" s="42">
        <v>100</v>
      </c>
      <c r="I133" s="43">
        <v>45821</v>
      </c>
      <c r="J133" s="43">
        <v>48378</v>
      </c>
      <c r="K133" s="42" t="s">
        <v>182</v>
      </c>
      <c r="L133" s="42"/>
    </row>
    <row r="134" spans="5:12" ht="16.5" x14ac:dyDescent="0.25">
      <c r="E134" s="42">
        <v>133</v>
      </c>
      <c r="F134" s="42" t="s">
        <v>239</v>
      </c>
      <c r="G134" s="42" t="s">
        <v>314</v>
      </c>
      <c r="H134" s="42">
        <v>42</v>
      </c>
      <c r="I134" s="43">
        <v>45834</v>
      </c>
      <c r="J134" s="43">
        <v>48391</v>
      </c>
      <c r="K134" s="42" t="s">
        <v>182</v>
      </c>
      <c r="L134" s="42"/>
    </row>
    <row r="135" spans="5:12" ht="16.5" x14ac:dyDescent="0.25">
      <c r="E135" s="42">
        <v>134</v>
      </c>
      <c r="F135" s="42" t="s">
        <v>243</v>
      </c>
      <c r="G135" s="42" t="s">
        <v>314</v>
      </c>
      <c r="H135" s="42">
        <v>36</v>
      </c>
      <c r="I135" s="43">
        <v>45828</v>
      </c>
      <c r="J135" s="43">
        <v>48385</v>
      </c>
      <c r="K135" s="42" t="s">
        <v>182</v>
      </c>
      <c r="L135" s="42"/>
    </row>
    <row r="136" spans="5:12" ht="16.5" x14ac:dyDescent="0.25">
      <c r="E136" s="42">
        <v>135</v>
      </c>
      <c r="F136" s="42" t="s">
        <v>243</v>
      </c>
      <c r="G136" s="42" t="s">
        <v>314</v>
      </c>
      <c r="H136" s="42">
        <v>92</v>
      </c>
      <c r="I136" s="43">
        <v>45820</v>
      </c>
      <c r="J136" s="43">
        <v>48377</v>
      </c>
      <c r="K136" s="42" t="s">
        <v>182</v>
      </c>
      <c r="L136" s="42"/>
    </row>
    <row r="137" spans="5:12" ht="16.5" x14ac:dyDescent="0.25">
      <c r="E137" s="42">
        <v>136</v>
      </c>
      <c r="F137" s="42" t="s">
        <v>243</v>
      </c>
      <c r="G137" s="42" t="s">
        <v>314</v>
      </c>
      <c r="H137" s="42">
        <v>100</v>
      </c>
      <c r="I137" s="43">
        <v>45833</v>
      </c>
      <c r="J137" s="43">
        <v>48390</v>
      </c>
      <c r="K137" s="42" t="s">
        <v>182</v>
      </c>
      <c r="L137" s="42"/>
    </row>
    <row r="138" spans="5:12" ht="16.5" x14ac:dyDescent="0.25">
      <c r="E138" s="42">
        <v>137</v>
      </c>
      <c r="F138" s="42" t="s">
        <v>243</v>
      </c>
      <c r="G138" s="42" t="s">
        <v>314</v>
      </c>
      <c r="H138" s="42">
        <v>24</v>
      </c>
      <c r="I138" s="43">
        <v>45829</v>
      </c>
      <c r="J138" s="43">
        <v>48386</v>
      </c>
      <c r="K138" s="42" t="s">
        <v>182</v>
      </c>
      <c r="L138" s="42"/>
    </row>
    <row r="139" spans="5:12" ht="16.5" x14ac:dyDescent="0.25">
      <c r="E139" s="42">
        <v>138</v>
      </c>
      <c r="F139" s="42" t="s">
        <v>243</v>
      </c>
      <c r="G139" s="42" t="s">
        <v>314</v>
      </c>
      <c r="H139" s="42">
        <v>100</v>
      </c>
      <c r="I139" s="43">
        <v>45832</v>
      </c>
      <c r="J139" s="43">
        <v>48389</v>
      </c>
      <c r="K139" s="42" t="s">
        <v>182</v>
      </c>
      <c r="L139" s="42"/>
    </row>
    <row r="140" spans="5:12" ht="16.5" x14ac:dyDescent="0.25">
      <c r="E140" s="42">
        <v>139</v>
      </c>
      <c r="F140" s="42" t="s">
        <v>243</v>
      </c>
      <c r="G140" s="42" t="s">
        <v>314</v>
      </c>
      <c r="H140" s="42">
        <v>40</v>
      </c>
      <c r="I140" s="43">
        <v>45834</v>
      </c>
      <c r="J140" s="43">
        <v>48391</v>
      </c>
      <c r="K140" s="42" t="s">
        <v>182</v>
      </c>
      <c r="L140" s="42"/>
    </row>
    <row r="141" spans="5:12" ht="16.5" x14ac:dyDescent="0.25">
      <c r="E141" s="42">
        <v>140</v>
      </c>
      <c r="F141" s="42" t="s">
        <v>247</v>
      </c>
      <c r="G141" s="42" t="s">
        <v>314</v>
      </c>
      <c r="H141" s="42">
        <v>124</v>
      </c>
      <c r="I141" s="43">
        <v>45826</v>
      </c>
      <c r="J141" s="43">
        <v>48383</v>
      </c>
      <c r="K141" s="42" t="s">
        <v>182</v>
      </c>
      <c r="L141" s="42"/>
    </row>
    <row r="142" spans="5:12" ht="16.5" x14ac:dyDescent="0.25">
      <c r="E142" s="42">
        <v>141</v>
      </c>
      <c r="F142" s="42" t="s">
        <v>247</v>
      </c>
      <c r="G142" s="42" t="s">
        <v>314</v>
      </c>
      <c r="H142" s="42">
        <v>48</v>
      </c>
      <c r="I142" s="43">
        <v>45829</v>
      </c>
      <c r="J142" s="43">
        <v>48386</v>
      </c>
      <c r="K142" s="42" t="s">
        <v>182</v>
      </c>
      <c r="L142" s="42"/>
    </row>
    <row r="143" spans="5:12" ht="16.5" x14ac:dyDescent="0.25">
      <c r="E143" s="42">
        <v>142</v>
      </c>
      <c r="F143" s="42" t="s">
        <v>250</v>
      </c>
      <c r="G143" s="42" t="s">
        <v>314</v>
      </c>
      <c r="H143" s="42">
        <v>1004</v>
      </c>
      <c r="I143" s="43">
        <v>45836</v>
      </c>
      <c r="J143" s="43">
        <v>48393</v>
      </c>
      <c r="K143" s="42" t="s">
        <v>182</v>
      </c>
      <c r="L143" s="42"/>
    </row>
    <row r="144" spans="5:12" ht="16.5" x14ac:dyDescent="0.25">
      <c r="E144" s="42">
        <v>143</v>
      </c>
      <c r="F144" s="42" t="s">
        <v>250</v>
      </c>
      <c r="G144" s="42" t="s">
        <v>314</v>
      </c>
      <c r="H144" s="42">
        <v>1476</v>
      </c>
      <c r="I144" s="43">
        <v>45834</v>
      </c>
      <c r="J144" s="43">
        <v>48391</v>
      </c>
      <c r="K144" s="42" t="s">
        <v>182</v>
      </c>
      <c r="L144" s="42"/>
    </row>
    <row r="145" spans="5:12" ht="16.5" x14ac:dyDescent="0.25">
      <c r="E145" s="42">
        <v>144</v>
      </c>
      <c r="F145" s="42" t="s">
        <v>250</v>
      </c>
      <c r="G145" s="42" t="s">
        <v>314</v>
      </c>
      <c r="H145" s="42">
        <v>200</v>
      </c>
      <c r="I145" s="43">
        <v>45820</v>
      </c>
      <c r="J145" s="43">
        <v>48377</v>
      </c>
      <c r="K145" s="42" t="s">
        <v>182</v>
      </c>
      <c r="L145" s="42"/>
    </row>
    <row r="146" spans="5:12" ht="16.5" x14ac:dyDescent="0.25">
      <c r="E146" s="42">
        <v>145</v>
      </c>
      <c r="F146" s="42" t="s">
        <v>250</v>
      </c>
      <c r="G146" s="42" t="s">
        <v>314</v>
      </c>
      <c r="H146" s="42">
        <v>200</v>
      </c>
      <c r="I146" s="43">
        <v>45821</v>
      </c>
      <c r="J146" s="43">
        <v>48378</v>
      </c>
      <c r="K146" s="42" t="s">
        <v>182</v>
      </c>
      <c r="L146" s="42"/>
    </row>
    <row r="147" spans="5:12" ht="16.5" x14ac:dyDescent="0.25">
      <c r="E147" s="42">
        <v>146</v>
      </c>
      <c r="F147" s="42" t="s">
        <v>250</v>
      </c>
      <c r="G147" s="42" t="s">
        <v>314</v>
      </c>
      <c r="H147" s="42">
        <v>392</v>
      </c>
      <c r="I147" s="43">
        <v>45822</v>
      </c>
      <c r="J147" s="43">
        <v>48379</v>
      </c>
      <c r="K147" s="42" t="s">
        <v>182</v>
      </c>
      <c r="L147" s="42"/>
    </row>
    <row r="148" spans="5:12" ht="16.5" x14ac:dyDescent="0.25">
      <c r="E148" s="42">
        <v>147</v>
      </c>
      <c r="F148" s="42" t="s">
        <v>250</v>
      </c>
      <c r="G148" s="42" t="s">
        <v>314</v>
      </c>
      <c r="H148" s="42">
        <v>892</v>
      </c>
      <c r="I148" s="43">
        <v>45824</v>
      </c>
      <c r="J148" s="43">
        <v>48381</v>
      </c>
      <c r="K148" s="42" t="s">
        <v>182</v>
      </c>
      <c r="L148" s="42"/>
    </row>
    <row r="149" spans="5:12" ht="16.5" x14ac:dyDescent="0.25">
      <c r="E149" s="42">
        <v>148</v>
      </c>
      <c r="F149" s="42" t="s">
        <v>250</v>
      </c>
      <c r="G149" s="42" t="s">
        <v>314</v>
      </c>
      <c r="H149" s="42">
        <v>980</v>
      </c>
      <c r="I149" s="43">
        <v>45825</v>
      </c>
      <c r="J149" s="43">
        <v>48382</v>
      </c>
      <c r="K149" s="42" t="s">
        <v>182</v>
      </c>
      <c r="L149" s="42"/>
    </row>
    <row r="150" spans="5:12" ht="16.5" x14ac:dyDescent="0.25">
      <c r="E150" s="42">
        <v>149</v>
      </c>
      <c r="F150" s="42" t="s">
        <v>250</v>
      </c>
      <c r="G150" s="42" t="s">
        <v>314</v>
      </c>
      <c r="H150" s="42">
        <v>1076</v>
      </c>
      <c r="I150" s="43">
        <v>45826</v>
      </c>
      <c r="J150" s="43">
        <v>48383</v>
      </c>
      <c r="K150" s="42" t="s">
        <v>182</v>
      </c>
      <c r="L150" s="42"/>
    </row>
    <row r="151" spans="5:12" ht="16.5" x14ac:dyDescent="0.25">
      <c r="E151" s="42">
        <v>150</v>
      </c>
      <c r="F151" s="42" t="s">
        <v>250</v>
      </c>
      <c r="G151" s="42" t="s">
        <v>314</v>
      </c>
      <c r="H151" s="42">
        <v>648</v>
      </c>
      <c r="I151" s="43">
        <v>45827</v>
      </c>
      <c r="J151" s="43">
        <v>48384</v>
      </c>
      <c r="K151" s="42" t="s">
        <v>182</v>
      </c>
      <c r="L151" s="42"/>
    </row>
    <row r="152" spans="5:12" ht="16.5" x14ac:dyDescent="0.25">
      <c r="E152" s="42">
        <v>151</v>
      </c>
      <c r="F152" s="42" t="s">
        <v>250</v>
      </c>
      <c r="G152" s="42" t="s">
        <v>314</v>
      </c>
      <c r="H152" s="42">
        <v>1056</v>
      </c>
      <c r="I152" s="43">
        <v>45831</v>
      </c>
      <c r="J152" s="43">
        <v>48388</v>
      </c>
      <c r="K152" s="42" t="s">
        <v>182</v>
      </c>
      <c r="L152" s="42"/>
    </row>
    <row r="153" spans="5:12" ht="16.5" x14ac:dyDescent="0.25">
      <c r="E153" s="42">
        <v>152</v>
      </c>
      <c r="F153" s="42" t="s">
        <v>250</v>
      </c>
      <c r="G153" s="42" t="s">
        <v>314</v>
      </c>
      <c r="H153" s="42">
        <v>1016</v>
      </c>
      <c r="I153" s="43">
        <v>45829</v>
      </c>
      <c r="J153" s="43">
        <v>48386</v>
      </c>
      <c r="K153" s="42" t="s">
        <v>182</v>
      </c>
      <c r="L153" s="42"/>
    </row>
    <row r="154" spans="5:12" ht="16.5" x14ac:dyDescent="0.25">
      <c r="E154" s="42">
        <v>153</v>
      </c>
      <c r="F154" s="42" t="s">
        <v>250</v>
      </c>
      <c r="G154" s="42" t="s">
        <v>314</v>
      </c>
      <c r="H154" s="42">
        <v>1040</v>
      </c>
      <c r="I154" s="43">
        <v>45832</v>
      </c>
      <c r="J154" s="43">
        <v>48389</v>
      </c>
      <c r="K154" s="42" t="s">
        <v>182</v>
      </c>
      <c r="L154" s="42"/>
    </row>
    <row r="155" spans="5:12" ht="16.5" x14ac:dyDescent="0.25">
      <c r="E155" s="42">
        <v>154</v>
      </c>
      <c r="F155" s="42" t="s">
        <v>250</v>
      </c>
      <c r="G155" s="42" t="s">
        <v>314</v>
      </c>
      <c r="H155" s="42">
        <v>1056</v>
      </c>
      <c r="I155" s="43">
        <v>45833</v>
      </c>
      <c r="J155" s="43">
        <v>48390</v>
      </c>
      <c r="K155" s="42" t="s">
        <v>182</v>
      </c>
      <c r="L155" s="41"/>
    </row>
    <row r="156" spans="5:12" x14ac:dyDescent="0.25">
      <c r="H156">
        <f>SUM(H2:H155)</f>
        <v>36542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53"/>
  <sheetViews>
    <sheetView topLeftCell="I1" workbookViewId="0">
      <selection activeCell="I45" sqref="A45:XFD45"/>
    </sheetView>
  </sheetViews>
  <sheetFormatPr defaultColWidth="9.140625" defaultRowHeight="14.25" x14ac:dyDescent="0.2"/>
  <cols>
    <col min="1" max="1" width="8.140625" style="1" customWidth="1"/>
    <col min="2" max="2" width="3.85546875" style="1" hidden="1" customWidth="1"/>
    <col min="3" max="3" width="39" style="1" hidden="1" customWidth="1"/>
    <col min="4" max="4" width="36.7109375" style="22" hidden="1" customWidth="1"/>
    <col min="5" max="5" width="35.28515625" style="22" hidden="1" customWidth="1"/>
    <col min="6" max="7" width="9.140625" style="1" hidden="1" customWidth="1"/>
    <col min="8" max="8" width="37.85546875" style="1" hidden="1" customWidth="1"/>
    <col min="9" max="9" width="3.85546875" style="1" bestFit="1" customWidth="1"/>
    <col min="10" max="10" width="128.42578125" style="23" customWidth="1"/>
    <col min="11" max="11" width="45.42578125" style="1" customWidth="1"/>
    <col min="12" max="16384" width="9.140625" style="1"/>
  </cols>
  <sheetData>
    <row r="1" spans="2:11" ht="18" x14ac:dyDescent="0.2">
      <c r="J1" s="29" t="s">
        <v>183</v>
      </c>
    </row>
    <row r="3" spans="2:11" ht="15.75" x14ac:dyDescent="0.2">
      <c r="B3" s="30" t="s">
        <v>184</v>
      </c>
      <c r="C3" s="30" t="s">
        <v>185</v>
      </c>
      <c r="D3" s="22" t="s">
        <v>186</v>
      </c>
      <c r="E3" s="22" t="s">
        <v>187</v>
      </c>
      <c r="H3" s="31" t="s">
        <v>188</v>
      </c>
      <c r="I3" s="32" t="s">
        <v>184</v>
      </c>
      <c r="J3" s="33" t="s">
        <v>189</v>
      </c>
      <c r="K3" s="33" t="s">
        <v>190</v>
      </c>
    </row>
    <row r="4" spans="2:11" s="2" customFormat="1" ht="23.45" customHeight="1" x14ac:dyDescent="0.25">
      <c r="B4" s="34">
        <v>1</v>
      </c>
      <c r="C4" s="35" t="s">
        <v>191</v>
      </c>
      <c r="D4" s="36" t="str">
        <f>$D$3&amp;" "&amp;C4</f>
        <v>CHITOSE KURSI   YAMATO (AA; NN; HAA; HNN; NPC)</v>
      </c>
      <c r="E4" s="36" t="str">
        <f>TRIM(D4)</f>
        <v>CHITOSE KURSI YAMATO (AA; NN; HAA; HNN; NPC)</v>
      </c>
      <c r="H4" s="37" t="s">
        <v>192</v>
      </c>
      <c r="I4" s="38">
        <v>1</v>
      </c>
      <c r="J4" s="39" t="s">
        <v>133</v>
      </c>
      <c r="K4" s="2" t="s">
        <v>193</v>
      </c>
    </row>
    <row r="5" spans="2:11" s="2" customFormat="1" ht="23.45" customHeight="1" x14ac:dyDescent="0.25">
      <c r="B5" s="34">
        <v>2</v>
      </c>
      <c r="C5" s="35" t="s">
        <v>194</v>
      </c>
      <c r="D5" s="36" t="str">
        <f t="shared" ref="D5:D53" si="0">$D$3&amp;" "&amp;C5</f>
        <v>CHITOSE KURSI  CAESAR (N; P)</v>
      </c>
      <c r="E5" s="36" t="str">
        <f t="shared" ref="E5:E53" si="1">TRIM(D5)</f>
        <v>CHITOSE KURSI CAESAR (N; P)</v>
      </c>
      <c r="H5" s="37" t="s">
        <v>195</v>
      </c>
      <c r="I5" s="38">
        <v>2</v>
      </c>
      <c r="J5" s="39" t="s">
        <v>134</v>
      </c>
      <c r="K5" s="2" t="s">
        <v>196</v>
      </c>
    </row>
    <row r="6" spans="2:11" s="2" customFormat="1" ht="23.45" customHeight="1" x14ac:dyDescent="0.25">
      <c r="B6" s="34">
        <v>3</v>
      </c>
      <c r="C6" s="35" t="s">
        <v>197</v>
      </c>
      <c r="D6" s="36" t="str">
        <f t="shared" si="0"/>
        <v>CHITOSE KURSI   HANAKO</v>
      </c>
      <c r="E6" s="36" t="str">
        <f t="shared" si="1"/>
        <v>CHITOSE KURSI HANAKO</v>
      </c>
      <c r="H6" s="37" t="s">
        <v>198</v>
      </c>
      <c r="I6" s="38">
        <v>3</v>
      </c>
      <c r="J6" s="39" t="s">
        <v>135</v>
      </c>
      <c r="K6" s="2" t="s">
        <v>135</v>
      </c>
    </row>
    <row r="7" spans="2:11" s="2" customFormat="1" ht="23.45" customHeight="1" x14ac:dyDescent="0.25">
      <c r="B7" s="34">
        <v>4</v>
      </c>
      <c r="C7" s="35" t="s">
        <v>199</v>
      </c>
      <c r="D7" s="36" t="str">
        <f t="shared" si="0"/>
        <v>CHITOSE KURSI   TARO</v>
      </c>
      <c r="E7" s="36" t="str">
        <f t="shared" si="1"/>
        <v>CHITOSE KURSI TARO</v>
      </c>
      <c r="H7" s="37" t="s">
        <v>200</v>
      </c>
      <c r="I7" s="38">
        <v>4</v>
      </c>
      <c r="J7" s="39" t="s">
        <v>136</v>
      </c>
      <c r="K7" s="2" t="s">
        <v>136</v>
      </c>
    </row>
    <row r="8" spans="2:11" s="2" customFormat="1" ht="23.45" customHeight="1" x14ac:dyDescent="0.25">
      <c r="B8" s="34">
        <v>5</v>
      </c>
      <c r="C8" s="35" t="s">
        <v>201</v>
      </c>
      <c r="D8" s="36" t="str">
        <f t="shared" si="0"/>
        <v>CHITOSE KURSI   COZY</v>
      </c>
      <c r="E8" s="36" t="str">
        <f t="shared" si="1"/>
        <v>CHITOSE KURSI COZY</v>
      </c>
      <c r="H8" s="37" t="s">
        <v>202</v>
      </c>
      <c r="I8" s="38">
        <v>5</v>
      </c>
      <c r="J8" s="39" t="s">
        <v>137</v>
      </c>
      <c r="K8" s="2" t="s">
        <v>137</v>
      </c>
    </row>
    <row r="9" spans="2:11" s="2" customFormat="1" ht="23.45" customHeight="1" x14ac:dyDescent="0.25">
      <c r="B9" s="34">
        <v>6</v>
      </c>
      <c r="C9" s="35" t="s">
        <v>203</v>
      </c>
      <c r="D9" s="36" t="str">
        <f t="shared" si="0"/>
        <v>CHITOSE KURSI   CAVIS (STANDAR; KS-01)</v>
      </c>
      <c r="E9" s="36" t="str">
        <f t="shared" si="1"/>
        <v>CHITOSE KURSI CAVIS (STANDAR; KS-01)</v>
      </c>
      <c r="H9" s="37" t="s">
        <v>204</v>
      </c>
      <c r="I9" s="38">
        <v>6</v>
      </c>
      <c r="J9" s="39" t="s">
        <v>138</v>
      </c>
      <c r="K9" s="2" t="s">
        <v>205</v>
      </c>
    </row>
    <row r="10" spans="2:11" s="2" customFormat="1" ht="23.45" customHeight="1" x14ac:dyDescent="0.25">
      <c r="B10" s="34">
        <v>7</v>
      </c>
      <c r="C10" s="35" t="s">
        <v>206</v>
      </c>
      <c r="D10" s="36" t="str">
        <f t="shared" si="0"/>
        <v>CHITOSE KURSI  OLIVE (DX; A; SC; U)</v>
      </c>
      <c r="E10" s="36" t="str">
        <f t="shared" si="1"/>
        <v>CHITOSE KURSI OLIVE (DX; A; SC; U)</v>
      </c>
      <c r="H10" s="37" t="s">
        <v>207</v>
      </c>
      <c r="I10" s="38">
        <v>7</v>
      </c>
      <c r="J10" s="39" t="s">
        <v>139</v>
      </c>
      <c r="K10" s="2" t="s">
        <v>208</v>
      </c>
    </row>
    <row r="11" spans="2:11" s="2" customFormat="1" ht="23.45" customHeight="1" x14ac:dyDescent="0.25">
      <c r="B11" s="34">
        <v>8</v>
      </c>
      <c r="C11" s="35" t="s">
        <v>209</v>
      </c>
      <c r="D11" s="36" t="str">
        <f t="shared" si="0"/>
        <v>CHITOSE KURSI  NEO (DX; SERBAGUNA)</v>
      </c>
      <c r="E11" s="36" t="str">
        <f t="shared" si="1"/>
        <v>CHITOSE KURSI NEO (DX; SERBAGUNA)</v>
      </c>
      <c r="H11" s="37" t="s">
        <v>209</v>
      </c>
      <c r="I11" s="38">
        <v>8</v>
      </c>
      <c r="J11" s="39" t="s">
        <v>140</v>
      </c>
      <c r="K11" s="2" t="s">
        <v>210</v>
      </c>
    </row>
    <row r="12" spans="2:11" s="2" customFormat="1" ht="23.45" customHeight="1" x14ac:dyDescent="0.25">
      <c r="B12" s="34">
        <v>9</v>
      </c>
      <c r="C12" s="35" t="s">
        <v>211</v>
      </c>
      <c r="D12" s="36" t="str">
        <f t="shared" si="0"/>
        <v>CHITOSE KURSI  FITTO (FL; M; MC; MH; ST)</v>
      </c>
      <c r="E12" s="36" t="str">
        <f t="shared" si="1"/>
        <v>CHITOSE KURSI FITTO (FL; M; MC; MH; ST)</v>
      </c>
      <c r="H12" s="37" t="s">
        <v>212</v>
      </c>
      <c r="I12" s="38">
        <v>9</v>
      </c>
      <c r="J12" s="39" t="s">
        <v>141</v>
      </c>
      <c r="K12" s="2" t="s">
        <v>213</v>
      </c>
    </row>
    <row r="13" spans="2:11" s="2" customFormat="1" ht="23.45" customHeight="1" x14ac:dyDescent="0.25">
      <c r="B13" s="34">
        <v>10</v>
      </c>
      <c r="C13" s="35" t="s">
        <v>214</v>
      </c>
      <c r="D13" s="36" t="str">
        <f t="shared" si="0"/>
        <v>CHITOSE KURSI MAXIO</v>
      </c>
      <c r="E13" s="36" t="str">
        <f t="shared" si="1"/>
        <v>CHITOSE KURSI MAXIO</v>
      </c>
      <c r="H13" s="37" t="s">
        <v>215</v>
      </c>
      <c r="I13" s="38">
        <v>10</v>
      </c>
      <c r="J13" s="39" t="s">
        <v>142</v>
      </c>
      <c r="K13" s="2" t="s">
        <v>142</v>
      </c>
    </row>
    <row r="14" spans="2:11" s="2" customFormat="1" ht="23.45" customHeight="1" x14ac:dyDescent="0.25">
      <c r="B14" s="34">
        <v>11</v>
      </c>
      <c r="C14" s="35" t="s">
        <v>216</v>
      </c>
      <c r="D14" s="36" t="str">
        <f t="shared" si="0"/>
        <v>CHITOSE KURSI  GENIO</v>
      </c>
      <c r="E14" s="36" t="str">
        <f t="shared" si="1"/>
        <v>CHITOSE KURSI GENIO</v>
      </c>
      <c r="H14" s="37" t="s">
        <v>217</v>
      </c>
      <c r="I14" s="38">
        <v>11</v>
      </c>
      <c r="J14" s="39" t="s">
        <v>143</v>
      </c>
      <c r="K14" s="2" t="s">
        <v>143</v>
      </c>
    </row>
    <row r="15" spans="2:11" s="2" customFormat="1" ht="23.45" customHeight="1" x14ac:dyDescent="0.25">
      <c r="B15" s="34">
        <v>12</v>
      </c>
      <c r="C15" s="35" t="s">
        <v>218</v>
      </c>
      <c r="D15" s="36" t="str">
        <f t="shared" si="0"/>
        <v>CHITOSE KURSI  EXECUTIVE</v>
      </c>
      <c r="E15" s="36" t="str">
        <f t="shared" si="1"/>
        <v>CHITOSE KURSI EXECUTIVE</v>
      </c>
      <c r="H15" s="37" t="s">
        <v>219</v>
      </c>
      <c r="I15" s="38">
        <v>12</v>
      </c>
      <c r="J15" s="39" t="s">
        <v>144</v>
      </c>
      <c r="K15" s="2" t="s">
        <v>144</v>
      </c>
    </row>
    <row r="16" spans="2:11" s="2" customFormat="1" ht="23.45" customHeight="1" x14ac:dyDescent="0.25">
      <c r="B16" s="34">
        <v>13</v>
      </c>
      <c r="C16" s="35" t="s">
        <v>220</v>
      </c>
      <c r="D16" s="36" t="str">
        <f t="shared" si="0"/>
        <v>CHITOSE KURSI  PATRON</v>
      </c>
      <c r="E16" s="36" t="str">
        <f t="shared" si="1"/>
        <v>CHITOSE KURSI PATRON</v>
      </c>
      <c r="H16" s="37" t="s">
        <v>221</v>
      </c>
      <c r="I16" s="38">
        <v>13</v>
      </c>
      <c r="J16" s="39" t="s">
        <v>145</v>
      </c>
      <c r="K16" s="2" t="s">
        <v>145</v>
      </c>
    </row>
    <row r="17" spans="2:11" s="2" customFormat="1" ht="23.45" customHeight="1" x14ac:dyDescent="0.25">
      <c r="B17" s="34">
        <v>14</v>
      </c>
      <c r="C17" s="35" t="s">
        <v>222</v>
      </c>
      <c r="D17" s="36" t="str">
        <f t="shared" si="0"/>
        <v>CHITOSE KURSI  DUO 02 (DX WA; NA; WA)</v>
      </c>
      <c r="E17" s="36" t="str">
        <f t="shared" si="1"/>
        <v>CHITOSE KURSI DUO 02 (DX WA; NA; WA)</v>
      </c>
      <c r="H17" s="37" t="s">
        <v>223</v>
      </c>
      <c r="I17" s="38">
        <v>14</v>
      </c>
      <c r="J17" s="39" t="s">
        <v>146</v>
      </c>
      <c r="K17" s="2" t="s">
        <v>224</v>
      </c>
    </row>
    <row r="18" spans="2:11" s="2" customFormat="1" ht="23.45" customHeight="1" x14ac:dyDescent="0.25">
      <c r="B18" s="34">
        <v>15</v>
      </c>
      <c r="C18" s="35" t="s">
        <v>225</v>
      </c>
      <c r="D18" s="36" t="str">
        <f t="shared" si="0"/>
        <v>CHITOSE KURSI  NEO SW</v>
      </c>
      <c r="E18" s="36" t="str">
        <f t="shared" si="1"/>
        <v>CHITOSE KURSI NEO SW</v>
      </c>
      <c r="H18" s="37" t="s">
        <v>226</v>
      </c>
      <c r="I18" s="38">
        <v>15</v>
      </c>
      <c r="J18" s="39" t="s">
        <v>147</v>
      </c>
      <c r="K18" s="2" t="s">
        <v>147</v>
      </c>
    </row>
    <row r="19" spans="2:11" s="2" customFormat="1" ht="23.45" customHeight="1" x14ac:dyDescent="0.25">
      <c r="B19" s="34">
        <v>16</v>
      </c>
      <c r="C19" s="35" t="s">
        <v>227</v>
      </c>
      <c r="D19" s="36" t="str">
        <f t="shared" si="0"/>
        <v>CHITOSE KURSI   SPECTA (DX; STANDAR)</v>
      </c>
      <c r="E19" s="36" t="str">
        <f t="shared" si="1"/>
        <v>CHITOSE KURSI SPECTA (DX; STANDAR)</v>
      </c>
      <c r="H19" s="37" t="s">
        <v>228</v>
      </c>
      <c r="I19" s="38">
        <v>16</v>
      </c>
      <c r="J19" s="39" t="s">
        <v>148</v>
      </c>
      <c r="K19" s="2" t="s">
        <v>229</v>
      </c>
    </row>
    <row r="20" spans="2:11" s="2" customFormat="1" ht="23.45" customHeight="1" x14ac:dyDescent="0.25">
      <c r="B20" s="34">
        <v>17</v>
      </c>
      <c r="C20" s="35" t="s">
        <v>230</v>
      </c>
      <c r="D20" s="36" t="str">
        <f t="shared" si="0"/>
        <v>CHITOSE KURSI  ACHIVA</v>
      </c>
      <c r="E20" s="36" t="str">
        <f t="shared" si="1"/>
        <v>CHITOSE KURSI ACHIVA</v>
      </c>
      <c r="H20" s="37" t="s">
        <v>231</v>
      </c>
      <c r="I20" s="38">
        <v>17</v>
      </c>
      <c r="J20" s="39" t="s">
        <v>149</v>
      </c>
      <c r="K20" s="2" t="s">
        <v>149</v>
      </c>
    </row>
    <row r="21" spans="2:11" s="2" customFormat="1" ht="23.45" customHeight="1" x14ac:dyDescent="0.25">
      <c r="B21" s="34">
        <v>18</v>
      </c>
      <c r="C21" s="35" t="s">
        <v>232</v>
      </c>
      <c r="D21" s="36" t="str">
        <f t="shared" si="0"/>
        <v>CHITOSE KURSI  VISTA (N; P)</v>
      </c>
      <c r="E21" s="36" t="str">
        <f t="shared" si="1"/>
        <v>CHITOSE KURSI VISTA (N; P)</v>
      </c>
      <c r="H21" s="37" t="s">
        <v>233</v>
      </c>
      <c r="I21" s="38">
        <v>18</v>
      </c>
      <c r="J21" s="39" t="s">
        <v>150</v>
      </c>
      <c r="K21" s="2" t="s">
        <v>234</v>
      </c>
    </row>
    <row r="22" spans="2:11" s="2" customFormat="1" ht="23.45" customHeight="1" x14ac:dyDescent="0.25">
      <c r="B22" s="34">
        <v>19</v>
      </c>
      <c r="C22" s="35" t="s">
        <v>235</v>
      </c>
      <c r="D22" s="36" t="str">
        <f t="shared" si="0"/>
        <v>CHITOSE KURSI  LOTUS</v>
      </c>
      <c r="E22" s="36" t="str">
        <f t="shared" si="1"/>
        <v>CHITOSE KURSI LOTUS</v>
      </c>
      <c r="H22" s="37" t="s">
        <v>236</v>
      </c>
      <c r="I22" s="38">
        <v>19</v>
      </c>
      <c r="J22" s="39" t="s">
        <v>151</v>
      </c>
      <c r="K22" s="2" t="s">
        <v>151</v>
      </c>
    </row>
    <row r="23" spans="2:11" s="2" customFormat="1" ht="23.45" customHeight="1" x14ac:dyDescent="0.25">
      <c r="B23" s="34">
        <v>20</v>
      </c>
      <c r="C23" s="35" t="s">
        <v>237</v>
      </c>
      <c r="D23" s="36" t="str">
        <f t="shared" si="0"/>
        <v>CHITOSE KURSI  YAMATO MEMO (MBD; MBD PLUS; MND; MND PLUS)</v>
      </c>
      <c r="E23" s="36" t="str">
        <f t="shared" si="1"/>
        <v>CHITOSE KURSI YAMATO MEMO (MBD; MBD PLUS; MND; MND PLUS)</v>
      </c>
      <c r="H23" s="37" t="s">
        <v>238</v>
      </c>
      <c r="I23" s="38">
        <v>20</v>
      </c>
      <c r="J23" s="39" t="s">
        <v>152</v>
      </c>
      <c r="K23" s="2" t="s">
        <v>239</v>
      </c>
    </row>
    <row r="24" spans="2:11" s="2" customFormat="1" ht="23.45" customHeight="1" x14ac:dyDescent="0.25">
      <c r="B24" s="34">
        <v>21</v>
      </c>
      <c r="C24" s="35" t="s">
        <v>240</v>
      </c>
      <c r="D24" s="36" t="str">
        <f t="shared" si="0"/>
        <v>CHITOSE KURSI  OLIVE ALM</v>
      </c>
      <c r="E24" s="36" t="str">
        <f t="shared" si="1"/>
        <v>CHITOSE KURSI OLIVE ALM</v>
      </c>
      <c r="H24" s="37" t="s">
        <v>241</v>
      </c>
      <c r="I24" s="38">
        <v>21</v>
      </c>
      <c r="J24" s="39" t="s">
        <v>153</v>
      </c>
      <c r="K24" s="2" t="s">
        <v>153</v>
      </c>
    </row>
    <row r="25" spans="2:11" s="2" customFormat="1" ht="23.45" customHeight="1" x14ac:dyDescent="0.25">
      <c r="B25" s="34">
        <v>22</v>
      </c>
      <c r="C25" s="35" t="s">
        <v>242</v>
      </c>
      <c r="D25" s="36" t="str">
        <f t="shared" si="0"/>
        <v>CHITOSE KURSI DAISHOGUN (LMUP; BOLD; STANDAR)</v>
      </c>
      <c r="E25" s="36" t="str">
        <f t="shared" si="1"/>
        <v>CHITOSE KURSI DAISHOGUN (LMUP; BOLD; STANDAR)</v>
      </c>
      <c r="H25" s="37" t="s">
        <v>242</v>
      </c>
      <c r="I25" s="38">
        <v>22</v>
      </c>
      <c r="J25" s="39" t="s">
        <v>154</v>
      </c>
      <c r="K25" s="2" t="s">
        <v>243</v>
      </c>
    </row>
    <row r="26" spans="2:11" s="2" customFormat="1" ht="23.45" customHeight="1" x14ac:dyDescent="0.25">
      <c r="B26" s="34">
        <v>23</v>
      </c>
      <c r="C26" s="35" t="s">
        <v>244</v>
      </c>
      <c r="D26" s="36" t="str">
        <f t="shared" si="0"/>
        <v>CHITOSE KURSI CAESAR MEMO</v>
      </c>
      <c r="E26" s="36" t="str">
        <f t="shared" si="1"/>
        <v>CHITOSE KURSI CAESAR MEMO</v>
      </c>
      <c r="H26" s="37" t="s">
        <v>244</v>
      </c>
      <c r="I26" s="38">
        <v>23</v>
      </c>
      <c r="J26" s="39" t="s">
        <v>155</v>
      </c>
      <c r="K26" s="2" t="s">
        <v>155</v>
      </c>
    </row>
    <row r="27" spans="2:11" s="2" customFormat="1" ht="23.45" customHeight="1" x14ac:dyDescent="0.25">
      <c r="B27" s="34">
        <v>24</v>
      </c>
      <c r="C27" s="35" t="s">
        <v>245</v>
      </c>
      <c r="D27" s="36" t="str">
        <f t="shared" si="0"/>
        <v>CHITOSE KURSI MANABU (AH MD; AH-01; AH-01 ADJUSTER; AH-C ECHOOL)</v>
      </c>
      <c r="E27" s="36" t="str">
        <f t="shared" si="1"/>
        <v>CHITOSE KURSI MANABU (AH MD; AH-01; AH-01 ADJUSTER; AH-C ECHOOL)</v>
      </c>
      <c r="H27" s="37" t="s">
        <v>246</v>
      </c>
      <c r="I27" s="38">
        <v>24</v>
      </c>
      <c r="J27" s="39" t="s">
        <v>156</v>
      </c>
      <c r="K27" s="2" t="s">
        <v>247</v>
      </c>
    </row>
    <row r="28" spans="2:11" s="2" customFormat="1" ht="23.45" customHeight="1" x14ac:dyDescent="0.25">
      <c r="B28" s="34">
        <v>25</v>
      </c>
      <c r="C28" s="35" t="s">
        <v>248</v>
      </c>
      <c r="D28" s="36" t="str">
        <f t="shared" si="0"/>
        <v>CHITOSE KURSI  ECHOOL (NO-2-3; NO-4-5-6; PB; PBM; PLUS NO-2-3-4-5-6)</v>
      </c>
      <c r="E28" s="36" t="str">
        <f t="shared" si="1"/>
        <v>CHITOSE KURSI ECHOOL (NO-2-3; NO-4-5-6; PB; PBM; PLUS NO-2-3-4-5-6)</v>
      </c>
      <c r="H28" s="37" t="s">
        <v>249</v>
      </c>
      <c r="I28" s="38">
        <v>25</v>
      </c>
      <c r="J28" s="39" t="s">
        <v>157</v>
      </c>
      <c r="K28" s="2" t="s">
        <v>250</v>
      </c>
    </row>
    <row r="29" spans="2:11" s="2" customFormat="1" ht="23.45" customHeight="1" x14ac:dyDescent="0.25">
      <c r="B29" s="34">
        <v>26</v>
      </c>
      <c r="C29" s="35" t="s">
        <v>251</v>
      </c>
      <c r="D29" s="36" t="str">
        <f t="shared" si="0"/>
        <v>CHITOSE KURSI  KEIKO (NH; NL; NM; T)</v>
      </c>
      <c r="E29" s="36" t="str">
        <f t="shared" si="1"/>
        <v>CHITOSE KURSI KEIKO (NH; NL; NM; T)</v>
      </c>
      <c r="H29" s="37" t="s">
        <v>252</v>
      </c>
      <c r="I29" s="38">
        <v>26</v>
      </c>
      <c r="J29" s="39" t="s">
        <v>158</v>
      </c>
      <c r="K29" s="2" t="s">
        <v>253</v>
      </c>
    </row>
    <row r="30" spans="2:11" s="2" customFormat="1" ht="23.45" customHeight="1" x14ac:dyDescent="0.25">
      <c r="B30" s="34">
        <v>27</v>
      </c>
      <c r="C30" s="35" t="s">
        <v>254</v>
      </c>
      <c r="D30" s="36" t="str">
        <f t="shared" si="0"/>
        <v>CHITOSE KURSI  AYUMI (NO-4-5-6; HD NO-4-5-6)</v>
      </c>
      <c r="E30" s="36" t="str">
        <f t="shared" si="1"/>
        <v>CHITOSE KURSI AYUMI (NO-4-5-6; HD NO-4-5-6)</v>
      </c>
      <c r="H30" s="37" t="s">
        <v>255</v>
      </c>
      <c r="I30" s="38">
        <v>27</v>
      </c>
      <c r="J30" s="39" t="s">
        <v>159</v>
      </c>
      <c r="K30" s="2" t="s">
        <v>256</v>
      </c>
    </row>
    <row r="31" spans="2:11" s="2" customFormat="1" ht="23.45" customHeight="1" x14ac:dyDescent="0.25">
      <c r="B31" s="34">
        <v>28</v>
      </c>
      <c r="C31" s="35" t="s">
        <v>257</v>
      </c>
      <c r="D31" s="36" t="str">
        <f t="shared" si="0"/>
        <v>CHITOSE MEJA MANABU (AH-01 HD; AH-02; P-FB-02 DX SD; P-FB-02 DX SMP; AH MD-01)</v>
      </c>
      <c r="E31" s="36" t="str">
        <f t="shared" si="1"/>
        <v>CHITOSE MEJA MANABU (AH-01 HD; AH-02; P-FB-02 DX SD; P-FB-02 DX SMP; AH MD-01)</v>
      </c>
      <c r="H31" s="37" t="s">
        <v>258</v>
      </c>
      <c r="I31" s="38">
        <v>28</v>
      </c>
      <c r="J31" s="39" t="s">
        <v>160</v>
      </c>
      <c r="K31" s="2" t="s">
        <v>259</v>
      </c>
    </row>
    <row r="32" spans="2:11" s="2" customFormat="1" ht="23.45" customHeight="1" x14ac:dyDescent="0.25">
      <c r="B32" s="34">
        <v>29</v>
      </c>
      <c r="C32" s="35" t="s">
        <v>260</v>
      </c>
      <c r="D32" s="36" t="str">
        <f t="shared" si="0"/>
        <v>CHITOSE MEJA ECHOOL (NO-2-3; NO-4-5-6; JP NO-2-3; JP NO-4-5-6; PLUS NO-2-3; PLUS NO-4-5-6; HD NO-2-3; HD NO-4-5-6; PB; PBM; ART DESK)</v>
      </c>
      <c r="E32" s="36" t="str">
        <f t="shared" si="1"/>
        <v>CHITOSE MEJA ECHOOL (NO-2-3; NO-4-5-6; JP NO-2-3; JP NO-4-5-6; PLUS NO-2-3; PLUS NO-4-5-6; HD NO-2-3; HD NO-4-5-6; PB; PBM; ART DESK)</v>
      </c>
      <c r="H32" s="37" t="s">
        <v>261</v>
      </c>
      <c r="I32" s="38">
        <v>29</v>
      </c>
      <c r="J32" s="39" t="s">
        <v>161</v>
      </c>
      <c r="K32" s="2" t="s">
        <v>262</v>
      </c>
    </row>
    <row r="33" spans="2:11" s="2" customFormat="1" ht="23.45" customHeight="1" x14ac:dyDescent="0.25">
      <c r="B33" s="34">
        <v>30</v>
      </c>
      <c r="C33" s="35" t="s">
        <v>263</v>
      </c>
      <c r="D33" s="36" t="str">
        <f t="shared" si="0"/>
        <v>CHITOSE MEJA  KEIKO (NH; NL; NM; T; FB; FB HD; JP; PLUS NO-4-5-6)</v>
      </c>
      <c r="E33" s="36" t="str">
        <f t="shared" si="1"/>
        <v>CHITOSE MEJA KEIKO (NH; NL; NM; T; FB; FB HD; JP; PLUS NO-4-5-6)</v>
      </c>
      <c r="H33" s="37" t="s">
        <v>264</v>
      </c>
      <c r="I33" s="38">
        <v>30</v>
      </c>
      <c r="J33" s="39" t="s">
        <v>162</v>
      </c>
      <c r="K33" s="2" t="s">
        <v>265</v>
      </c>
    </row>
    <row r="34" spans="2:11" s="2" customFormat="1" ht="23.45" customHeight="1" x14ac:dyDescent="0.25">
      <c r="B34" s="34">
        <v>31</v>
      </c>
      <c r="C34" s="35" t="s">
        <v>266</v>
      </c>
      <c r="D34" s="36" t="str">
        <f t="shared" si="0"/>
        <v>CHITOSE MEJA   AYUMI (NO-4-5-6; HD NO-4-5-6)</v>
      </c>
      <c r="E34" s="36" t="str">
        <f t="shared" si="1"/>
        <v>CHITOSE MEJA AYUMI (NO-4-5-6; HD NO-4-5-6)</v>
      </c>
      <c r="H34" s="37" t="s">
        <v>267</v>
      </c>
      <c r="I34" s="38">
        <v>31</v>
      </c>
      <c r="J34" s="39" t="s">
        <v>163</v>
      </c>
      <c r="K34" s="2" t="s">
        <v>268</v>
      </c>
    </row>
    <row r="35" spans="2:11" s="2" customFormat="1" ht="23.45" customHeight="1" x14ac:dyDescent="0.25">
      <c r="B35" s="34">
        <v>32</v>
      </c>
      <c r="C35" s="35" t="s">
        <v>269</v>
      </c>
      <c r="D35" s="36" t="str">
        <f t="shared" si="0"/>
        <v>CHITOSE KURSI SOFA  ASO (SS; DS)</v>
      </c>
      <c r="E35" s="36" t="str">
        <f t="shared" si="1"/>
        <v>CHITOSE KURSI SOFA ASO (SS; DS)</v>
      </c>
      <c r="H35" s="37" t="s">
        <v>269</v>
      </c>
      <c r="I35" s="38">
        <v>32</v>
      </c>
      <c r="J35" s="39" t="s">
        <v>164</v>
      </c>
      <c r="K35" s="2" t="s">
        <v>270</v>
      </c>
    </row>
    <row r="36" spans="2:11" s="2" customFormat="1" ht="23.45" customHeight="1" x14ac:dyDescent="0.25">
      <c r="B36" s="34">
        <v>33</v>
      </c>
      <c r="C36" s="35" t="s">
        <v>271</v>
      </c>
      <c r="D36" s="36" t="str">
        <f t="shared" si="0"/>
        <v>CHITOSE KURSI SOFA  PRATO (1; 2; 3; SET 311)</v>
      </c>
      <c r="E36" s="36" t="str">
        <f t="shared" si="1"/>
        <v>CHITOSE KURSI SOFA PRATO (1; 2; 3; SET 311)</v>
      </c>
      <c r="H36" s="37" t="s">
        <v>271</v>
      </c>
      <c r="I36" s="38">
        <v>33</v>
      </c>
      <c r="J36" s="39" t="s">
        <v>165</v>
      </c>
      <c r="K36" s="2" t="s">
        <v>272</v>
      </c>
    </row>
    <row r="37" spans="2:11" s="2" customFormat="1" ht="23.45" customHeight="1" x14ac:dyDescent="0.25">
      <c r="B37" s="34">
        <v>34</v>
      </c>
      <c r="C37" s="35" t="s">
        <v>273</v>
      </c>
      <c r="D37" s="36" t="str">
        <f t="shared" si="0"/>
        <v>CHITOSE KURSI KOGU (PC, PT, TS)</v>
      </c>
      <c r="E37" s="36" t="str">
        <f t="shared" si="1"/>
        <v>CHITOSE KURSI KOGU (PC, PT, TS)</v>
      </c>
      <c r="H37" s="37" t="s">
        <v>274</v>
      </c>
      <c r="I37" s="38">
        <v>34</v>
      </c>
      <c r="J37" s="39" t="s">
        <v>166</v>
      </c>
      <c r="K37" s="2" t="s">
        <v>275</v>
      </c>
    </row>
    <row r="38" spans="2:11" s="2" customFormat="1" ht="23.45" customHeight="1" x14ac:dyDescent="0.25">
      <c r="B38" s="34">
        <v>35</v>
      </c>
      <c r="C38" s="35" t="s">
        <v>276</v>
      </c>
      <c r="D38" s="36" t="str">
        <f t="shared" si="0"/>
        <v>CHITOSE KURSI CAVIS (3 SEAT; 4 SEAT)</v>
      </c>
      <c r="E38" s="36" t="str">
        <f t="shared" si="1"/>
        <v>CHITOSE KURSI CAVIS (3 SEAT; 4 SEAT)</v>
      </c>
      <c r="H38" s="37" t="s">
        <v>277</v>
      </c>
      <c r="I38" s="38">
        <v>35</v>
      </c>
      <c r="J38" s="39" t="s">
        <v>167</v>
      </c>
      <c r="K38" s="2" t="s">
        <v>205</v>
      </c>
    </row>
    <row r="39" spans="2:11" s="2" customFormat="1" ht="23.45" customHeight="1" x14ac:dyDescent="0.25">
      <c r="B39" s="34">
        <v>36</v>
      </c>
      <c r="C39" s="35" t="s">
        <v>278</v>
      </c>
      <c r="D39" s="36" t="str">
        <f t="shared" si="0"/>
        <v>CHITOSE KURSI  TEATRO (S01; S01-L; S03-H; S03-NH; S04-UW; S04-ZW; S05-NH; S09; S11; S11-DX; S15-DX)</v>
      </c>
      <c r="E39" s="36" t="str">
        <f t="shared" si="1"/>
        <v>CHITOSE KURSI TEATRO (S01; S01-L; S03-H; S03-NH; S04-UW; S04-ZW; S05-NH; S09; S11; S11-DX; S15-DX)</v>
      </c>
      <c r="H39" s="37" t="s">
        <v>278</v>
      </c>
      <c r="I39" s="38">
        <v>36</v>
      </c>
      <c r="J39" s="39" t="s">
        <v>168</v>
      </c>
      <c r="K39" s="2" t="s">
        <v>279</v>
      </c>
    </row>
    <row r="40" spans="2:11" s="2" customFormat="1" ht="23.45" customHeight="1" x14ac:dyDescent="0.25">
      <c r="B40" s="34">
        <v>37</v>
      </c>
      <c r="C40" s="35" t="s">
        <v>280</v>
      </c>
      <c r="D40" s="36" t="str">
        <f t="shared" si="0"/>
        <v>CHITOSE KURSI  COACH</v>
      </c>
      <c r="E40" s="36" t="str">
        <f t="shared" si="1"/>
        <v>CHITOSE KURSI COACH</v>
      </c>
      <c r="H40" s="37" t="s">
        <v>280</v>
      </c>
      <c r="I40" s="38">
        <v>37</v>
      </c>
      <c r="J40" s="39" t="s">
        <v>169</v>
      </c>
      <c r="K40" s="2" t="s">
        <v>169</v>
      </c>
    </row>
    <row r="41" spans="2:11" s="2" customFormat="1" ht="23.45" customHeight="1" x14ac:dyDescent="0.25">
      <c r="B41" s="34">
        <v>38</v>
      </c>
      <c r="C41" s="35" t="s">
        <v>281</v>
      </c>
      <c r="D41" s="36" t="str">
        <f t="shared" si="0"/>
        <v>CHITOSE MEJA KUMI (MD; MT; ED; SD; FD; WS; CD; PARTISI; EHD; FHD; FDC; FDN; LUX; AST)</v>
      </c>
      <c r="E41" s="36" t="str">
        <f t="shared" si="1"/>
        <v>CHITOSE MEJA KUMI (MD; MT; ED; SD; FD; WS; CD; PARTISI; EHD; FHD; FDC; FDN; LUX; AST)</v>
      </c>
      <c r="H41" s="37" t="s">
        <v>282</v>
      </c>
      <c r="I41" s="38">
        <v>38</v>
      </c>
      <c r="J41" s="39" t="s">
        <v>170</v>
      </c>
      <c r="K41" s="2" t="s">
        <v>283</v>
      </c>
    </row>
    <row r="42" spans="2:11" s="2" customFormat="1" ht="23.45" customHeight="1" x14ac:dyDescent="0.25">
      <c r="B42" s="34">
        <v>39</v>
      </c>
      <c r="C42" s="35" t="s">
        <v>284</v>
      </c>
      <c r="D42" s="36" t="str">
        <f t="shared" si="0"/>
        <v>CHITOSE MEJA TU (6012; 7014; 7012; 7575-P; LOW)</v>
      </c>
      <c r="E42" s="36" t="str">
        <f t="shared" si="1"/>
        <v>CHITOSE MEJA TU (6012; 7014; 7012; 7575-P; LOW)</v>
      </c>
      <c r="H42" s="37" t="s">
        <v>285</v>
      </c>
      <c r="I42" s="38">
        <v>39</v>
      </c>
      <c r="J42" s="39" t="s">
        <v>171</v>
      </c>
      <c r="K42" s="2" t="s">
        <v>286</v>
      </c>
    </row>
    <row r="43" spans="2:11" s="2" customFormat="1" ht="23.45" customHeight="1" x14ac:dyDescent="0.25">
      <c r="B43" s="34">
        <v>40</v>
      </c>
      <c r="C43" s="35" t="s">
        <v>287</v>
      </c>
      <c r="D43" s="36" t="str">
        <f t="shared" si="0"/>
        <v>CHITOSE MEJA SOHO T SERIES (6012 FB; 6012 FBD; 6012 FBDD; 1010; 7012; 7014; 7575)</v>
      </c>
      <c r="E43" s="36" t="str">
        <f t="shared" si="1"/>
        <v>CHITOSE MEJA SOHO T SERIES (6012 FB; 6012 FBD; 6012 FBDD; 1010; 7012; 7014; 7575)</v>
      </c>
      <c r="H43" s="37" t="s">
        <v>288</v>
      </c>
      <c r="I43" s="38">
        <v>40</v>
      </c>
      <c r="J43" s="39" t="s">
        <v>172</v>
      </c>
      <c r="K43" s="2" t="s">
        <v>289</v>
      </c>
    </row>
    <row r="44" spans="2:11" s="2" customFormat="1" ht="23.45" customHeight="1" x14ac:dyDescent="0.25">
      <c r="B44" s="34">
        <v>41</v>
      </c>
      <c r="C44" s="35" t="s">
        <v>290</v>
      </c>
      <c r="D44" s="36" t="str">
        <f t="shared" si="0"/>
        <v>CHITOSE MEJA  FOLDIA (4512; 4518; 6016; 6018; FB-4512; FB-6016; RT-160; RT-180)</v>
      </c>
      <c r="E44" s="36" t="str">
        <f t="shared" si="1"/>
        <v>CHITOSE MEJA FOLDIA (4512; 4518; 6016; 6018; FB-4512; FB-6016; RT-160; RT-180)</v>
      </c>
      <c r="H44" s="37" t="s">
        <v>291</v>
      </c>
      <c r="I44" s="38">
        <v>41</v>
      </c>
      <c r="J44" s="39" t="s">
        <v>173</v>
      </c>
      <c r="K44" s="2" t="s">
        <v>292</v>
      </c>
    </row>
    <row r="45" spans="2:11" s="2" customFormat="1" ht="23.45" customHeight="1" x14ac:dyDescent="0.25">
      <c r="B45" s="34">
        <v>42</v>
      </c>
      <c r="C45" s="35" t="s">
        <v>293</v>
      </c>
      <c r="D45" s="36" t="str">
        <f t="shared" si="0"/>
        <v>CHITOSE MEJA   FTU</v>
      </c>
      <c r="E45" s="36" t="str">
        <f t="shared" si="1"/>
        <v>CHITOSE MEJA FTU</v>
      </c>
      <c r="H45" s="37" t="s">
        <v>294</v>
      </c>
      <c r="I45" s="38">
        <v>42</v>
      </c>
      <c r="J45" s="39" t="s">
        <v>295</v>
      </c>
      <c r="K45" s="2" t="s">
        <v>296</v>
      </c>
    </row>
    <row r="46" spans="2:11" s="2" customFormat="1" ht="23.45" customHeight="1" x14ac:dyDescent="0.25">
      <c r="B46" s="34">
        <v>43</v>
      </c>
      <c r="C46" s="35" t="s">
        <v>297</v>
      </c>
      <c r="D46" s="36" t="str">
        <f t="shared" si="0"/>
        <v>CHITOSE MEJA   FTC (6012; 6018)</v>
      </c>
      <c r="E46" s="36" t="str">
        <f t="shared" si="1"/>
        <v>CHITOSE MEJA FTC (6012; 6018)</v>
      </c>
      <c r="H46" s="37" t="s">
        <v>298</v>
      </c>
      <c r="I46" s="38">
        <v>43</v>
      </c>
      <c r="J46" s="39" t="s">
        <v>174</v>
      </c>
      <c r="K46" s="2" t="s">
        <v>299</v>
      </c>
    </row>
    <row r="47" spans="2:11" s="2" customFormat="1" ht="23.45" customHeight="1" x14ac:dyDescent="0.25">
      <c r="B47" s="34">
        <v>44</v>
      </c>
      <c r="C47" s="35" t="s">
        <v>300</v>
      </c>
      <c r="D47" s="36" t="str">
        <f t="shared" si="0"/>
        <v>CHITOSE LEMARI  CK  (1800 HDMD; 1800 PW; 1800 L; 810 PW)</v>
      </c>
      <c r="E47" s="36" t="str">
        <f t="shared" si="1"/>
        <v>CHITOSE LEMARI CK (1800 HDMD; 1800 PW; 1800 L; 810 PW)</v>
      </c>
      <c r="H47" s="37" t="s">
        <v>300</v>
      </c>
      <c r="I47" s="38">
        <v>44</v>
      </c>
      <c r="J47" s="39" t="s">
        <v>175</v>
      </c>
      <c r="K47" s="2" t="s">
        <v>301</v>
      </c>
    </row>
    <row r="48" spans="2:11" s="2" customFormat="1" ht="23.45" customHeight="1" x14ac:dyDescent="0.25">
      <c r="B48" s="34">
        <v>45</v>
      </c>
      <c r="C48" s="35" t="s">
        <v>302</v>
      </c>
      <c r="D48" s="36" t="str">
        <f t="shared" si="0"/>
        <v>CHITOSE LEMARI WAGON (2D; 3D)</v>
      </c>
      <c r="E48" s="36" t="str">
        <f t="shared" si="1"/>
        <v>CHITOSE LEMARI WAGON (2D; 3D)</v>
      </c>
      <c r="H48" s="37" t="s">
        <v>302</v>
      </c>
      <c r="I48" s="38">
        <v>45</v>
      </c>
      <c r="J48" s="39" t="s">
        <v>176</v>
      </c>
      <c r="K48" s="2" t="s">
        <v>303</v>
      </c>
    </row>
    <row r="49" spans="2:11" s="2" customFormat="1" ht="23.45" customHeight="1" x14ac:dyDescent="0.25">
      <c r="B49" s="34">
        <v>46</v>
      </c>
      <c r="C49" s="35" t="s">
        <v>304</v>
      </c>
      <c r="D49" s="36" t="str">
        <f t="shared" si="0"/>
        <v>CHITOSE MAPLE RACK (L; L HD; M; S)</v>
      </c>
      <c r="E49" s="36" t="str">
        <f t="shared" si="1"/>
        <v>CHITOSE MAPLE RACK (L; L HD; M; S)</v>
      </c>
      <c r="H49" s="37" t="s">
        <v>304</v>
      </c>
      <c r="I49" s="38">
        <v>46</v>
      </c>
      <c r="J49" s="39" t="s">
        <v>177</v>
      </c>
      <c r="K49" s="2" t="s">
        <v>305</v>
      </c>
    </row>
    <row r="50" spans="2:11" s="2" customFormat="1" ht="23.45" customHeight="1" x14ac:dyDescent="0.25">
      <c r="B50" s="34">
        <v>47</v>
      </c>
      <c r="C50" s="35" t="s">
        <v>306</v>
      </c>
      <c r="D50" s="36" t="str">
        <f t="shared" si="0"/>
        <v>CHITOSE LEMARI  CHIBA (AT; FILLING; LC; SW; SWN; M; PPF; WR; SL; SL/G)</v>
      </c>
      <c r="E50" s="36" t="str">
        <f t="shared" si="1"/>
        <v>CHITOSE LEMARI CHIBA (AT; FILLING; LC; SW; SWN; M; PPF; WR; SL; SL/G)</v>
      </c>
      <c r="H50" s="37" t="s">
        <v>306</v>
      </c>
      <c r="I50" s="38">
        <v>47</v>
      </c>
      <c r="J50" s="39" t="s">
        <v>178</v>
      </c>
      <c r="K50" s="2" t="s">
        <v>307</v>
      </c>
    </row>
    <row r="51" spans="2:11" s="2" customFormat="1" ht="23.45" customHeight="1" x14ac:dyDescent="0.25">
      <c r="B51" s="34">
        <v>48</v>
      </c>
      <c r="C51" s="35" t="s">
        <v>308</v>
      </c>
      <c r="D51" s="36" t="str">
        <f t="shared" si="0"/>
        <v>CHITOSE PAPAN TULIS  SHIRO (W-1218; W-1218-LM; WS-1218; WS-1218-LM; SL-1224; W-1224; W-1224-LM; WS-1224; WS-1224-LM)</v>
      </c>
      <c r="E51" s="36" t="str">
        <f t="shared" si="1"/>
        <v>CHITOSE PAPAN TULIS SHIRO (W-1218; W-1218-LM; WS-1218; WS-1218-LM; SL-1224; W-1224; W-1224-LM; WS-1224; WS-1224-LM)</v>
      </c>
      <c r="H51" s="37" t="s">
        <v>308</v>
      </c>
      <c r="I51" s="38">
        <v>48</v>
      </c>
      <c r="J51" s="39" t="s">
        <v>179</v>
      </c>
      <c r="K51" s="2" t="s">
        <v>309</v>
      </c>
    </row>
    <row r="52" spans="2:11" s="2" customFormat="1" ht="23.45" customHeight="1" x14ac:dyDescent="0.25">
      <c r="B52" s="34">
        <v>49</v>
      </c>
      <c r="C52" s="35" t="s">
        <v>310</v>
      </c>
      <c r="D52" s="36" t="str">
        <f t="shared" si="0"/>
        <v>CHITOSE STAGE &amp; STAIR FL 1224 (STAGE; 2 STEP STAIR; 3 STEP STAIR)</v>
      </c>
      <c r="E52" s="36" t="str">
        <f t="shared" si="1"/>
        <v>CHITOSE STAGE &amp; STAIR FL 1224 (STAGE; 2 STEP STAIR; 3 STEP STAIR)</v>
      </c>
      <c r="H52" s="37" t="s">
        <v>310</v>
      </c>
      <c r="I52" s="38">
        <v>49</v>
      </c>
      <c r="J52" s="39" t="s">
        <v>180</v>
      </c>
      <c r="K52" s="2" t="s">
        <v>311</v>
      </c>
    </row>
    <row r="53" spans="2:11" s="2" customFormat="1" ht="23.45" customHeight="1" x14ac:dyDescent="0.25">
      <c r="B53" s="34">
        <v>50</v>
      </c>
      <c r="C53" s="35" t="s">
        <v>312</v>
      </c>
      <c r="D53" s="36" t="str">
        <f t="shared" si="0"/>
        <v>CHITOSE BACKDROP BD (3018; 2412; 2418)</v>
      </c>
      <c r="E53" s="36" t="str">
        <f t="shared" si="1"/>
        <v>CHITOSE BACKDROP BD (3018; 2412; 2418)</v>
      </c>
      <c r="H53" s="37" t="s">
        <v>312</v>
      </c>
      <c r="I53" s="38">
        <v>50</v>
      </c>
      <c r="J53" s="39" t="s">
        <v>181</v>
      </c>
      <c r="K53" s="2" t="s">
        <v>313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78" t="s">
        <v>29</v>
      </c>
      <c r="C2" s="78"/>
      <c r="D2" s="78"/>
      <c r="E2" s="78"/>
      <c r="F2" s="78"/>
      <c r="G2" s="78"/>
      <c r="H2" s="78"/>
      <c r="I2" s="78"/>
      <c r="J2" s="78"/>
    </row>
    <row r="3" spans="2:10" ht="20.25" x14ac:dyDescent="0.2">
      <c r="B3" s="78" t="s">
        <v>1</v>
      </c>
      <c r="C3" s="78"/>
      <c r="D3" s="78"/>
      <c r="E3" s="78"/>
      <c r="F3" s="78"/>
      <c r="G3" s="78"/>
      <c r="H3" s="78"/>
      <c r="I3" s="78"/>
      <c r="J3" s="78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79" t="s">
        <v>2</v>
      </c>
      <c r="C5" s="79" t="s">
        <v>3</v>
      </c>
      <c r="D5" s="79" t="s">
        <v>4</v>
      </c>
      <c r="E5" s="79"/>
      <c r="F5" s="79"/>
      <c r="G5" s="79"/>
      <c r="H5" s="79"/>
      <c r="I5" s="79"/>
      <c r="J5" s="79"/>
    </row>
    <row r="6" spans="2:10" x14ac:dyDescent="0.2">
      <c r="B6" s="80"/>
      <c r="C6" s="80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81"/>
      <c r="C7" s="81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HASIL PRD 2025</vt:lpstr>
      <vt:lpstr>2024</vt:lpstr>
      <vt:lpstr>2025</vt:lpstr>
      <vt:lpstr>FURNITURE</vt:lpstr>
      <vt:lpstr>Sheet2</vt:lpstr>
      <vt:lpstr>Sheet1</vt:lpstr>
      <vt:lpstr>Sheet5</vt:lpstr>
      <vt:lpstr>LIST NAMA PRODUK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2025-09-15T03:19:15Z</dcterms:modified>
</cp:coreProperties>
</file>