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drawings/drawing5.xml" ContentType="application/vnd.openxmlformats-officedocument.drawing+xml"/>
  <Override PartName="/xl/comments3.xml" ContentType="application/vnd.openxmlformats-officedocument.spreadsheetml.comments+xml"/>
  <Override PartName="/xl/drawings/drawing6.xml" ContentType="application/vnd.openxmlformats-officedocument.drawing+xml"/>
  <Override PartName="/xl/comments4.xml" ContentType="application/vnd.openxmlformats-officedocument.spreadsheetml.comments+xml"/>
  <Override PartName="/xl/drawings/drawing7.xml" ContentType="application/vnd.openxmlformats-officedocument.drawing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160" tabRatio="849"/>
  </bookViews>
  <sheets>
    <sheet name="HASIL AKHIR MATRIKS" sheetId="1" r:id="rId1"/>
    <sheet name="KRITERIA" sheetId="2" r:id="rId2"/>
    <sheet name="KAMUS KOMPETENSI" sheetId="3" r:id="rId3"/>
    <sheet name="PENILAIAN GUN" sheetId="6" r:id="rId4"/>
    <sheet name="PENILAIAN IWAN" sheetId="7" r:id="rId5"/>
    <sheet name="PENILAIAN RUBY" sheetId="8" r:id="rId6"/>
    <sheet name="SUM AKHIR MATRIKS" sheetId="10" r:id="rId7"/>
  </sheets>
  <definedNames>
    <definedName name="_xlnm._FilterDatabase" localSheetId="0" hidden="1">'HASIL AKHIR MATRIKS'!$B$5:$CT$6</definedName>
    <definedName name="_xlnm._FilterDatabase" localSheetId="2" hidden="1">'KAMUS KOMPETENSI'!$B$4:$I$5</definedName>
    <definedName name="_xlnm._FilterDatabase" localSheetId="3" hidden="1">'PENILAIAN GUN'!$B$5:$CT$6</definedName>
    <definedName name="_xlnm._FilterDatabase" localSheetId="4" hidden="1">'PENILAIAN IWAN'!$B$5:$CT$6</definedName>
    <definedName name="_xlnm._FilterDatabase" localSheetId="5" hidden="1">'PENILAIAN RUBY'!$B$5:$CT$6</definedName>
    <definedName name="_xlnm._FilterDatabase" localSheetId="6" hidden="1">'SUM AKHIR MATRIKS'!$B$5:$CT$6</definedName>
    <definedName name="_xlnm.Print_Area" localSheetId="0">'HASIL AKHIR MATRIKS'!$B$2:$CT$43</definedName>
    <definedName name="_xlnm.Print_Area" localSheetId="2">'KAMUS KOMPETENSI'!$B$1:$I$12</definedName>
    <definedName name="_xlnm.Print_Area" localSheetId="1">KRITERIA!$B$3:$W$21</definedName>
    <definedName name="_xlnm.Print_Area" localSheetId="3">'PENILAIAN GUN'!$B$2:$CT$43</definedName>
    <definedName name="_xlnm.Print_Area" localSheetId="4">'PENILAIAN IWAN'!$B$2:$CT$43</definedName>
    <definedName name="_xlnm.Print_Area" localSheetId="5">'PENILAIAN RUBY'!$B$2:$CT$43</definedName>
    <definedName name="_xlnm.Print_Area" localSheetId="6">'SUM AKHIR MATRIKS'!$B$2:$CT$43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M14" i="1" l="1"/>
  <c r="BI21" i="1"/>
  <c r="AZ21" i="1"/>
  <c r="AZ14" i="1"/>
  <c r="CD21" i="1"/>
  <c r="CA21" i="1"/>
  <c r="CM14" i="10"/>
  <c r="CD21" i="10"/>
  <c r="CA21" i="10"/>
  <c r="CB21" i="10" s="1"/>
  <c r="BI21" i="10"/>
  <c r="AZ21" i="10"/>
  <c r="AZ14" i="10"/>
  <c r="BA14" i="10" s="1"/>
  <c r="BA21" i="10"/>
  <c r="BA14" i="8" l="1"/>
  <c r="AN21" i="7"/>
  <c r="AM21" i="7"/>
  <c r="AN17" i="7"/>
  <c r="AM17" i="7"/>
  <c r="AN14" i="7"/>
  <c r="AM14" i="7"/>
  <c r="AL21" i="7"/>
  <c r="AL17" i="7"/>
  <c r="AL14" i="7"/>
  <c r="AI21" i="7"/>
  <c r="AI17" i="7"/>
  <c r="AI14" i="7"/>
  <c r="AF21" i="7"/>
  <c r="AF17" i="7"/>
  <c r="AF14" i="7"/>
  <c r="AC21" i="7"/>
  <c r="AC17" i="7"/>
  <c r="AC14" i="7"/>
  <c r="Z21" i="7"/>
  <c r="Z17" i="7"/>
  <c r="Z14" i="7"/>
  <c r="W21" i="7"/>
  <c r="W17" i="7"/>
  <c r="W14" i="7"/>
  <c r="T21" i="7"/>
  <c r="T17" i="7"/>
  <c r="T14" i="7"/>
  <c r="Q21" i="7"/>
  <c r="Q17" i="7"/>
  <c r="Q14" i="7"/>
  <c r="CS21" i="7"/>
  <c r="CR21" i="7"/>
  <c r="CS17" i="7"/>
  <c r="CR17" i="7"/>
  <c r="CS14" i="7"/>
  <c r="CR14" i="7"/>
  <c r="CQ21" i="7"/>
  <c r="CQ17" i="7"/>
  <c r="CQ14" i="7"/>
  <c r="CN21" i="7"/>
  <c r="CN17" i="7"/>
  <c r="CN14" i="7"/>
  <c r="CK21" i="7"/>
  <c r="CK17" i="7"/>
  <c r="CK14" i="7"/>
  <c r="CH21" i="7"/>
  <c r="CH17" i="7"/>
  <c r="CH14" i="7"/>
  <c r="CE21" i="7"/>
  <c r="CE17" i="7"/>
  <c r="CE14" i="7"/>
  <c r="CB21" i="7"/>
  <c r="CB17" i="7"/>
  <c r="CB14" i="7"/>
  <c r="BY21" i="7"/>
  <c r="BY17" i="7"/>
  <c r="BY14" i="7"/>
  <c r="BV21" i="7"/>
  <c r="BV17" i="7"/>
  <c r="BV14" i="7"/>
  <c r="BS21" i="7"/>
  <c r="BS17" i="7"/>
  <c r="BS14" i="7"/>
  <c r="BP21" i="7"/>
  <c r="BP17" i="7"/>
  <c r="BP14" i="7"/>
  <c r="BM21" i="7"/>
  <c r="BM17" i="7"/>
  <c r="BM14" i="7"/>
  <c r="BJ21" i="7"/>
  <c r="BJ17" i="7"/>
  <c r="BJ14" i="7"/>
  <c r="BG21" i="7"/>
  <c r="BG17" i="7"/>
  <c r="BG14" i="7"/>
  <c r="BD21" i="7"/>
  <c r="BD17" i="7"/>
  <c r="BD14" i="7"/>
  <c r="BA21" i="7"/>
  <c r="BA17" i="7"/>
  <c r="BA14" i="7"/>
  <c r="AX21" i="7"/>
  <c r="AX17" i="7"/>
  <c r="AX14" i="7"/>
  <c r="AU21" i="7"/>
  <c r="AU17" i="7"/>
  <c r="AU14" i="7"/>
  <c r="AR21" i="7"/>
  <c r="AR17" i="7"/>
  <c r="AR14" i="7"/>
  <c r="AO14" i="7" l="1"/>
  <c r="AO21" i="7"/>
  <c r="AO17" i="7"/>
  <c r="CT21" i="7"/>
  <c r="CT14" i="7"/>
  <c r="CT17" i="7"/>
  <c r="CP21" i="1"/>
  <c r="CP14" i="1"/>
  <c r="CM18" i="1"/>
  <c r="CM17" i="1"/>
  <c r="CM16" i="1"/>
  <c r="CJ29" i="1"/>
  <c r="CJ21" i="1"/>
  <c r="CJ20" i="1"/>
  <c r="CJ19" i="1"/>
  <c r="CJ14" i="1"/>
  <c r="CG29" i="1"/>
  <c r="CG21" i="1"/>
  <c r="CG20" i="1"/>
  <c r="CG19" i="1"/>
  <c r="CG14" i="1"/>
  <c r="CD30" i="1"/>
  <c r="CD28" i="1"/>
  <c r="CD23" i="1"/>
  <c r="CD22" i="1"/>
  <c r="CD16" i="1"/>
  <c r="CA32" i="1"/>
  <c r="CA31" i="1"/>
  <c r="CA27" i="1"/>
  <c r="CA26" i="1"/>
  <c r="BX29" i="1"/>
  <c r="BX24" i="1"/>
  <c r="BX21" i="1"/>
  <c r="BX20" i="1"/>
  <c r="BX19" i="1"/>
  <c r="BX18" i="1"/>
  <c r="BX17" i="1"/>
  <c r="BX16" i="1"/>
  <c r="BX13" i="1"/>
  <c r="BX14" i="1"/>
  <c r="BU29" i="1"/>
  <c r="BU21" i="1"/>
  <c r="BU20" i="1"/>
  <c r="BU19" i="1"/>
  <c r="BU14" i="1"/>
  <c r="BR15" i="1"/>
  <c r="BO21" i="1"/>
  <c r="BO14" i="1"/>
  <c r="BL32" i="1"/>
  <c r="BL31" i="1"/>
  <c r="BL30" i="1"/>
  <c r="BL29" i="1"/>
  <c r="BL28" i="1"/>
  <c r="BL27" i="1"/>
  <c r="BL26" i="1"/>
  <c r="BL25" i="1"/>
  <c r="BL24" i="1"/>
  <c r="BL23" i="1"/>
  <c r="BL22" i="1"/>
  <c r="BL21" i="1"/>
  <c r="BL20" i="1"/>
  <c r="BL18" i="1"/>
  <c r="BL17" i="1"/>
  <c r="BL16" i="1"/>
  <c r="BL14" i="1"/>
  <c r="BL12" i="1"/>
  <c r="BI8" i="1"/>
  <c r="BI9" i="1"/>
  <c r="BI10" i="1"/>
  <c r="BI11" i="1"/>
  <c r="BI12" i="1"/>
  <c r="BI13" i="1"/>
  <c r="BI14" i="1"/>
  <c r="BI15" i="1"/>
  <c r="BI16" i="1"/>
  <c r="BF8" i="1"/>
  <c r="BF9" i="1"/>
  <c r="BF10" i="1"/>
  <c r="BF11" i="1"/>
  <c r="BF12" i="1"/>
  <c r="BF13" i="1"/>
  <c r="BF14" i="1"/>
  <c r="BF15" i="1"/>
  <c r="BF16" i="1"/>
  <c r="BF17" i="1"/>
  <c r="BF18" i="1"/>
  <c r="BF19" i="1"/>
  <c r="BF20" i="1"/>
  <c r="BF21" i="1"/>
  <c r="BF23" i="1"/>
  <c r="BF24" i="1"/>
  <c r="BF25" i="1"/>
  <c r="BF27" i="1"/>
  <c r="BC27" i="1"/>
  <c r="BC26" i="1"/>
  <c r="BC25" i="1"/>
  <c r="BC24" i="1"/>
  <c r="BC23" i="1"/>
  <c r="BC21" i="1"/>
  <c r="BC20" i="1"/>
  <c r="BC19" i="1"/>
  <c r="BC8" i="1"/>
  <c r="BC9" i="1"/>
  <c r="BC10" i="1"/>
  <c r="BC11" i="1"/>
  <c r="BC12" i="1"/>
  <c r="BC13" i="1"/>
  <c r="BC14" i="1"/>
  <c r="BC15" i="1"/>
  <c r="BC16" i="1"/>
  <c r="BC17" i="1"/>
  <c r="AZ16" i="1"/>
  <c r="AZ8" i="1"/>
  <c r="AZ9" i="1"/>
  <c r="AZ10" i="1"/>
  <c r="AZ11" i="1"/>
  <c r="AW8" i="1"/>
  <c r="AW9" i="1"/>
  <c r="AW10" i="1"/>
  <c r="AW11" i="1"/>
  <c r="AW12" i="1"/>
  <c r="AW13" i="1"/>
  <c r="AW14" i="1"/>
  <c r="AW15" i="1"/>
  <c r="AW16" i="1"/>
  <c r="AW17" i="1"/>
  <c r="AW18" i="1"/>
  <c r="AW19" i="1"/>
  <c r="AW20" i="1"/>
  <c r="AW21" i="1"/>
  <c r="AW22" i="1"/>
  <c r="AW23" i="1"/>
  <c r="AW24" i="1"/>
  <c r="AW25" i="1"/>
  <c r="AW26" i="1"/>
  <c r="AW27" i="1"/>
  <c r="AW28" i="1"/>
  <c r="AW29" i="1"/>
  <c r="AW30" i="1"/>
  <c r="AW31" i="1"/>
  <c r="AW32" i="1"/>
  <c r="AT8" i="1"/>
  <c r="AT9" i="1"/>
  <c r="AT10" i="1"/>
  <c r="AT11" i="1"/>
  <c r="AT12" i="1"/>
  <c r="AT13" i="1"/>
  <c r="AT14" i="1"/>
  <c r="AT15" i="1"/>
  <c r="AT16" i="1"/>
  <c r="AU16" i="1" s="1"/>
  <c r="AT17" i="1"/>
  <c r="AT18" i="1"/>
  <c r="AT19" i="1"/>
  <c r="AT20" i="1"/>
  <c r="AT21" i="1"/>
  <c r="AT22" i="1"/>
  <c r="AT23" i="1"/>
  <c r="AT24" i="1"/>
  <c r="AT25" i="1"/>
  <c r="AT26" i="1"/>
  <c r="AT27" i="1"/>
  <c r="AT28" i="1"/>
  <c r="AT29" i="1"/>
  <c r="AT30" i="1"/>
  <c r="AT31" i="1"/>
  <c r="AT32" i="1"/>
  <c r="AQ32" i="1"/>
  <c r="AQ27" i="1"/>
  <c r="AQ23" i="1"/>
  <c r="AQ20" i="1"/>
  <c r="AQ21" i="1"/>
  <c r="AQ19" i="1"/>
  <c r="AQ8" i="1"/>
  <c r="AQ9" i="1"/>
  <c r="AQ10" i="1"/>
  <c r="AQ11" i="1"/>
  <c r="AQ12" i="1"/>
  <c r="AQ13" i="1"/>
  <c r="AQ14" i="1"/>
  <c r="AQ15" i="1"/>
  <c r="AQ16" i="1"/>
  <c r="AK8" i="1"/>
  <c r="AK9" i="1"/>
  <c r="AK10" i="1"/>
  <c r="AK11" i="1"/>
  <c r="AK12" i="1"/>
  <c r="AK13" i="1"/>
  <c r="AK14" i="1"/>
  <c r="AK15" i="1"/>
  <c r="AK16" i="1"/>
  <c r="AK17" i="1"/>
  <c r="AK18" i="1"/>
  <c r="AK19" i="1"/>
  <c r="AK20" i="1"/>
  <c r="AK21" i="1"/>
  <c r="AK22" i="1"/>
  <c r="AK23" i="1"/>
  <c r="AK24" i="1"/>
  <c r="AK25" i="1"/>
  <c r="AK26" i="1"/>
  <c r="AK27" i="1"/>
  <c r="AK28" i="1"/>
  <c r="AK29" i="1"/>
  <c r="AK30" i="1"/>
  <c r="AK31" i="1"/>
  <c r="AK32" i="1"/>
  <c r="AH8" i="1"/>
  <c r="AH9" i="1"/>
  <c r="AH10" i="1"/>
  <c r="AH11" i="1"/>
  <c r="AH12" i="1"/>
  <c r="AH13" i="1"/>
  <c r="AH14" i="1"/>
  <c r="AH15" i="1"/>
  <c r="AH16" i="1"/>
  <c r="AH17" i="1"/>
  <c r="AH18" i="1"/>
  <c r="AH19" i="1"/>
  <c r="AH20" i="1"/>
  <c r="AH21" i="1"/>
  <c r="AH22" i="1"/>
  <c r="AH23" i="1"/>
  <c r="AH24" i="1"/>
  <c r="AH25" i="1"/>
  <c r="AH26" i="1"/>
  <c r="AH27" i="1"/>
  <c r="AH28" i="1"/>
  <c r="AH29" i="1"/>
  <c r="AH30" i="1"/>
  <c r="AH31" i="1"/>
  <c r="AH32" i="1"/>
  <c r="AE8" i="1"/>
  <c r="AE9" i="1"/>
  <c r="AE10" i="1"/>
  <c r="AE11" i="1"/>
  <c r="AE12" i="1"/>
  <c r="AE13" i="1"/>
  <c r="AE14" i="1"/>
  <c r="AE15" i="1"/>
  <c r="AE16" i="1"/>
  <c r="AE17" i="1"/>
  <c r="AE18" i="1"/>
  <c r="AE19" i="1"/>
  <c r="AE20" i="1"/>
  <c r="AE21" i="1"/>
  <c r="AE22" i="1"/>
  <c r="AE23" i="1"/>
  <c r="AE24" i="1"/>
  <c r="AE25" i="1"/>
  <c r="AE26" i="1"/>
  <c r="AE27" i="1"/>
  <c r="AE28" i="1"/>
  <c r="AE29" i="1"/>
  <c r="AE30" i="1"/>
  <c r="AE31" i="1"/>
  <c r="AE32" i="1"/>
  <c r="AB8" i="1"/>
  <c r="AB9" i="1"/>
  <c r="AB10" i="1"/>
  <c r="AB11" i="1"/>
  <c r="AB12" i="1"/>
  <c r="AB13" i="1"/>
  <c r="AB14" i="1"/>
  <c r="AB15" i="1"/>
  <c r="AB16" i="1"/>
  <c r="AB17" i="1"/>
  <c r="AB18" i="1"/>
  <c r="AB19" i="1"/>
  <c r="AB20" i="1"/>
  <c r="AB21" i="1"/>
  <c r="AB22" i="1"/>
  <c r="AB23" i="1"/>
  <c r="AB24" i="1"/>
  <c r="AB25" i="1"/>
  <c r="AB26" i="1"/>
  <c r="AB27" i="1"/>
  <c r="AB28" i="1"/>
  <c r="AB29" i="1"/>
  <c r="AB30" i="1"/>
  <c r="AB31" i="1"/>
  <c r="AB32" i="1"/>
  <c r="Y8" i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CP13" i="1"/>
  <c r="CM12" i="1"/>
  <c r="CJ13" i="1"/>
  <c r="CG13" i="1"/>
  <c r="CD11" i="1"/>
  <c r="CA16" i="1"/>
  <c r="BX12" i="1"/>
  <c r="BU13" i="1"/>
  <c r="BR10" i="1"/>
  <c r="BO13" i="1"/>
  <c r="BL11" i="1"/>
  <c r="BI7" i="1"/>
  <c r="BF7" i="1"/>
  <c r="BC7" i="1"/>
  <c r="AZ7" i="1"/>
  <c r="AW7" i="1"/>
  <c r="AT7" i="1"/>
  <c r="AQ7" i="1"/>
  <c r="AK7" i="1"/>
  <c r="AH7" i="1"/>
  <c r="AE7" i="1"/>
  <c r="AB7" i="1"/>
  <c r="Y7" i="1"/>
  <c r="V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7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8" i="1"/>
  <c r="P7" i="1"/>
  <c r="CR32" i="10"/>
  <c r="CQ32" i="10"/>
  <c r="CN32" i="10"/>
  <c r="CK32" i="10"/>
  <c r="CH32" i="10"/>
  <c r="CE32" i="10"/>
  <c r="CA32" i="10"/>
  <c r="CB32" i="10" s="1"/>
  <c r="BY32" i="10"/>
  <c r="BV32" i="10"/>
  <c r="BS32" i="10"/>
  <c r="BP32" i="10"/>
  <c r="BL32" i="10"/>
  <c r="BM32" i="10" s="1"/>
  <c r="BJ32" i="10"/>
  <c r="BF32" i="10"/>
  <c r="BG32" i="10" s="1"/>
  <c r="BD32" i="10"/>
  <c r="BA32" i="10"/>
  <c r="AW32" i="10"/>
  <c r="AX32" i="10" s="1"/>
  <c r="AT32" i="10"/>
  <c r="AU32" i="10" s="1"/>
  <c r="AQ32" i="10"/>
  <c r="AM32" i="10"/>
  <c r="AK32" i="10"/>
  <c r="AL32" i="10" s="1"/>
  <c r="AH32" i="10"/>
  <c r="AI32" i="10" s="1"/>
  <c r="AE32" i="10"/>
  <c r="AF32" i="10" s="1"/>
  <c r="AB32" i="10"/>
  <c r="AC32" i="10" s="1"/>
  <c r="Y32" i="10"/>
  <c r="Z32" i="10" s="1"/>
  <c r="V32" i="10"/>
  <c r="W32" i="10" s="1"/>
  <c r="S32" i="10"/>
  <c r="T32" i="10" s="1"/>
  <c r="P32" i="10"/>
  <c r="K32" i="10"/>
  <c r="I32" i="10"/>
  <c r="CR31" i="10"/>
  <c r="CQ31" i="10"/>
  <c r="CN31" i="10"/>
  <c r="CK31" i="10"/>
  <c r="CH31" i="10"/>
  <c r="CE31" i="10"/>
  <c r="CA31" i="10"/>
  <c r="CB31" i="10" s="1"/>
  <c r="BY31" i="10"/>
  <c r="BV31" i="10"/>
  <c r="BS31" i="10"/>
  <c r="BP31" i="10"/>
  <c r="BL31" i="10"/>
  <c r="BM31" i="10" s="1"/>
  <c r="BJ31" i="10"/>
  <c r="BF31" i="10"/>
  <c r="BG31" i="10" s="1"/>
  <c r="BD31" i="10"/>
  <c r="BA31" i="10"/>
  <c r="AW31" i="10"/>
  <c r="AX31" i="10" s="1"/>
  <c r="AT31" i="10"/>
  <c r="AU31" i="10" s="1"/>
  <c r="AR31" i="10"/>
  <c r="AM31" i="10"/>
  <c r="AK31" i="10"/>
  <c r="AL31" i="10" s="1"/>
  <c r="AH31" i="10"/>
  <c r="AI31" i="10" s="1"/>
  <c r="AE31" i="10"/>
  <c r="AF31" i="10" s="1"/>
  <c r="AB31" i="10"/>
  <c r="AC31" i="10" s="1"/>
  <c r="Y31" i="10"/>
  <c r="Z31" i="10" s="1"/>
  <c r="V31" i="10"/>
  <c r="W31" i="10" s="1"/>
  <c r="S31" i="10"/>
  <c r="T31" i="10" s="1"/>
  <c r="P31" i="10"/>
  <c r="Q31" i="10" s="1"/>
  <c r="K31" i="10"/>
  <c r="I31" i="10"/>
  <c r="CR30" i="10"/>
  <c r="CQ30" i="10"/>
  <c r="CN30" i="10"/>
  <c r="CK30" i="10"/>
  <c r="CH30" i="10"/>
  <c r="CD30" i="10"/>
  <c r="CE30" i="10" s="1"/>
  <c r="CB30" i="10"/>
  <c r="BY30" i="10"/>
  <c r="BV30" i="10"/>
  <c r="BS30" i="10"/>
  <c r="BP30" i="10"/>
  <c r="BL30" i="10"/>
  <c r="BM30" i="10" s="1"/>
  <c r="BJ30" i="10"/>
  <c r="BF30" i="10"/>
  <c r="BG30" i="10" s="1"/>
  <c r="BD30" i="10"/>
  <c r="BA30" i="10"/>
  <c r="AW30" i="10"/>
  <c r="AX30" i="10" s="1"/>
  <c r="AT30" i="10"/>
  <c r="AU30" i="10" s="1"/>
  <c r="AR30" i="10"/>
  <c r="AM30" i="10"/>
  <c r="AK30" i="10"/>
  <c r="AL30" i="10" s="1"/>
  <c r="AH30" i="10"/>
  <c r="AI30" i="10" s="1"/>
  <c r="AE30" i="10"/>
  <c r="AF30" i="10" s="1"/>
  <c r="AB30" i="10"/>
  <c r="AC30" i="10" s="1"/>
  <c r="Y30" i="10"/>
  <c r="Z30" i="10" s="1"/>
  <c r="V30" i="10"/>
  <c r="W30" i="10" s="1"/>
  <c r="S30" i="10"/>
  <c r="T30" i="10" s="1"/>
  <c r="P30" i="10"/>
  <c r="K30" i="10"/>
  <c r="I30" i="10"/>
  <c r="CR29" i="10"/>
  <c r="CQ29" i="10"/>
  <c r="CN29" i="10"/>
  <c r="CJ29" i="10"/>
  <c r="CK29" i="10" s="1"/>
  <c r="CG29" i="10"/>
  <c r="CH29" i="10" s="1"/>
  <c r="CE29" i="10"/>
  <c r="CB29" i="10"/>
  <c r="BX29" i="10"/>
  <c r="BY29" i="10" s="1"/>
  <c r="BU29" i="10"/>
  <c r="BV29" i="10" s="1"/>
  <c r="BS29" i="10"/>
  <c r="BP29" i="10"/>
  <c r="BL29" i="10"/>
  <c r="BM29" i="10" s="1"/>
  <c r="BJ29" i="10"/>
  <c r="BF29" i="10"/>
  <c r="BG29" i="10" s="1"/>
  <c r="BD29" i="10"/>
  <c r="BA29" i="10"/>
  <c r="AW29" i="10"/>
  <c r="AX29" i="10" s="1"/>
  <c r="AT29" i="10"/>
  <c r="AR29" i="10"/>
  <c r="AM29" i="10"/>
  <c r="CV29" i="10" s="1"/>
  <c r="AK29" i="10"/>
  <c r="AL29" i="10" s="1"/>
  <c r="AH29" i="10"/>
  <c r="AI29" i="10" s="1"/>
  <c r="AE29" i="10"/>
  <c r="AF29" i="10" s="1"/>
  <c r="AB29" i="10"/>
  <c r="AC29" i="10" s="1"/>
  <c r="Y29" i="10"/>
  <c r="Z29" i="10" s="1"/>
  <c r="V29" i="10"/>
  <c r="W29" i="10" s="1"/>
  <c r="S29" i="10"/>
  <c r="T29" i="10" s="1"/>
  <c r="P29" i="10"/>
  <c r="K29" i="10"/>
  <c r="I29" i="10"/>
  <c r="CR28" i="10"/>
  <c r="CQ28" i="10"/>
  <c r="CN28" i="10"/>
  <c r="CK28" i="10"/>
  <c r="CH28" i="10"/>
  <c r="CD28" i="10"/>
  <c r="CE28" i="10" s="1"/>
  <c r="CB28" i="10"/>
  <c r="BY28" i="10"/>
  <c r="BV28" i="10"/>
  <c r="BS28" i="10"/>
  <c r="BP28" i="10"/>
  <c r="BL28" i="10"/>
  <c r="BM28" i="10" s="1"/>
  <c r="BJ28" i="10"/>
  <c r="BF28" i="10"/>
  <c r="BG28" i="10" s="1"/>
  <c r="BD28" i="10"/>
  <c r="BA28" i="10"/>
  <c r="AW28" i="10"/>
  <c r="AX28" i="10" s="1"/>
  <c r="AT28" i="10"/>
  <c r="AU28" i="10" s="1"/>
  <c r="AR28" i="10"/>
  <c r="AM28" i="10"/>
  <c r="AK28" i="10"/>
  <c r="AL28" i="10" s="1"/>
  <c r="AH28" i="10"/>
  <c r="AI28" i="10" s="1"/>
  <c r="AE28" i="10"/>
  <c r="AF28" i="10" s="1"/>
  <c r="AB28" i="10"/>
  <c r="AC28" i="10" s="1"/>
  <c r="Y28" i="10"/>
  <c r="Z28" i="10" s="1"/>
  <c r="V28" i="10"/>
  <c r="W28" i="10" s="1"/>
  <c r="S28" i="10"/>
  <c r="P28" i="10"/>
  <c r="Q28" i="10" s="1"/>
  <c r="K28" i="10"/>
  <c r="I28" i="10"/>
  <c r="CR27" i="10"/>
  <c r="CQ27" i="10"/>
  <c r="CN27" i="10"/>
  <c r="CK27" i="10"/>
  <c r="CH27" i="10"/>
  <c r="CE27" i="10"/>
  <c r="CA27" i="10"/>
  <c r="CB27" i="10" s="1"/>
  <c r="BY27" i="10"/>
  <c r="BV27" i="10"/>
  <c r="BS27" i="10"/>
  <c r="BP27" i="10"/>
  <c r="BL27" i="10"/>
  <c r="BM27" i="10" s="1"/>
  <c r="BJ27" i="10"/>
  <c r="BF27" i="10"/>
  <c r="BG27" i="10" s="1"/>
  <c r="BC27" i="10"/>
  <c r="BD27" i="10" s="1"/>
  <c r="BA27" i="10"/>
  <c r="AW27" i="10"/>
  <c r="AX27" i="10" s="1"/>
  <c r="AT27" i="10"/>
  <c r="AQ27" i="10"/>
  <c r="AR27" i="10" s="1"/>
  <c r="AM27" i="10"/>
  <c r="AK27" i="10"/>
  <c r="AL27" i="10" s="1"/>
  <c r="AH27" i="10"/>
  <c r="AI27" i="10" s="1"/>
  <c r="AE27" i="10"/>
  <c r="AF27" i="10" s="1"/>
  <c r="AB27" i="10"/>
  <c r="AC27" i="10" s="1"/>
  <c r="Y27" i="10"/>
  <c r="Z27" i="10" s="1"/>
  <c r="V27" i="10"/>
  <c r="W27" i="10" s="1"/>
  <c r="S27" i="10"/>
  <c r="T27" i="10" s="1"/>
  <c r="P27" i="10"/>
  <c r="Q27" i="10" s="1"/>
  <c r="K27" i="10"/>
  <c r="I27" i="10"/>
  <c r="CR26" i="10"/>
  <c r="CQ26" i="10"/>
  <c r="CN26" i="10"/>
  <c r="CK26" i="10"/>
  <c r="CH26" i="10"/>
  <c r="CE26" i="10"/>
  <c r="CA26" i="10"/>
  <c r="CB26" i="10" s="1"/>
  <c r="BY26" i="10"/>
  <c r="BV26" i="10"/>
  <c r="BS26" i="10"/>
  <c r="BP26" i="10"/>
  <c r="BL26" i="10"/>
  <c r="BM26" i="10" s="1"/>
  <c r="BJ26" i="10"/>
  <c r="BF26" i="10"/>
  <c r="BG26" i="10" s="1"/>
  <c r="BC26" i="10"/>
  <c r="BD26" i="10" s="1"/>
  <c r="BA26" i="10"/>
  <c r="AW26" i="10"/>
  <c r="AX26" i="10" s="1"/>
  <c r="AT26" i="10"/>
  <c r="AR26" i="10"/>
  <c r="AM26" i="10"/>
  <c r="AK26" i="10"/>
  <c r="AL26" i="10" s="1"/>
  <c r="AH26" i="10"/>
  <c r="AI26" i="10" s="1"/>
  <c r="AE26" i="10"/>
  <c r="AF26" i="10" s="1"/>
  <c r="AB26" i="10"/>
  <c r="AC26" i="10" s="1"/>
  <c r="Y26" i="10"/>
  <c r="Z26" i="10" s="1"/>
  <c r="V26" i="10"/>
  <c r="W26" i="10" s="1"/>
  <c r="S26" i="10"/>
  <c r="T26" i="10" s="1"/>
  <c r="P26" i="10"/>
  <c r="Q26" i="10" s="1"/>
  <c r="K26" i="10"/>
  <c r="I26" i="10"/>
  <c r="CR25" i="10"/>
  <c r="CQ25" i="10"/>
  <c r="CN25" i="10"/>
  <c r="CK25" i="10"/>
  <c r="CH25" i="10"/>
  <c r="CE25" i="10"/>
  <c r="CB25" i="10"/>
  <c r="BY25" i="10"/>
  <c r="BV25" i="10"/>
  <c r="BS25" i="10"/>
  <c r="BP25" i="10"/>
  <c r="BL25" i="10"/>
  <c r="BJ25" i="10"/>
  <c r="BF25" i="10"/>
  <c r="BG25" i="10" s="1"/>
  <c r="BC25" i="10"/>
  <c r="BD25" i="10" s="1"/>
  <c r="BA25" i="10"/>
  <c r="AW25" i="10"/>
  <c r="AX25" i="10" s="1"/>
  <c r="AT25" i="10"/>
  <c r="AU25" i="10" s="1"/>
  <c r="AR25" i="10"/>
  <c r="AM25" i="10"/>
  <c r="AK25" i="10"/>
  <c r="AL25" i="10" s="1"/>
  <c r="AH25" i="10"/>
  <c r="AI25" i="10" s="1"/>
  <c r="AE25" i="10"/>
  <c r="AF25" i="10" s="1"/>
  <c r="AB25" i="10"/>
  <c r="AC25" i="10" s="1"/>
  <c r="Y25" i="10"/>
  <c r="Z25" i="10" s="1"/>
  <c r="V25" i="10"/>
  <c r="W25" i="10" s="1"/>
  <c r="S25" i="10"/>
  <c r="T25" i="10" s="1"/>
  <c r="P25" i="10"/>
  <c r="K25" i="10"/>
  <c r="I25" i="10"/>
  <c r="CR24" i="10"/>
  <c r="CQ24" i="10"/>
  <c r="CN24" i="10"/>
  <c r="CK24" i="10"/>
  <c r="CH24" i="10"/>
  <c r="CE24" i="10"/>
  <c r="CB24" i="10"/>
  <c r="BX24" i="10"/>
  <c r="BY24" i="10" s="1"/>
  <c r="BV24" i="10"/>
  <c r="BS24" i="10"/>
  <c r="BP24" i="10"/>
  <c r="BL24" i="10"/>
  <c r="BM24" i="10" s="1"/>
  <c r="BJ24" i="10"/>
  <c r="BF24" i="10"/>
  <c r="BG24" i="10" s="1"/>
  <c r="BC24" i="10"/>
  <c r="BD24" i="10" s="1"/>
  <c r="BA24" i="10"/>
  <c r="AW24" i="10"/>
  <c r="AX24" i="10" s="1"/>
  <c r="AT24" i="10"/>
  <c r="AU24" i="10" s="1"/>
  <c r="AR24" i="10"/>
  <c r="AM24" i="10"/>
  <c r="AK24" i="10"/>
  <c r="AL24" i="10" s="1"/>
  <c r="AH24" i="10"/>
  <c r="AI24" i="10" s="1"/>
  <c r="AE24" i="10"/>
  <c r="AF24" i="10" s="1"/>
  <c r="AB24" i="10"/>
  <c r="AC24" i="10" s="1"/>
  <c r="Y24" i="10"/>
  <c r="Z24" i="10" s="1"/>
  <c r="V24" i="10"/>
  <c r="W24" i="10" s="1"/>
  <c r="S24" i="10"/>
  <c r="T24" i="10" s="1"/>
  <c r="P24" i="10"/>
  <c r="Q24" i="10" s="1"/>
  <c r="K24" i="10"/>
  <c r="I24" i="10"/>
  <c r="CR23" i="10"/>
  <c r="CQ23" i="10"/>
  <c r="CN23" i="10"/>
  <c r="CK23" i="10"/>
  <c r="CH23" i="10"/>
  <c r="CD23" i="10"/>
  <c r="CE23" i="10" s="1"/>
  <c r="CB23" i="10"/>
  <c r="BY23" i="10"/>
  <c r="BV23" i="10"/>
  <c r="BS23" i="10"/>
  <c r="BP23" i="10"/>
  <c r="BL23" i="10"/>
  <c r="BM23" i="10" s="1"/>
  <c r="BJ23" i="10"/>
  <c r="BF23" i="10"/>
  <c r="BG23" i="10" s="1"/>
  <c r="BC23" i="10"/>
  <c r="BD23" i="10" s="1"/>
  <c r="BA23" i="10"/>
  <c r="AW23" i="10"/>
  <c r="AX23" i="10" s="1"/>
  <c r="AT23" i="10"/>
  <c r="AU23" i="10" s="1"/>
  <c r="AQ23" i="10"/>
  <c r="AR23" i="10" s="1"/>
  <c r="AM23" i="10"/>
  <c r="AK23" i="10"/>
  <c r="AL23" i="10" s="1"/>
  <c r="AH23" i="10"/>
  <c r="AI23" i="10" s="1"/>
  <c r="AE23" i="10"/>
  <c r="AF23" i="10" s="1"/>
  <c r="AB23" i="10"/>
  <c r="AC23" i="10" s="1"/>
  <c r="Y23" i="10"/>
  <c r="Z23" i="10" s="1"/>
  <c r="V23" i="10"/>
  <c r="W23" i="10" s="1"/>
  <c r="S23" i="10"/>
  <c r="P23" i="10"/>
  <c r="Q23" i="10" s="1"/>
  <c r="K23" i="10"/>
  <c r="I23" i="10"/>
  <c r="CR22" i="10"/>
  <c r="CQ22" i="10"/>
  <c r="CN22" i="10"/>
  <c r="CK22" i="10"/>
  <c r="CH22" i="10"/>
  <c r="CD22" i="10"/>
  <c r="CE22" i="10" s="1"/>
  <c r="CB22" i="10"/>
  <c r="BY22" i="10"/>
  <c r="BV22" i="10"/>
  <c r="BS22" i="10"/>
  <c r="BP22" i="10"/>
  <c r="BL22" i="10"/>
  <c r="BM22" i="10" s="1"/>
  <c r="BJ22" i="10"/>
  <c r="BF22" i="10"/>
  <c r="BG22" i="10" s="1"/>
  <c r="BD22" i="10"/>
  <c r="BA22" i="10"/>
  <c r="AW22" i="10"/>
  <c r="AX22" i="10" s="1"/>
  <c r="AT22" i="10"/>
  <c r="AU22" i="10" s="1"/>
  <c r="AR22" i="10"/>
  <c r="AM22" i="10"/>
  <c r="AK22" i="10"/>
  <c r="AL22" i="10" s="1"/>
  <c r="AH22" i="10"/>
  <c r="AI22" i="10" s="1"/>
  <c r="AE22" i="10"/>
  <c r="AF22" i="10" s="1"/>
  <c r="AB22" i="10"/>
  <c r="AC22" i="10" s="1"/>
  <c r="Y22" i="10"/>
  <c r="Z22" i="10" s="1"/>
  <c r="V22" i="10"/>
  <c r="W22" i="10" s="1"/>
  <c r="S22" i="10"/>
  <c r="T22" i="10" s="1"/>
  <c r="P22" i="10"/>
  <c r="K22" i="10"/>
  <c r="I22" i="10"/>
  <c r="CR21" i="10"/>
  <c r="CP21" i="10"/>
  <c r="CQ21" i="10" s="1"/>
  <c r="CN21" i="10"/>
  <c r="CJ21" i="10"/>
  <c r="CK21" i="10" s="1"/>
  <c r="CG21" i="10"/>
  <c r="CH21" i="10" s="1"/>
  <c r="CE21" i="10"/>
  <c r="BX21" i="10"/>
  <c r="BY21" i="10" s="1"/>
  <c r="BU21" i="10"/>
  <c r="BV21" i="10" s="1"/>
  <c r="BS21" i="10"/>
  <c r="BO21" i="10"/>
  <c r="BP21" i="10" s="1"/>
  <c r="BL21" i="10"/>
  <c r="BM21" i="10" s="1"/>
  <c r="BJ21" i="10"/>
  <c r="BF21" i="10"/>
  <c r="BG21" i="10" s="1"/>
  <c r="BC21" i="10"/>
  <c r="BD21" i="10" s="1"/>
  <c r="AW21" i="10"/>
  <c r="AX21" i="10" s="1"/>
  <c r="AT21" i="10"/>
  <c r="AU21" i="10" s="1"/>
  <c r="AQ21" i="10"/>
  <c r="AM21" i="10"/>
  <c r="AK21" i="10"/>
  <c r="AL21" i="10" s="1"/>
  <c r="AH21" i="10"/>
  <c r="AI21" i="10" s="1"/>
  <c r="AE21" i="10"/>
  <c r="AF21" i="10" s="1"/>
  <c r="AB21" i="10"/>
  <c r="AC21" i="10" s="1"/>
  <c r="Y21" i="10"/>
  <c r="Z21" i="10" s="1"/>
  <c r="V21" i="10"/>
  <c r="W21" i="10" s="1"/>
  <c r="S21" i="10"/>
  <c r="T21" i="10" s="1"/>
  <c r="P21" i="10"/>
  <c r="K21" i="10"/>
  <c r="I21" i="10"/>
  <c r="CR20" i="10"/>
  <c r="CQ20" i="10"/>
  <c r="CN20" i="10"/>
  <c r="CJ20" i="10"/>
  <c r="CK20" i="10" s="1"/>
  <c r="CG20" i="10"/>
  <c r="CH20" i="10" s="1"/>
  <c r="CE20" i="10"/>
  <c r="CB20" i="10"/>
  <c r="BX20" i="10"/>
  <c r="BY20" i="10" s="1"/>
  <c r="BU20" i="10"/>
  <c r="BV20" i="10" s="1"/>
  <c r="BS20" i="10"/>
  <c r="BP20" i="10"/>
  <c r="BL20" i="10"/>
  <c r="BM20" i="10" s="1"/>
  <c r="BJ20" i="10"/>
  <c r="BF20" i="10"/>
  <c r="BG20" i="10" s="1"/>
  <c r="BC20" i="10"/>
  <c r="BD20" i="10" s="1"/>
  <c r="BA20" i="10"/>
  <c r="AW20" i="10"/>
  <c r="AX20" i="10" s="1"/>
  <c r="AT20" i="10"/>
  <c r="AU20" i="10" s="1"/>
  <c r="AQ20" i="10"/>
  <c r="AM20" i="10"/>
  <c r="AK20" i="10"/>
  <c r="AL20" i="10" s="1"/>
  <c r="AH20" i="10"/>
  <c r="AI20" i="10" s="1"/>
  <c r="AE20" i="10"/>
  <c r="AF20" i="10" s="1"/>
  <c r="AB20" i="10"/>
  <c r="AC20" i="10" s="1"/>
  <c r="Y20" i="10"/>
  <c r="Z20" i="10" s="1"/>
  <c r="V20" i="10"/>
  <c r="W20" i="10" s="1"/>
  <c r="S20" i="10"/>
  <c r="T20" i="10" s="1"/>
  <c r="P20" i="10"/>
  <c r="K20" i="10"/>
  <c r="I20" i="10"/>
  <c r="CR19" i="10"/>
  <c r="CQ19" i="10"/>
  <c r="CN19" i="10"/>
  <c r="CJ19" i="10"/>
  <c r="CK19" i="10" s="1"/>
  <c r="CG19" i="10"/>
  <c r="CH19" i="10" s="1"/>
  <c r="CE19" i="10"/>
  <c r="CB19" i="10"/>
  <c r="BX19" i="10"/>
  <c r="BY19" i="10" s="1"/>
  <c r="BU19" i="10"/>
  <c r="BV19" i="10" s="1"/>
  <c r="BS19" i="10"/>
  <c r="BP19" i="10"/>
  <c r="BM19" i="10"/>
  <c r="BJ19" i="10"/>
  <c r="BF19" i="10"/>
  <c r="BG19" i="10" s="1"/>
  <c r="BC19" i="10"/>
  <c r="BD19" i="10" s="1"/>
  <c r="BA19" i="10"/>
  <c r="AW19" i="10"/>
  <c r="AX19" i="10" s="1"/>
  <c r="AT19" i="10"/>
  <c r="AU19" i="10" s="1"/>
  <c r="AQ19" i="10"/>
  <c r="AR19" i="10" s="1"/>
  <c r="AM19" i="10"/>
  <c r="AK19" i="10"/>
  <c r="AL19" i="10" s="1"/>
  <c r="AH19" i="10"/>
  <c r="AI19" i="10" s="1"/>
  <c r="AE19" i="10"/>
  <c r="AF19" i="10" s="1"/>
  <c r="AB19" i="10"/>
  <c r="AC19" i="10" s="1"/>
  <c r="Y19" i="10"/>
  <c r="Z19" i="10" s="1"/>
  <c r="V19" i="10"/>
  <c r="W19" i="10" s="1"/>
  <c r="S19" i="10"/>
  <c r="T19" i="10" s="1"/>
  <c r="P19" i="10"/>
  <c r="Q19" i="10" s="1"/>
  <c r="K19" i="10"/>
  <c r="I19" i="10"/>
  <c r="CR18" i="10"/>
  <c r="CQ18" i="10"/>
  <c r="CM18" i="10"/>
  <c r="CN18" i="10" s="1"/>
  <c r="CK18" i="10"/>
  <c r="CH18" i="10"/>
  <c r="CE18" i="10"/>
  <c r="CB18" i="10"/>
  <c r="BX18" i="10"/>
  <c r="BY18" i="10" s="1"/>
  <c r="BV18" i="10"/>
  <c r="BS18" i="10"/>
  <c r="BP18" i="10"/>
  <c r="BL18" i="10"/>
  <c r="BM18" i="10" s="1"/>
  <c r="BJ18" i="10"/>
  <c r="BF18" i="10"/>
  <c r="BG18" i="10" s="1"/>
  <c r="BD18" i="10"/>
  <c r="BA18" i="10"/>
  <c r="AW18" i="10"/>
  <c r="AX18" i="10" s="1"/>
  <c r="AT18" i="10"/>
  <c r="AU18" i="10" s="1"/>
  <c r="AR18" i="10"/>
  <c r="AM18" i="10"/>
  <c r="AK18" i="10"/>
  <c r="AL18" i="10" s="1"/>
  <c r="AH18" i="10"/>
  <c r="AI18" i="10" s="1"/>
  <c r="AE18" i="10"/>
  <c r="AF18" i="10" s="1"/>
  <c r="AB18" i="10"/>
  <c r="AC18" i="10" s="1"/>
  <c r="Y18" i="10"/>
  <c r="Z18" i="10" s="1"/>
  <c r="V18" i="10"/>
  <c r="W18" i="10" s="1"/>
  <c r="S18" i="10"/>
  <c r="T18" i="10" s="1"/>
  <c r="P18" i="10"/>
  <c r="K18" i="10"/>
  <c r="I18" i="10"/>
  <c r="CR17" i="10"/>
  <c r="CQ17" i="10"/>
  <c r="CM17" i="10"/>
  <c r="CN17" i="10" s="1"/>
  <c r="CK17" i="10"/>
  <c r="CH17" i="10"/>
  <c r="CE17" i="10"/>
  <c r="CB17" i="10"/>
  <c r="BX17" i="10"/>
  <c r="BY17" i="10" s="1"/>
  <c r="BV17" i="10"/>
  <c r="BS17" i="10"/>
  <c r="BP17" i="10"/>
  <c r="BL17" i="10"/>
  <c r="BM17" i="10" s="1"/>
  <c r="BI17" i="10"/>
  <c r="BJ17" i="10" s="1"/>
  <c r="BF17" i="10"/>
  <c r="BG17" i="10" s="1"/>
  <c r="BC17" i="10"/>
  <c r="BD17" i="10" s="1"/>
  <c r="AZ17" i="10"/>
  <c r="BA17" i="10" s="1"/>
  <c r="AW17" i="10"/>
  <c r="AX17" i="10" s="1"/>
  <c r="AT17" i="10"/>
  <c r="AU17" i="10" s="1"/>
  <c r="AR17" i="10"/>
  <c r="AM17" i="10"/>
  <c r="AK17" i="10"/>
  <c r="AL17" i="10" s="1"/>
  <c r="AH17" i="10"/>
  <c r="AI17" i="10" s="1"/>
  <c r="AE17" i="10"/>
  <c r="AF17" i="10" s="1"/>
  <c r="AB17" i="10"/>
  <c r="AC17" i="10" s="1"/>
  <c r="Y17" i="10"/>
  <c r="Z17" i="10" s="1"/>
  <c r="V17" i="10"/>
  <c r="W17" i="10" s="1"/>
  <c r="S17" i="10"/>
  <c r="T17" i="10" s="1"/>
  <c r="P17" i="10"/>
  <c r="K17" i="10"/>
  <c r="I17" i="10"/>
  <c r="CR16" i="10"/>
  <c r="CQ16" i="10"/>
  <c r="CM16" i="10"/>
  <c r="CN16" i="10" s="1"/>
  <c r="CK16" i="10"/>
  <c r="CH16" i="10"/>
  <c r="CD16" i="10"/>
  <c r="CE16" i="10" s="1"/>
  <c r="CA16" i="10"/>
  <c r="CB16" i="10" s="1"/>
  <c r="BX16" i="10"/>
  <c r="BY16" i="10" s="1"/>
  <c r="BV16" i="10"/>
  <c r="BS16" i="10"/>
  <c r="BP16" i="10"/>
  <c r="BL16" i="10"/>
  <c r="BM16" i="10" s="1"/>
  <c r="BI16" i="10"/>
  <c r="BJ16" i="10" s="1"/>
  <c r="BF16" i="10"/>
  <c r="BG16" i="10" s="1"/>
  <c r="BC16" i="10"/>
  <c r="BD16" i="10" s="1"/>
  <c r="AZ16" i="10"/>
  <c r="BA16" i="10" s="1"/>
  <c r="AW16" i="10"/>
  <c r="AX16" i="10" s="1"/>
  <c r="AT16" i="10"/>
  <c r="AU16" i="10" s="1"/>
  <c r="AQ16" i="10"/>
  <c r="AM16" i="10"/>
  <c r="AK16" i="10"/>
  <c r="AL16" i="10" s="1"/>
  <c r="AH16" i="10"/>
  <c r="AI16" i="10" s="1"/>
  <c r="AE16" i="10"/>
  <c r="AF16" i="10" s="1"/>
  <c r="AB16" i="10"/>
  <c r="AC16" i="10" s="1"/>
  <c r="Y16" i="10"/>
  <c r="Z16" i="10" s="1"/>
  <c r="V16" i="10"/>
  <c r="W16" i="10" s="1"/>
  <c r="S16" i="10"/>
  <c r="T16" i="10" s="1"/>
  <c r="P16" i="10"/>
  <c r="K16" i="10"/>
  <c r="I16" i="10"/>
  <c r="CR15" i="10"/>
  <c r="CQ15" i="10"/>
  <c r="CN15" i="10"/>
  <c r="CK15" i="10"/>
  <c r="CH15" i="10"/>
  <c r="CE15" i="10"/>
  <c r="CB15" i="10"/>
  <c r="BY15" i="10"/>
  <c r="BV15" i="10"/>
  <c r="BR15" i="10"/>
  <c r="BS15" i="10" s="1"/>
  <c r="BP15" i="10"/>
  <c r="BM15" i="10"/>
  <c r="BI15" i="10"/>
  <c r="BJ15" i="10" s="1"/>
  <c r="BF15" i="10"/>
  <c r="BG15" i="10" s="1"/>
  <c r="BC15" i="10"/>
  <c r="BD15" i="10" s="1"/>
  <c r="BA15" i="10"/>
  <c r="AW15" i="10"/>
  <c r="AX15" i="10" s="1"/>
  <c r="AT15" i="10"/>
  <c r="AU15" i="10" s="1"/>
  <c r="AQ15" i="10"/>
  <c r="AM15" i="10"/>
  <c r="AK15" i="10"/>
  <c r="AL15" i="10" s="1"/>
  <c r="AH15" i="10"/>
  <c r="AI15" i="10" s="1"/>
  <c r="AE15" i="10"/>
  <c r="AF15" i="10" s="1"/>
  <c r="AB15" i="10"/>
  <c r="AC15" i="10" s="1"/>
  <c r="Y15" i="10"/>
  <c r="Z15" i="10" s="1"/>
  <c r="V15" i="10"/>
  <c r="W15" i="10" s="1"/>
  <c r="S15" i="10"/>
  <c r="T15" i="10" s="1"/>
  <c r="P15" i="10"/>
  <c r="K15" i="10"/>
  <c r="I15" i="10"/>
  <c r="CR14" i="10"/>
  <c r="CP14" i="10"/>
  <c r="CQ14" i="10" s="1"/>
  <c r="CN14" i="10"/>
  <c r="CJ14" i="10"/>
  <c r="CK14" i="10" s="1"/>
  <c r="CG14" i="10"/>
  <c r="CH14" i="10" s="1"/>
  <c r="CE14" i="10"/>
  <c r="CB14" i="10"/>
  <c r="BX14" i="10"/>
  <c r="BY14" i="10" s="1"/>
  <c r="BU14" i="10"/>
  <c r="BV14" i="10" s="1"/>
  <c r="BS14" i="10"/>
  <c r="BO14" i="10"/>
  <c r="BP14" i="10" s="1"/>
  <c r="BL14" i="10"/>
  <c r="BM14" i="10" s="1"/>
  <c r="BI14" i="10"/>
  <c r="BJ14" i="10" s="1"/>
  <c r="BF14" i="10"/>
  <c r="BG14" i="10" s="1"/>
  <c r="BC14" i="10"/>
  <c r="BD14" i="10" s="1"/>
  <c r="AW14" i="10"/>
  <c r="AX14" i="10" s="1"/>
  <c r="AT14" i="10"/>
  <c r="AU14" i="10" s="1"/>
  <c r="AQ14" i="10"/>
  <c r="AR14" i="10" s="1"/>
  <c r="AM14" i="10"/>
  <c r="AK14" i="10"/>
  <c r="AL14" i="10" s="1"/>
  <c r="AH14" i="10"/>
  <c r="AI14" i="10" s="1"/>
  <c r="AE14" i="10"/>
  <c r="AF14" i="10" s="1"/>
  <c r="AB14" i="10"/>
  <c r="AC14" i="10" s="1"/>
  <c r="Y14" i="10"/>
  <c r="Z14" i="10" s="1"/>
  <c r="V14" i="10"/>
  <c r="W14" i="10" s="1"/>
  <c r="S14" i="10"/>
  <c r="T14" i="10" s="1"/>
  <c r="P14" i="10"/>
  <c r="K14" i="10"/>
  <c r="I14" i="10"/>
  <c r="CR13" i="10"/>
  <c r="CP13" i="10"/>
  <c r="CQ13" i="10" s="1"/>
  <c r="CN13" i="10"/>
  <c r="CJ13" i="10"/>
  <c r="CK13" i="10" s="1"/>
  <c r="CG13" i="10"/>
  <c r="CH13" i="10" s="1"/>
  <c r="CE13" i="10"/>
  <c r="CB13" i="10"/>
  <c r="BX13" i="10"/>
  <c r="BY13" i="10" s="1"/>
  <c r="BU13" i="10"/>
  <c r="BV13" i="10" s="1"/>
  <c r="BS13" i="10"/>
  <c r="BO13" i="10"/>
  <c r="BP13" i="10" s="1"/>
  <c r="BM13" i="10"/>
  <c r="BI13" i="10"/>
  <c r="BJ13" i="10" s="1"/>
  <c r="BF13" i="10"/>
  <c r="BG13" i="10" s="1"/>
  <c r="BC13" i="10"/>
  <c r="BD13" i="10" s="1"/>
  <c r="BA13" i="10"/>
  <c r="AW13" i="10"/>
  <c r="AX13" i="10" s="1"/>
  <c r="AT13" i="10"/>
  <c r="AQ13" i="10"/>
  <c r="AR13" i="10" s="1"/>
  <c r="AM13" i="10"/>
  <c r="AK13" i="10"/>
  <c r="AL13" i="10" s="1"/>
  <c r="AH13" i="10"/>
  <c r="AI13" i="10" s="1"/>
  <c r="AE13" i="10"/>
  <c r="AF13" i="10" s="1"/>
  <c r="AB13" i="10"/>
  <c r="AC13" i="10" s="1"/>
  <c r="Y13" i="10"/>
  <c r="Z13" i="10" s="1"/>
  <c r="V13" i="10"/>
  <c r="W13" i="10" s="1"/>
  <c r="S13" i="10"/>
  <c r="T13" i="10" s="1"/>
  <c r="P13" i="10"/>
  <c r="Q13" i="10" s="1"/>
  <c r="K13" i="10"/>
  <c r="I13" i="10"/>
  <c r="CR12" i="10"/>
  <c r="CQ12" i="10"/>
  <c r="CM12" i="10"/>
  <c r="CN12" i="10" s="1"/>
  <c r="CK12" i="10"/>
  <c r="CH12" i="10"/>
  <c r="CE12" i="10"/>
  <c r="CB12" i="10"/>
  <c r="BX12" i="10"/>
  <c r="BY12" i="10" s="1"/>
  <c r="BV12" i="10"/>
  <c r="BS12" i="10"/>
  <c r="BP12" i="10"/>
  <c r="BL12" i="10"/>
  <c r="BM12" i="10" s="1"/>
  <c r="BI12" i="10"/>
  <c r="BJ12" i="10" s="1"/>
  <c r="BF12" i="10"/>
  <c r="BG12" i="10" s="1"/>
  <c r="BC12" i="10"/>
  <c r="BD12" i="10" s="1"/>
  <c r="BA12" i="10"/>
  <c r="AW12" i="10"/>
  <c r="AX12" i="10" s="1"/>
  <c r="AT12" i="10"/>
  <c r="AU12" i="10" s="1"/>
  <c r="AQ12" i="10"/>
  <c r="AR12" i="10" s="1"/>
  <c r="AM12" i="10"/>
  <c r="AK12" i="10"/>
  <c r="AL12" i="10" s="1"/>
  <c r="AH12" i="10"/>
  <c r="AI12" i="10" s="1"/>
  <c r="AE12" i="10"/>
  <c r="AF12" i="10" s="1"/>
  <c r="AB12" i="10"/>
  <c r="AC12" i="10" s="1"/>
  <c r="Y12" i="10"/>
  <c r="Z12" i="10" s="1"/>
  <c r="V12" i="10"/>
  <c r="W12" i="10" s="1"/>
  <c r="S12" i="10"/>
  <c r="T12" i="10" s="1"/>
  <c r="P12" i="10"/>
  <c r="K12" i="10"/>
  <c r="I12" i="10"/>
  <c r="CR11" i="10"/>
  <c r="CQ11" i="10"/>
  <c r="CN11" i="10"/>
  <c r="CK11" i="10"/>
  <c r="CH11" i="10"/>
  <c r="CD11" i="10"/>
  <c r="CE11" i="10" s="1"/>
  <c r="CB11" i="10"/>
  <c r="BY11" i="10"/>
  <c r="BV11" i="10"/>
  <c r="BS11" i="10"/>
  <c r="BP11" i="10"/>
  <c r="BL11" i="10"/>
  <c r="BM11" i="10" s="1"/>
  <c r="BI11" i="10"/>
  <c r="BJ11" i="10" s="1"/>
  <c r="BF11" i="10"/>
  <c r="BG11" i="10" s="1"/>
  <c r="BC11" i="10"/>
  <c r="BD11" i="10" s="1"/>
  <c r="AZ11" i="10"/>
  <c r="BA11" i="10" s="1"/>
  <c r="AW11" i="10"/>
  <c r="AX11" i="10" s="1"/>
  <c r="AT11" i="10"/>
  <c r="AU11" i="10" s="1"/>
  <c r="AQ11" i="10"/>
  <c r="AR11" i="10" s="1"/>
  <c r="AM11" i="10"/>
  <c r="AK11" i="10"/>
  <c r="AL11" i="10" s="1"/>
  <c r="AH11" i="10"/>
  <c r="AI11" i="10" s="1"/>
  <c r="AE11" i="10"/>
  <c r="AF11" i="10" s="1"/>
  <c r="AB11" i="10"/>
  <c r="AC11" i="10" s="1"/>
  <c r="Y11" i="10"/>
  <c r="Z11" i="10" s="1"/>
  <c r="V11" i="10"/>
  <c r="W11" i="10" s="1"/>
  <c r="S11" i="10"/>
  <c r="T11" i="10" s="1"/>
  <c r="P11" i="10"/>
  <c r="Q11" i="10" s="1"/>
  <c r="K11" i="10"/>
  <c r="I11" i="10"/>
  <c r="CR10" i="10"/>
  <c r="CQ10" i="10"/>
  <c r="CN10" i="10"/>
  <c r="CK10" i="10"/>
  <c r="CH10" i="10"/>
  <c r="CE10" i="10"/>
  <c r="CB10" i="10"/>
  <c r="BY10" i="10"/>
  <c r="BV10" i="10"/>
  <c r="BR10" i="10"/>
  <c r="BS10" i="10" s="1"/>
  <c r="BP10" i="10"/>
  <c r="BM10" i="10"/>
  <c r="BI10" i="10"/>
  <c r="BJ10" i="10" s="1"/>
  <c r="BF10" i="10"/>
  <c r="BG10" i="10" s="1"/>
  <c r="BC10" i="10"/>
  <c r="BD10" i="10" s="1"/>
  <c r="AZ10" i="10"/>
  <c r="BA10" i="10" s="1"/>
  <c r="AW10" i="10"/>
  <c r="AX10" i="10" s="1"/>
  <c r="AT10" i="10"/>
  <c r="AU10" i="10" s="1"/>
  <c r="AQ10" i="10"/>
  <c r="AR10" i="10" s="1"/>
  <c r="AM10" i="10"/>
  <c r="AK10" i="10"/>
  <c r="AL10" i="10" s="1"/>
  <c r="AH10" i="10"/>
  <c r="AI10" i="10" s="1"/>
  <c r="AE10" i="10"/>
  <c r="AF10" i="10" s="1"/>
  <c r="AB10" i="10"/>
  <c r="AC10" i="10" s="1"/>
  <c r="Y10" i="10"/>
  <c r="Z10" i="10" s="1"/>
  <c r="V10" i="10"/>
  <c r="W10" i="10" s="1"/>
  <c r="S10" i="10"/>
  <c r="T10" i="10" s="1"/>
  <c r="P10" i="10"/>
  <c r="K10" i="10"/>
  <c r="I10" i="10"/>
  <c r="CR9" i="10"/>
  <c r="CQ9" i="10"/>
  <c r="CN9" i="10"/>
  <c r="CK9" i="10"/>
  <c r="CH9" i="10"/>
  <c r="CE9" i="10"/>
  <c r="CB9" i="10"/>
  <c r="BY9" i="10"/>
  <c r="BV9" i="10"/>
  <c r="BS9" i="10"/>
  <c r="BP9" i="10"/>
  <c r="BM9" i="10"/>
  <c r="BI9" i="10"/>
  <c r="BJ9" i="10" s="1"/>
  <c r="BF9" i="10"/>
  <c r="BG9" i="10" s="1"/>
  <c r="BC9" i="10"/>
  <c r="BD9" i="10" s="1"/>
  <c r="AZ9" i="10"/>
  <c r="BA9" i="10" s="1"/>
  <c r="AW9" i="10"/>
  <c r="AX9" i="10" s="1"/>
  <c r="AT9" i="10"/>
  <c r="AU9" i="10" s="1"/>
  <c r="AQ9" i="10"/>
  <c r="AM9" i="10"/>
  <c r="AK9" i="10"/>
  <c r="AL9" i="10" s="1"/>
  <c r="AH9" i="10"/>
  <c r="AI9" i="10" s="1"/>
  <c r="AE9" i="10"/>
  <c r="AF9" i="10" s="1"/>
  <c r="AB9" i="10"/>
  <c r="AC9" i="10" s="1"/>
  <c r="Y9" i="10"/>
  <c r="Z9" i="10" s="1"/>
  <c r="V9" i="10"/>
  <c r="W9" i="10" s="1"/>
  <c r="S9" i="10"/>
  <c r="T9" i="10" s="1"/>
  <c r="P9" i="10"/>
  <c r="K9" i="10"/>
  <c r="I9" i="10"/>
  <c r="CR8" i="10"/>
  <c r="CQ8" i="10"/>
  <c r="CN8" i="10"/>
  <c r="CK8" i="10"/>
  <c r="CH8" i="10"/>
  <c r="CE8" i="10"/>
  <c r="CB8" i="10"/>
  <c r="BY8" i="10"/>
  <c r="BV8" i="10"/>
  <c r="BS8" i="10"/>
  <c r="BP8" i="10"/>
  <c r="BM8" i="10"/>
  <c r="BI8" i="10"/>
  <c r="BJ8" i="10" s="1"/>
  <c r="BF8" i="10"/>
  <c r="BG8" i="10" s="1"/>
  <c r="BC8" i="10"/>
  <c r="BD8" i="10" s="1"/>
  <c r="AZ8" i="10"/>
  <c r="BA8" i="10" s="1"/>
  <c r="AW8" i="10"/>
  <c r="AX8" i="10" s="1"/>
  <c r="AT8" i="10"/>
  <c r="AU8" i="10" s="1"/>
  <c r="AQ8" i="10"/>
  <c r="AR8" i="10" s="1"/>
  <c r="AM8" i="10"/>
  <c r="AK8" i="10"/>
  <c r="AL8" i="10" s="1"/>
  <c r="AH8" i="10"/>
  <c r="AI8" i="10" s="1"/>
  <c r="AE8" i="10"/>
  <c r="AF8" i="10" s="1"/>
  <c r="AB8" i="10"/>
  <c r="AC8" i="10" s="1"/>
  <c r="Y8" i="10"/>
  <c r="Z8" i="10" s="1"/>
  <c r="V8" i="10"/>
  <c r="W8" i="10" s="1"/>
  <c r="S8" i="10"/>
  <c r="T8" i="10" s="1"/>
  <c r="P8" i="10"/>
  <c r="K8" i="10"/>
  <c r="I8" i="10"/>
  <c r="CR7" i="10"/>
  <c r="CQ7" i="10"/>
  <c r="CN7" i="10"/>
  <c r="CK7" i="10"/>
  <c r="CH7" i="10"/>
  <c r="CE7" i="10"/>
  <c r="CB7" i="10"/>
  <c r="BY7" i="10"/>
  <c r="BV7" i="10"/>
  <c r="BS7" i="10"/>
  <c r="BP7" i="10"/>
  <c r="BM7" i="10"/>
  <c r="BI7" i="10"/>
  <c r="BJ7" i="10" s="1"/>
  <c r="BF7" i="10"/>
  <c r="BG7" i="10" s="1"/>
  <c r="BC7" i="10"/>
  <c r="BD7" i="10" s="1"/>
  <c r="AZ7" i="10"/>
  <c r="BA7" i="10" s="1"/>
  <c r="AW7" i="10"/>
  <c r="AX7" i="10" s="1"/>
  <c r="AT7" i="10"/>
  <c r="AU7" i="10" s="1"/>
  <c r="AQ7" i="10"/>
  <c r="AR7" i="10" s="1"/>
  <c r="AM7" i="10"/>
  <c r="AK7" i="10"/>
  <c r="AL7" i="10" s="1"/>
  <c r="AH7" i="10"/>
  <c r="AI7" i="10" s="1"/>
  <c r="AE7" i="10"/>
  <c r="AF7" i="10" s="1"/>
  <c r="AB7" i="10"/>
  <c r="AC7" i="10" s="1"/>
  <c r="Y7" i="10"/>
  <c r="Z7" i="10" s="1"/>
  <c r="V7" i="10"/>
  <c r="W7" i="10" s="1"/>
  <c r="S7" i="10"/>
  <c r="T7" i="10" s="1"/>
  <c r="P7" i="10"/>
  <c r="K7" i="10"/>
  <c r="I7" i="10"/>
  <c r="CS32" i="8"/>
  <c r="CR32" i="8"/>
  <c r="CQ32" i="8"/>
  <c r="CN32" i="8"/>
  <c r="CK32" i="8"/>
  <c r="CH32" i="8"/>
  <c r="CE32" i="8"/>
  <c r="CB32" i="8"/>
  <c r="BY32" i="8"/>
  <c r="BV32" i="8"/>
  <c r="BS32" i="8"/>
  <c r="BP32" i="8"/>
  <c r="BM32" i="8"/>
  <c r="BJ32" i="8"/>
  <c r="BG32" i="8"/>
  <c r="BD32" i="8"/>
  <c r="BA32" i="8"/>
  <c r="AX32" i="8"/>
  <c r="AU32" i="8"/>
  <c r="AR32" i="8"/>
  <c r="AR32" i="1" s="1"/>
  <c r="AN32" i="8"/>
  <c r="AM32" i="8"/>
  <c r="CV32" i="8" s="1"/>
  <c r="AL32" i="8"/>
  <c r="AI32" i="8"/>
  <c r="AF32" i="8"/>
  <c r="AC32" i="8"/>
  <c r="Z32" i="8"/>
  <c r="W32" i="8"/>
  <c r="T32" i="8"/>
  <c r="Q32" i="8"/>
  <c r="K32" i="8"/>
  <c r="I32" i="8"/>
  <c r="CS31" i="8"/>
  <c r="CR31" i="8"/>
  <c r="CQ31" i="8"/>
  <c r="CN31" i="8"/>
  <c r="CK31" i="8"/>
  <c r="CH31" i="8"/>
  <c r="CE31" i="8"/>
  <c r="CB31" i="8"/>
  <c r="BY31" i="8"/>
  <c r="BV31" i="8"/>
  <c r="BS31" i="8"/>
  <c r="BP31" i="8"/>
  <c r="BM31" i="8"/>
  <c r="BJ31" i="8"/>
  <c r="BG31" i="8"/>
  <c r="BD31" i="8"/>
  <c r="BA31" i="8"/>
  <c r="AX31" i="8"/>
  <c r="AU31" i="8"/>
  <c r="AR31" i="8"/>
  <c r="AN31" i="8"/>
  <c r="CW31" i="8" s="1"/>
  <c r="AM31" i="8"/>
  <c r="CV31" i="8" s="1"/>
  <c r="AL31" i="8"/>
  <c r="AI31" i="8"/>
  <c r="AF31" i="8"/>
  <c r="AC31" i="8"/>
  <c r="Z31" i="8"/>
  <c r="W31" i="8"/>
  <c r="T31" i="8"/>
  <c r="Q31" i="8"/>
  <c r="K31" i="8"/>
  <c r="I31" i="8"/>
  <c r="CS30" i="8"/>
  <c r="CR30" i="8"/>
  <c r="CQ30" i="8"/>
  <c r="CN30" i="8"/>
  <c r="CK30" i="8"/>
  <c r="CH30" i="8"/>
  <c r="CE30" i="8"/>
  <c r="CB30" i="8"/>
  <c r="BY30" i="8"/>
  <c r="BV30" i="8"/>
  <c r="BS30" i="8"/>
  <c r="BP30" i="8"/>
  <c r="BM30" i="8"/>
  <c r="BJ30" i="8"/>
  <c r="BG30" i="8"/>
  <c r="BD30" i="8"/>
  <c r="BA30" i="8"/>
  <c r="AX30" i="8"/>
  <c r="AU30" i="8"/>
  <c r="AR30" i="8"/>
  <c r="AN30" i="8"/>
  <c r="CW30" i="8" s="1"/>
  <c r="AM30" i="8"/>
  <c r="AL30" i="8"/>
  <c r="AI30" i="8"/>
  <c r="AF30" i="8"/>
  <c r="AC30" i="8"/>
  <c r="Z30" i="8"/>
  <c r="W30" i="8"/>
  <c r="T30" i="8"/>
  <c r="Q30" i="8"/>
  <c r="K30" i="8"/>
  <c r="I30" i="8"/>
  <c r="CS29" i="8"/>
  <c r="CR29" i="8"/>
  <c r="CQ29" i="8"/>
  <c r="CN29" i="8"/>
  <c r="CK29" i="8"/>
  <c r="CH29" i="8"/>
  <c r="CE29" i="8"/>
  <c r="CB29" i="8"/>
  <c r="BY29" i="8"/>
  <c r="BV29" i="8"/>
  <c r="BS29" i="8"/>
  <c r="BP29" i="8"/>
  <c r="BM29" i="8"/>
  <c r="BJ29" i="8"/>
  <c r="BG29" i="8"/>
  <c r="BD29" i="8"/>
  <c r="BA29" i="8"/>
  <c r="AX29" i="8"/>
  <c r="AU29" i="8"/>
  <c r="AR29" i="8"/>
  <c r="AN29" i="8"/>
  <c r="CW29" i="8" s="1"/>
  <c r="AM29" i="8"/>
  <c r="CV29" i="8" s="1"/>
  <c r="AL29" i="8"/>
  <c r="AI29" i="8"/>
  <c r="AF29" i="8"/>
  <c r="AC29" i="8"/>
  <c r="Z29" i="8"/>
  <c r="W29" i="8"/>
  <c r="T29" i="8"/>
  <c r="Q29" i="8"/>
  <c r="K29" i="8"/>
  <c r="I29" i="8"/>
  <c r="CS28" i="8"/>
  <c r="CR28" i="8"/>
  <c r="CQ28" i="8"/>
  <c r="CN28" i="8"/>
  <c r="CK28" i="8"/>
  <c r="CH28" i="8"/>
  <c r="CE28" i="8"/>
  <c r="CB28" i="8"/>
  <c r="BY28" i="8"/>
  <c r="BV28" i="8"/>
  <c r="BS28" i="8"/>
  <c r="BP28" i="8"/>
  <c r="BM28" i="8"/>
  <c r="BJ28" i="8"/>
  <c r="BG28" i="8"/>
  <c r="BD28" i="8"/>
  <c r="BA28" i="8"/>
  <c r="AX28" i="8"/>
  <c r="AU28" i="8"/>
  <c r="AR28" i="8"/>
  <c r="AN28" i="8"/>
  <c r="AM28" i="8"/>
  <c r="CV28" i="8" s="1"/>
  <c r="AL28" i="8"/>
  <c r="AI28" i="8"/>
  <c r="AF28" i="8"/>
  <c r="AC28" i="8"/>
  <c r="Z28" i="8"/>
  <c r="W28" i="8"/>
  <c r="T28" i="8"/>
  <c r="Q28" i="8"/>
  <c r="K28" i="8"/>
  <c r="I28" i="8"/>
  <c r="CS27" i="8"/>
  <c r="CR27" i="8"/>
  <c r="CQ27" i="8"/>
  <c r="CN27" i="8"/>
  <c r="CK27" i="8"/>
  <c r="CH27" i="8"/>
  <c r="CE27" i="8"/>
  <c r="CB27" i="8"/>
  <c r="BY27" i="8"/>
  <c r="BV27" i="8"/>
  <c r="BS27" i="8"/>
  <c r="BP27" i="8"/>
  <c r="BM27" i="8"/>
  <c r="BJ27" i="8"/>
  <c r="BG27" i="8"/>
  <c r="BD27" i="8"/>
  <c r="BA27" i="8"/>
  <c r="AX27" i="8"/>
  <c r="AU27" i="8"/>
  <c r="AR27" i="8"/>
  <c r="AR27" i="1" s="1"/>
  <c r="AN27" i="8"/>
  <c r="AM27" i="8"/>
  <c r="CV27" i="8" s="1"/>
  <c r="AL27" i="8"/>
  <c r="AI27" i="8"/>
  <c r="AF27" i="8"/>
  <c r="AC27" i="8"/>
  <c r="Z27" i="8"/>
  <c r="W27" i="8"/>
  <c r="T27" i="8"/>
  <c r="Q27" i="8"/>
  <c r="K27" i="8"/>
  <c r="I27" i="8"/>
  <c r="CS26" i="8"/>
  <c r="CR26" i="8"/>
  <c r="CQ26" i="8"/>
  <c r="CN26" i="8"/>
  <c r="CK26" i="8"/>
  <c r="CH26" i="8"/>
  <c r="CE26" i="8"/>
  <c r="CB26" i="8"/>
  <c r="BY26" i="8"/>
  <c r="BV26" i="8"/>
  <c r="BS26" i="8"/>
  <c r="BP26" i="8"/>
  <c r="BM26" i="8"/>
  <c r="BJ26" i="8"/>
  <c r="BG26" i="8"/>
  <c r="BD26" i="8"/>
  <c r="BA26" i="8"/>
  <c r="AX26" i="8"/>
  <c r="AU26" i="8"/>
  <c r="AR26" i="8"/>
  <c r="AN26" i="8"/>
  <c r="CW26" i="8" s="1"/>
  <c r="AM26" i="8"/>
  <c r="CV26" i="8" s="1"/>
  <c r="AL26" i="8"/>
  <c r="AI26" i="8"/>
  <c r="AF26" i="8"/>
  <c r="AC26" i="8"/>
  <c r="Z26" i="8"/>
  <c r="W26" i="8"/>
  <c r="T26" i="8"/>
  <c r="Q26" i="8"/>
  <c r="K26" i="8"/>
  <c r="I26" i="8"/>
  <c r="CS25" i="8"/>
  <c r="CR25" i="8"/>
  <c r="CQ25" i="8"/>
  <c r="CN25" i="8"/>
  <c r="CK25" i="8"/>
  <c r="CH25" i="8"/>
  <c r="CE25" i="8"/>
  <c r="CB25" i="8"/>
  <c r="BY25" i="8"/>
  <c r="BV25" i="8"/>
  <c r="BS25" i="8"/>
  <c r="BP25" i="8"/>
  <c r="BM25" i="8"/>
  <c r="BJ25" i="8"/>
  <c r="BG25" i="8"/>
  <c r="BD25" i="8"/>
  <c r="BA25" i="8"/>
  <c r="AX25" i="8"/>
  <c r="AU25" i="8"/>
  <c r="AR25" i="8"/>
  <c r="AN25" i="8"/>
  <c r="CW25" i="8" s="1"/>
  <c r="AM25" i="8"/>
  <c r="CV25" i="8" s="1"/>
  <c r="AL25" i="8"/>
  <c r="AI25" i="8"/>
  <c r="AF25" i="8"/>
  <c r="AC25" i="8"/>
  <c r="Z25" i="8"/>
  <c r="W25" i="8"/>
  <c r="T25" i="8"/>
  <c r="Q25" i="8"/>
  <c r="K25" i="8"/>
  <c r="I25" i="8"/>
  <c r="CS24" i="8"/>
  <c r="CR24" i="8"/>
  <c r="CQ24" i="8"/>
  <c r="CN24" i="8"/>
  <c r="CK24" i="8"/>
  <c r="CH24" i="8"/>
  <c r="CE24" i="8"/>
  <c r="CB24" i="8"/>
  <c r="BY24" i="8"/>
  <c r="BV24" i="8"/>
  <c r="BS24" i="8"/>
  <c r="BP24" i="8"/>
  <c r="BM24" i="8"/>
  <c r="BJ24" i="8"/>
  <c r="BG24" i="8"/>
  <c r="BD24" i="8"/>
  <c r="BA24" i="8"/>
  <c r="AX24" i="8"/>
  <c r="AU24" i="8"/>
  <c r="AR24" i="8"/>
  <c r="AN24" i="8"/>
  <c r="AM24" i="8"/>
  <c r="CV24" i="8" s="1"/>
  <c r="AL24" i="8"/>
  <c r="AI24" i="8"/>
  <c r="AF24" i="8"/>
  <c r="AC24" i="8"/>
  <c r="Z24" i="8"/>
  <c r="W24" i="8"/>
  <c r="T24" i="8"/>
  <c r="Q24" i="8"/>
  <c r="K24" i="8"/>
  <c r="I24" i="8"/>
  <c r="CS23" i="8"/>
  <c r="CR23" i="8"/>
  <c r="CQ23" i="8"/>
  <c r="CN23" i="8"/>
  <c r="CK23" i="8"/>
  <c r="CH23" i="8"/>
  <c r="CE23" i="8"/>
  <c r="CB23" i="8"/>
  <c r="BY23" i="8"/>
  <c r="BV23" i="8"/>
  <c r="BS23" i="8"/>
  <c r="BP23" i="8"/>
  <c r="BM23" i="8"/>
  <c r="BJ23" i="8"/>
  <c r="BG23" i="8"/>
  <c r="BD23" i="8"/>
  <c r="BA23" i="8"/>
  <c r="AX23" i="8"/>
  <c r="AU23" i="8"/>
  <c r="AR23" i="8"/>
  <c r="AR23" i="1" s="1"/>
  <c r="AN23" i="8"/>
  <c r="AM23" i="8"/>
  <c r="CV23" i="8" s="1"/>
  <c r="AL23" i="8"/>
  <c r="AI23" i="8"/>
  <c r="AF23" i="8"/>
  <c r="AC23" i="8"/>
  <c r="Z23" i="8"/>
  <c r="W23" i="8"/>
  <c r="T23" i="8"/>
  <c r="Q23" i="8"/>
  <c r="K23" i="8"/>
  <c r="I23" i="8"/>
  <c r="CS22" i="8"/>
  <c r="CR22" i="8"/>
  <c r="CQ22" i="8"/>
  <c r="CN22" i="8"/>
  <c r="CK22" i="8"/>
  <c r="CH22" i="8"/>
  <c r="CE22" i="8"/>
  <c r="CB22" i="8"/>
  <c r="BY22" i="8"/>
  <c r="BV22" i="8"/>
  <c r="BS22" i="8"/>
  <c r="BP22" i="8"/>
  <c r="BM22" i="8"/>
  <c r="BJ22" i="8"/>
  <c r="BG22" i="8"/>
  <c r="BD22" i="8"/>
  <c r="BA22" i="8"/>
  <c r="AX22" i="8"/>
  <c r="AU22" i="8"/>
  <c r="AR22" i="8"/>
  <c r="AN22" i="8"/>
  <c r="CW22" i="8" s="1"/>
  <c r="AM22" i="8"/>
  <c r="AL22" i="8"/>
  <c r="AI22" i="8"/>
  <c r="AF22" i="8"/>
  <c r="AC22" i="8"/>
  <c r="Z22" i="8"/>
  <c r="W22" i="8"/>
  <c r="T22" i="8"/>
  <c r="Q22" i="8"/>
  <c r="K22" i="8"/>
  <c r="I22" i="8"/>
  <c r="CS21" i="8"/>
  <c r="CR21" i="8"/>
  <c r="CQ21" i="8"/>
  <c r="CN21" i="8"/>
  <c r="CK21" i="8"/>
  <c r="CH21" i="8"/>
  <c r="CE21" i="8"/>
  <c r="CB21" i="8"/>
  <c r="BY21" i="8"/>
  <c r="BV21" i="8"/>
  <c r="BS21" i="8"/>
  <c r="BP21" i="8"/>
  <c r="BM21" i="8"/>
  <c r="BJ21" i="8"/>
  <c r="BG21" i="8"/>
  <c r="BD21" i="8"/>
  <c r="BA21" i="8"/>
  <c r="AX21" i="8"/>
  <c r="AU21" i="8"/>
  <c r="AR21" i="8"/>
  <c r="AR21" i="1" s="1"/>
  <c r="AN21" i="8"/>
  <c r="CW21" i="8" s="1"/>
  <c r="AM21" i="8"/>
  <c r="AL21" i="8"/>
  <c r="AI21" i="8"/>
  <c r="AF21" i="8"/>
  <c r="AC21" i="8"/>
  <c r="Z21" i="8"/>
  <c r="W21" i="8"/>
  <c r="T21" i="8"/>
  <c r="Q21" i="8"/>
  <c r="K21" i="8"/>
  <c r="I21" i="8"/>
  <c r="CS20" i="8"/>
  <c r="CR20" i="8"/>
  <c r="CQ20" i="8"/>
  <c r="CN20" i="8"/>
  <c r="CK20" i="8"/>
  <c r="CH20" i="8"/>
  <c r="CE20" i="8"/>
  <c r="CB20" i="8"/>
  <c r="BY20" i="8"/>
  <c r="BV20" i="8"/>
  <c r="BS20" i="8"/>
  <c r="BP20" i="8"/>
  <c r="BM20" i="8"/>
  <c r="BJ20" i="8"/>
  <c r="BG20" i="8"/>
  <c r="BD20" i="8"/>
  <c r="BA20" i="8"/>
  <c r="AX20" i="8"/>
  <c r="AU20" i="8"/>
  <c r="AR20" i="8"/>
  <c r="AR20" i="1" s="1"/>
  <c r="AN20" i="8"/>
  <c r="AM20" i="8"/>
  <c r="CV20" i="8" s="1"/>
  <c r="AL20" i="8"/>
  <c r="AI20" i="8"/>
  <c r="AF20" i="8"/>
  <c r="AC20" i="8"/>
  <c r="Z20" i="8"/>
  <c r="W20" i="8"/>
  <c r="T20" i="8"/>
  <c r="Q20" i="8"/>
  <c r="K20" i="8"/>
  <c r="I20" i="8"/>
  <c r="CS19" i="8"/>
  <c r="CR19" i="8"/>
  <c r="CQ19" i="8"/>
  <c r="CN19" i="8"/>
  <c r="CK19" i="8"/>
  <c r="CH19" i="8"/>
  <c r="CE19" i="8"/>
  <c r="CB19" i="8"/>
  <c r="BY19" i="8"/>
  <c r="BV19" i="8"/>
  <c r="BS19" i="8"/>
  <c r="BP19" i="8"/>
  <c r="BM19" i="8"/>
  <c r="BJ19" i="8"/>
  <c r="BG19" i="8"/>
  <c r="BD19" i="8"/>
  <c r="BA19" i="8"/>
  <c r="AX19" i="8"/>
  <c r="AU19" i="8"/>
  <c r="AR19" i="8"/>
  <c r="AR19" i="1" s="1"/>
  <c r="AN19" i="8"/>
  <c r="AM19" i="8"/>
  <c r="CV19" i="8" s="1"/>
  <c r="AL19" i="8"/>
  <c r="AI19" i="8"/>
  <c r="AF19" i="8"/>
  <c r="AC19" i="8"/>
  <c r="Z19" i="8"/>
  <c r="W19" i="8"/>
  <c r="T19" i="8"/>
  <c r="Q19" i="8"/>
  <c r="K19" i="8"/>
  <c r="I19" i="8"/>
  <c r="CS18" i="8"/>
  <c r="CR18" i="8"/>
  <c r="CQ18" i="8"/>
  <c r="CN18" i="8"/>
  <c r="CK18" i="8"/>
  <c r="CH18" i="8"/>
  <c r="CE18" i="8"/>
  <c r="CB18" i="8"/>
  <c r="BY18" i="8"/>
  <c r="BV18" i="8"/>
  <c r="BS18" i="8"/>
  <c r="BP18" i="8"/>
  <c r="BM18" i="8"/>
  <c r="BJ18" i="8"/>
  <c r="BG18" i="8"/>
  <c r="BD18" i="8"/>
  <c r="BA18" i="8"/>
  <c r="AX18" i="8"/>
  <c r="AU18" i="8"/>
  <c r="AR18" i="8"/>
  <c r="AN18" i="8"/>
  <c r="CW18" i="8" s="1"/>
  <c r="AM18" i="8"/>
  <c r="CV18" i="8" s="1"/>
  <c r="AL18" i="8"/>
  <c r="AI18" i="8"/>
  <c r="AF18" i="8"/>
  <c r="AC18" i="8"/>
  <c r="Z18" i="8"/>
  <c r="W18" i="8"/>
  <c r="T18" i="8"/>
  <c r="Q18" i="8"/>
  <c r="K18" i="8"/>
  <c r="I18" i="8"/>
  <c r="CS17" i="8"/>
  <c r="CT17" i="8" s="1"/>
  <c r="CR17" i="8"/>
  <c r="CQ17" i="8"/>
  <c r="CN17" i="8"/>
  <c r="CK17" i="8"/>
  <c r="CH17" i="8"/>
  <c r="CE17" i="8"/>
  <c r="CB17" i="8"/>
  <c r="BY17" i="8"/>
  <c r="BV17" i="8"/>
  <c r="BS17" i="8"/>
  <c r="BP17" i="8"/>
  <c r="BM17" i="8"/>
  <c r="BJ17" i="8"/>
  <c r="BG17" i="8"/>
  <c r="BD17" i="8"/>
  <c r="BA17" i="8"/>
  <c r="AX17" i="8"/>
  <c r="AU17" i="8"/>
  <c r="AR17" i="8"/>
  <c r="AN17" i="8"/>
  <c r="AM17" i="8"/>
  <c r="AL17" i="8"/>
  <c r="AI17" i="8"/>
  <c r="AF17" i="8"/>
  <c r="AC17" i="8"/>
  <c r="Z17" i="8"/>
  <c r="W17" i="8"/>
  <c r="T17" i="8"/>
  <c r="Q17" i="8"/>
  <c r="K17" i="8"/>
  <c r="I17" i="8"/>
  <c r="CS16" i="8"/>
  <c r="CR16" i="8"/>
  <c r="CQ16" i="8"/>
  <c r="CN16" i="8"/>
  <c r="CK16" i="8"/>
  <c r="CH16" i="8"/>
  <c r="CE16" i="8"/>
  <c r="CB16" i="8"/>
  <c r="BY16" i="8"/>
  <c r="BV16" i="8"/>
  <c r="BS16" i="8"/>
  <c r="BP16" i="8"/>
  <c r="BM16" i="8"/>
  <c r="BJ16" i="8"/>
  <c r="BG16" i="8"/>
  <c r="BD16" i="8"/>
  <c r="BA16" i="8"/>
  <c r="AX16" i="8"/>
  <c r="AU16" i="8"/>
  <c r="AR16" i="8"/>
  <c r="AR16" i="1" s="1"/>
  <c r="AN16" i="8"/>
  <c r="AM16" i="8"/>
  <c r="CV16" i="8" s="1"/>
  <c r="AL16" i="8"/>
  <c r="AI16" i="8"/>
  <c r="AF16" i="8"/>
  <c r="AC16" i="8"/>
  <c r="Z16" i="8"/>
  <c r="W16" i="8"/>
  <c r="T16" i="8"/>
  <c r="Q16" i="8"/>
  <c r="K16" i="8"/>
  <c r="I16" i="8"/>
  <c r="CS15" i="8"/>
  <c r="CR15" i="8"/>
  <c r="CQ15" i="8"/>
  <c r="CN15" i="8"/>
  <c r="CK15" i="8"/>
  <c r="CH15" i="8"/>
  <c r="CE15" i="8"/>
  <c r="CB15" i="8"/>
  <c r="BY15" i="8"/>
  <c r="BV15" i="8"/>
  <c r="BS15" i="8"/>
  <c r="BP15" i="8"/>
  <c r="BM15" i="8"/>
  <c r="BJ15" i="8"/>
  <c r="BG15" i="8"/>
  <c r="BD15" i="8"/>
  <c r="BA15" i="8"/>
  <c r="AX15" i="8"/>
  <c r="AU15" i="8"/>
  <c r="AR15" i="8"/>
  <c r="AR15" i="1" s="1"/>
  <c r="AN15" i="8"/>
  <c r="AM15" i="8"/>
  <c r="CV15" i="8" s="1"/>
  <c r="AL15" i="8"/>
  <c r="AI15" i="8"/>
  <c r="AF15" i="8"/>
  <c r="AC15" i="8"/>
  <c r="Z15" i="8"/>
  <c r="W15" i="8"/>
  <c r="T15" i="8"/>
  <c r="Q15" i="8"/>
  <c r="K15" i="8"/>
  <c r="I15" i="8"/>
  <c r="CS14" i="8"/>
  <c r="CR14" i="8"/>
  <c r="CQ14" i="8"/>
  <c r="CN14" i="8"/>
  <c r="CK14" i="8"/>
  <c r="CH14" i="8"/>
  <c r="CE14" i="8"/>
  <c r="CB14" i="8"/>
  <c r="BY14" i="8"/>
  <c r="BV14" i="8"/>
  <c r="BS14" i="8"/>
  <c r="BP14" i="8"/>
  <c r="BM14" i="8"/>
  <c r="BJ14" i="8"/>
  <c r="BG14" i="8"/>
  <c r="BD14" i="8"/>
  <c r="AX14" i="8"/>
  <c r="AU14" i="8"/>
  <c r="AR14" i="8"/>
  <c r="AR14" i="1" s="1"/>
  <c r="AN14" i="8"/>
  <c r="AM14" i="8"/>
  <c r="AL14" i="8"/>
  <c r="AI14" i="8"/>
  <c r="AF14" i="8"/>
  <c r="AC14" i="8"/>
  <c r="Z14" i="8"/>
  <c r="W14" i="8"/>
  <c r="T14" i="8"/>
  <c r="Q14" i="8"/>
  <c r="K14" i="8"/>
  <c r="I14" i="8"/>
  <c r="CS13" i="8"/>
  <c r="CR13" i="8"/>
  <c r="CQ13" i="8"/>
  <c r="CN13" i="8"/>
  <c r="CK13" i="8"/>
  <c r="CH13" i="8"/>
  <c r="CE13" i="8"/>
  <c r="CB13" i="8"/>
  <c r="BY13" i="8"/>
  <c r="BV13" i="8"/>
  <c r="BS13" i="8"/>
  <c r="BP13" i="8"/>
  <c r="BM13" i="8"/>
  <c r="BJ13" i="8"/>
  <c r="BG13" i="8"/>
  <c r="BD13" i="8"/>
  <c r="BA13" i="8"/>
  <c r="AX13" i="8"/>
  <c r="AU13" i="8"/>
  <c r="AR13" i="8"/>
  <c r="AR13" i="1" s="1"/>
  <c r="AN13" i="8"/>
  <c r="CW13" i="8" s="1"/>
  <c r="AM13" i="8"/>
  <c r="CV13" i="8" s="1"/>
  <c r="AL13" i="8"/>
  <c r="AI13" i="8"/>
  <c r="AF13" i="8"/>
  <c r="AC13" i="8"/>
  <c r="Z13" i="8"/>
  <c r="W13" i="8"/>
  <c r="T13" i="8"/>
  <c r="Q13" i="8"/>
  <c r="K13" i="8"/>
  <c r="I13" i="8"/>
  <c r="CS12" i="8"/>
  <c r="CR12" i="8"/>
  <c r="CQ12" i="8"/>
  <c r="CN12" i="8"/>
  <c r="CK12" i="8"/>
  <c r="CH12" i="8"/>
  <c r="CE12" i="8"/>
  <c r="CB12" i="8"/>
  <c r="BY12" i="8"/>
  <c r="BV12" i="8"/>
  <c r="BS12" i="8"/>
  <c r="BP12" i="8"/>
  <c r="BM12" i="8"/>
  <c r="BJ12" i="8"/>
  <c r="BG12" i="8"/>
  <c r="BD12" i="8"/>
  <c r="BA12" i="8"/>
  <c r="AX12" i="8"/>
  <c r="AU12" i="8"/>
  <c r="AR12" i="8"/>
  <c r="AR12" i="1" s="1"/>
  <c r="AN12" i="8"/>
  <c r="AM12" i="8"/>
  <c r="CV12" i="8" s="1"/>
  <c r="AL12" i="8"/>
  <c r="AI12" i="8"/>
  <c r="AF12" i="8"/>
  <c r="AC12" i="8"/>
  <c r="Z12" i="8"/>
  <c r="W12" i="8"/>
  <c r="T12" i="8"/>
  <c r="Q12" i="8"/>
  <c r="K12" i="8"/>
  <c r="I12" i="8"/>
  <c r="CS11" i="8"/>
  <c r="CR11" i="8"/>
  <c r="CQ11" i="8"/>
  <c r="CN11" i="8"/>
  <c r="CK11" i="8"/>
  <c r="CH11" i="8"/>
  <c r="CE11" i="8"/>
  <c r="CB11" i="8"/>
  <c r="BY11" i="8"/>
  <c r="BV11" i="8"/>
  <c r="BS11" i="8"/>
  <c r="BP11" i="8"/>
  <c r="BM11" i="8"/>
  <c r="BJ11" i="8"/>
  <c r="BG11" i="8"/>
  <c r="BD11" i="8"/>
  <c r="BA11" i="8"/>
  <c r="AX11" i="8"/>
  <c r="AU11" i="8"/>
  <c r="AR11" i="8"/>
  <c r="AR11" i="1" s="1"/>
  <c r="AN11" i="8"/>
  <c r="AM11" i="8"/>
  <c r="CV11" i="8" s="1"/>
  <c r="AL11" i="8"/>
  <c r="AI11" i="8"/>
  <c r="AF11" i="8"/>
  <c r="AC11" i="8"/>
  <c r="Z11" i="8"/>
  <c r="W11" i="8"/>
  <c r="T11" i="8"/>
  <c r="Q11" i="8"/>
  <c r="K11" i="8"/>
  <c r="I11" i="8"/>
  <c r="CS10" i="8"/>
  <c r="CR10" i="8"/>
  <c r="CQ10" i="8"/>
  <c r="CN10" i="8"/>
  <c r="CK10" i="8"/>
  <c r="CH10" i="8"/>
  <c r="CE10" i="8"/>
  <c r="CB10" i="8"/>
  <c r="BY10" i="8"/>
  <c r="BV10" i="8"/>
  <c r="BS10" i="8"/>
  <c r="BP10" i="8"/>
  <c r="BM10" i="8"/>
  <c r="BJ10" i="8"/>
  <c r="BG10" i="8"/>
  <c r="BD10" i="8"/>
  <c r="BA10" i="8"/>
  <c r="AX10" i="8"/>
  <c r="AU10" i="8"/>
  <c r="AR10" i="8"/>
  <c r="AR10" i="1" s="1"/>
  <c r="AN10" i="8"/>
  <c r="CW10" i="8" s="1"/>
  <c r="AM10" i="8"/>
  <c r="CV10" i="8" s="1"/>
  <c r="AL10" i="8"/>
  <c r="AI10" i="8"/>
  <c r="AF10" i="8"/>
  <c r="AC10" i="8"/>
  <c r="Z10" i="8"/>
  <c r="W10" i="8"/>
  <c r="T10" i="8"/>
  <c r="Q10" i="8"/>
  <c r="K10" i="8"/>
  <c r="I10" i="8"/>
  <c r="CS9" i="8"/>
  <c r="CR9" i="8"/>
  <c r="CQ9" i="8"/>
  <c r="CN9" i="8"/>
  <c r="CK9" i="8"/>
  <c r="CH9" i="8"/>
  <c r="CE9" i="8"/>
  <c r="CB9" i="8"/>
  <c r="BY9" i="8"/>
  <c r="BV9" i="8"/>
  <c r="BS9" i="8"/>
  <c r="BP9" i="8"/>
  <c r="BM9" i="8"/>
  <c r="BJ9" i="8"/>
  <c r="BG9" i="8"/>
  <c r="BD9" i="8"/>
  <c r="BA9" i="8"/>
  <c r="AX9" i="8"/>
  <c r="AU9" i="8"/>
  <c r="AR9" i="8"/>
  <c r="AR9" i="1" s="1"/>
  <c r="AN9" i="8"/>
  <c r="CW9" i="8" s="1"/>
  <c r="AM9" i="8"/>
  <c r="CV9" i="8" s="1"/>
  <c r="AL9" i="8"/>
  <c r="AI9" i="8"/>
  <c r="AF9" i="8"/>
  <c r="AC9" i="8"/>
  <c r="Z9" i="8"/>
  <c r="W9" i="8"/>
  <c r="T9" i="8"/>
  <c r="Q9" i="8"/>
  <c r="K9" i="8"/>
  <c r="I9" i="8"/>
  <c r="CS8" i="8"/>
  <c r="CR8" i="8"/>
  <c r="CQ8" i="8"/>
  <c r="CN8" i="8"/>
  <c r="CK8" i="8"/>
  <c r="CH8" i="8"/>
  <c r="CE8" i="8"/>
  <c r="CB8" i="8"/>
  <c r="BY8" i="8"/>
  <c r="BV8" i="8"/>
  <c r="BS8" i="8"/>
  <c r="BP8" i="8"/>
  <c r="BM8" i="8"/>
  <c r="BJ8" i="8"/>
  <c r="BG8" i="8"/>
  <c r="BD8" i="8"/>
  <c r="BA8" i="8"/>
  <c r="AX8" i="8"/>
  <c r="AU8" i="8"/>
  <c r="AR8" i="8"/>
  <c r="AR8" i="1" s="1"/>
  <c r="AN8" i="8"/>
  <c r="AM8" i="8"/>
  <c r="CV8" i="8" s="1"/>
  <c r="AL8" i="8"/>
  <c r="AI8" i="8"/>
  <c r="AF8" i="8"/>
  <c r="AC8" i="8"/>
  <c r="Z8" i="8"/>
  <c r="W8" i="8"/>
  <c r="T8" i="8"/>
  <c r="Q8" i="8"/>
  <c r="K8" i="8"/>
  <c r="I8" i="8"/>
  <c r="CS7" i="8"/>
  <c r="CR7" i="8"/>
  <c r="CQ7" i="8"/>
  <c r="CN7" i="8"/>
  <c r="CK7" i="8"/>
  <c r="CH7" i="8"/>
  <c r="CE7" i="8"/>
  <c r="CB7" i="8"/>
  <c r="BY7" i="8"/>
  <c r="BV7" i="8"/>
  <c r="BS7" i="8"/>
  <c r="BP7" i="8"/>
  <c r="BM7" i="8"/>
  <c r="BJ7" i="8"/>
  <c r="BG7" i="8"/>
  <c r="BD7" i="8"/>
  <c r="BA7" i="8"/>
  <c r="AX7" i="8"/>
  <c r="AU7" i="8"/>
  <c r="AR7" i="8"/>
  <c r="AR7" i="1" s="1"/>
  <c r="AN7" i="8"/>
  <c r="AM7" i="8"/>
  <c r="CV7" i="8" s="1"/>
  <c r="AL7" i="8"/>
  <c r="AI7" i="8"/>
  <c r="AF7" i="8"/>
  <c r="AC7" i="8"/>
  <c r="Z7" i="8"/>
  <c r="W7" i="8"/>
  <c r="T7" i="8"/>
  <c r="Q7" i="8"/>
  <c r="K7" i="8"/>
  <c r="I7" i="8"/>
  <c r="CW17" i="8" l="1"/>
  <c r="CW14" i="8"/>
  <c r="CV16" i="10"/>
  <c r="CT8" i="8"/>
  <c r="CT15" i="8"/>
  <c r="CT23" i="8"/>
  <c r="CT24" i="8"/>
  <c r="CT25" i="8"/>
  <c r="CT27" i="8"/>
  <c r="CT29" i="8"/>
  <c r="CT31" i="8"/>
  <c r="CT32" i="8"/>
  <c r="CV14" i="10"/>
  <c r="CV17" i="8"/>
  <c r="CX17" i="8" s="1"/>
  <c r="CV14" i="8"/>
  <c r="CV21" i="8"/>
  <c r="CX21" i="8" s="1"/>
  <c r="CT21" i="8"/>
  <c r="AN21" i="10"/>
  <c r="AO21" i="10" s="1"/>
  <c r="CS21" i="10"/>
  <c r="CT21" i="10" s="1"/>
  <c r="CV18" i="10"/>
  <c r="CV8" i="10"/>
  <c r="CV15" i="10"/>
  <c r="CV7" i="10"/>
  <c r="CV9" i="10"/>
  <c r="CV13" i="10"/>
  <c r="CV31" i="10"/>
  <c r="CV22" i="10"/>
  <c r="CV24" i="10"/>
  <c r="CT9" i="8"/>
  <c r="CT11" i="8"/>
  <c r="CT13" i="8"/>
  <c r="CT7" i="8"/>
  <c r="AR21" i="10"/>
  <c r="CT14" i="8"/>
  <c r="CT19" i="8"/>
  <c r="CT20" i="8"/>
  <c r="AN14" i="10"/>
  <c r="AO14" i="10" s="1"/>
  <c r="CS26" i="10"/>
  <c r="CT26" i="10" s="1"/>
  <c r="Q21" i="10"/>
  <c r="CT16" i="8"/>
  <c r="CS27" i="10"/>
  <c r="CT27" i="10" s="1"/>
  <c r="CS9" i="1"/>
  <c r="AN8" i="10"/>
  <c r="AO8" i="10" s="1"/>
  <c r="CV26" i="10"/>
  <c r="CV23" i="10"/>
  <c r="CV27" i="10"/>
  <c r="CV20" i="10"/>
  <c r="CV10" i="10"/>
  <c r="CV12" i="10"/>
  <c r="AO14" i="8"/>
  <c r="AO8" i="8"/>
  <c r="AO23" i="8"/>
  <c r="AO24" i="8"/>
  <c r="AO30" i="8"/>
  <c r="CT30" i="8"/>
  <c r="CS23" i="10"/>
  <c r="CT23" i="10" s="1"/>
  <c r="AU27" i="10"/>
  <c r="CT28" i="8"/>
  <c r="CX29" i="8"/>
  <c r="CS25" i="10"/>
  <c r="CT25" i="10" s="1"/>
  <c r="AN31" i="10"/>
  <c r="AO31" i="10" s="1"/>
  <c r="AO22" i="8"/>
  <c r="CT22" i="8"/>
  <c r="AO32" i="8"/>
  <c r="CV22" i="8"/>
  <c r="CX22" i="8" s="1"/>
  <c r="AO26" i="8"/>
  <c r="CT26" i="8"/>
  <c r="AO27" i="8"/>
  <c r="AO28" i="8"/>
  <c r="CV30" i="8"/>
  <c r="CX30" i="8" s="1"/>
  <c r="CS30" i="10"/>
  <c r="CT30" i="10" s="1"/>
  <c r="AO18" i="8"/>
  <c r="CT18" i="8"/>
  <c r="AO20" i="8"/>
  <c r="AN18" i="10"/>
  <c r="AO18" i="10" s="1"/>
  <c r="CS20" i="10"/>
  <c r="CT20" i="10" s="1"/>
  <c r="AO19" i="8"/>
  <c r="CS18" i="10"/>
  <c r="CT18" i="10" s="1"/>
  <c r="CS19" i="10"/>
  <c r="CT19" i="10" s="1"/>
  <c r="AO16" i="8"/>
  <c r="AN15" i="10"/>
  <c r="AO15" i="10" s="1"/>
  <c r="AO15" i="8"/>
  <c r="AO11" i="8"/>
  <c r="AO12" i="8"/>
  <c r="CS12" i="10"/>
  <c r="CT12" i="10" s="1"/>
  <c r="CS13" i="10"/>
  <c r="CT13" i="10" s="1"/>
  <c r="CT12" i="8"/>
  <c r="CX13" i="8"/>
  <c r="AO10" i="8"/>
  <c r="CT10" i="8"/>
  <c r="AN7" i="10"/>
  <c r="AO7" i="10" s="1"/>
  <c r="AO7" i="8"/>
  <c r="AN11" i="10"/>
  <c r="T28" i="10"/>
  <c r="AN28" i="10"/>
  <c r="Q7" i="10"/>
  <c r="CS7" i="10"/>
  <c r="AU13" i="10"/>
  <c r="Q14" i="10"/>
  <c r="AN25" i="10"/>
  <c r="BM25" i="10"/>
  <c r="AN27" i="10"/>
  <c r="CS8" i="10"/>
  <c r="CT8" i="10" s="1"/>
  <c r="CS16" i="10"/>
  <c r="CT16" i="10" s="1"/>
  <c r="AR16" i="10"/>
  <c r="CV17" i="10"/>
  <c r="CV21" i="10"/>
  <c r="CV25" i="10"/>
  <c r="CS32" i="10"/>
  <c r="CT32" i="10" s="1"/>
  <c r="AR32" i="10"/>
  <c r="CS9" i="10"/>
  <c r="CT9" i="10" s="1"/>
  <c r="AR9" i="10"/>
  <c r="AN20" i="10"/>
  <c r="Q20" i="10"/>
  <c r="Q8" i="10"/>
  <c r="AN13" i="10"/>
  <c r="AN16" i="10"/>
  <c r="CS17" i="10"/>
  <c r="CT17" i="10" s="1"/>
  <c r="CV19" i="10"/>
  <c r="CS22" i="10"/>
  <c r="CT22" i="10" s="1"/>
  <c r="AN9" i="10"/>
  <c r="Q9" i="10"/>
  <c r="AN10" i="10"/>
  <c r="CS10" i="10"/>
  <c r="CT10" i="10" s="1"/>
  <c r="CV11" i="10"/>
  <c r="AN12" i="10"/>
  <c r="Q12" i="10"/>
  <c r="CS14" i="10"/>
  <c r="CT14" i="10" s="1"/>
  <c r="CS15" i="10"/>
  <c r="CT15" i="10" s="1"/>
  <c r="AR15" i="10"/>
  <c r="T23" i="10"/>
  <c r="AN23" i="10"/>
  <c r="CS24" i="10"/>
  <c r="CT24" i="10" s="1"/>
  <c r="AU26" i="10"/>
  <c r="AU29" i="10"/>
  <c r="CS29" i="10"/>
  <c r="CT29" i="10" s="1"/>
  <c r="CV32" i="10"/>
  <c r="CS11" i="10"/>
  <c r="CT11" i="10" s="1"/>
  <c r="AN19" i="10"/>
  <c r="AN22" i="10"/>
  <c r="Q22" i="10"/>
  <c r="AN24" i="10"/>
  <c r="AN26" i="10"/>
  <c r="CS28" i="10"/>
  <c r="CT28" i="10" s="1"/>
  <c r="Q10" i="10"/>
  <c r="Q15" i="10"/>
  <c r="Q16" i="10"/>
  <c r="AN17" i="10"/>
  <c r="Q18" i="10"/>
  <c r="AR20" i="10"/>
  <c r="CV28" i="10"/>
  <c r="AN29" i="10"/>
  <c r="Q29" i="10"/>
  <c r="AN30" i="10"/>
  <c r="CV30" i="10"/>
  <c r="CS31" i="10"/>
  <c r="CT31" i="10" s="1"/>
  <c r="AN32" i="10"/>
  <c r="Q17" i="10"/>
  <c r="Q25" i="10"/>
  <c r="Q30" i="10"/>
  <c r="Q32" i="10"/>
  <c r="CX9" i="8"/>
  <c r="CX25" i="8"/>
  <c r="CX31" i="8"/>
  <c r="CX10" i="8"/>
  <c r="CX18" i="8"/>
  <c r="CX26" i="8"/>
  <c r="CW11" i="8"/>
  <c r="CX11" i="8" s="1"/>
  <c r="CW15" i="8"/>
  <c r="CX15" i="8" s="1"/>
  <c r="CW19" i="8"/>
  <c r="CX19" i="8" s="1"/>
  <c r="CW23" i="8"/>
  <c r="CX23" i="8" s="1"/>
  <c r="CW8" i="8"/>
  <c r="CX8" i="8" s="1"/>
  <c r="CW12" i="8"/>
  <c r="CX12" i="8" s="1"/>
  <c r="CW20" i="8"/>
  <c r="CX20" i="8" s="1"/>
  <c r="CW24" i="8"/>
  <c r="CX24" i="8" s="1"/>
  <c r="AO31" i="8"/>
  <c r="CW32" i="8"/>
  <c r="CX32" i="8" s="1"/>
  <c r="AO9" i="8"/>
  <c r="AO13" i="8"/>
  <c r="AO17" i="8"/>
  <c r="AO21" i="8"/>
  <c r="AO25" i="8"/>
  <c r="AO29" i="8"/>
  <c r="CW27" i="8"/>
  <c r="CX27" i="8" s="1"/>
  <c r="CW16" i="8"/>
  <c r="CX16" i="8" s="1"/>
  <c r="CW28" i="8"/>
  <c r="CX28" i="8" s="1"/>
  <c r="CW7" i="8"/>
  <c r="CX7" i="8" s="1"/>
  <c r="CX14" i="8" l="1"/>
  <c r="CW21" i="10"/>
  <c r="CX21" i="10"/>
  <c r="CW14" i="10"/>
  <c r="CX14" i="10" s="1"/>
  <c r="CW8" i="10"/>
  <c r="CX8" i="10" s="1"/>
  <c r="CW7" i="10"/>
  <c r="CX7" i="10" s="1"/>
  <c r="CW18" i="10"/>
  <c r="CX18" i="10" s="1"/>
  <c r="CW17" i="10"/>
  <c r="CX17" i="10" s="1"/>
  <c r="AO17" i="10"/>
  <c r="CW10" i="10"/>
  <c r="CX10" i="10" s="1"/>
  <c r="AO10" i="10"/>
  <c r="AO13" i="10"/>
  <c r="CW13" i="10"/>
  <c r="CX13" i="10" s="1"/>
  <c r="CW25" i="10"/>
  <c r="CX25" i="10" s="1"/>
  <c r="AO25" i="10"/>
  <c r="AO19" i="10"/>
  <c r="CW19" i="10"/>
  <c r="CX19" i="10" s="1"/>
  <c r="AO20" i="10"/>
  <c r="CW20" i="10"/>
  <c r="CX20" i="10" s="1"/>
  <c r="CT7" i="10"/>
  <c r="AO30" i="10"/>
  <c r="CW30" i="10"/>
  <c r="CX30" i="10" s="1"/>
  <c r="CW31" i="10"/>
  <c r="CX31" i="10" s="1"/>
  <c r="CW9" i="10"/>
  <c r="CX9" i="10" s="1"/>
  <c r="AO9" i="10"/>
  <c r="CW27" i="10"/>
  <c r="CX27" i="10" s="1"/>
  <c r="AO27" i="10"/>
  <c r="CW15" i="10"/>
  <c r="CX15" i="10" s="1"/>
  <c r="CW29" i="10"/>
  <c r="CX29" i="10" s="1"/>
  <c r="AO29" i="10"/>
  <c r="CW23" i="10"/>
  <c r="CX23" i="10" s="1"/>
  <c r="AO23" i="10"/>
  <c r="CW24" i="10"/>
  <c r="CX24" i="10" s="1"/>
  <c r="AO24" i="10"/>
  <c r="CW12" i="10"/>
  <c r="CX12" i="10" s="1"/>
  <c r="AO12" i="10"/>
  <c r="CW32" i="10"/>
  <c r="CX32" i="10" s="1"/>
  <c r="AO32" i="10"/>
  <c r="AO26" i="10"/>
  <c r="CW26" i="10"/>
  <c r="CX26" i="10" s="1"/>
  <c r="CW22" i="10"/>
  <c r="CX22" i="10" s="1"/>
  <c r="AO22" i="10"/>
  <c r="CW16" i="10"/>
  <c r="CX16" i="10" s="1"/>
  <c r="AO16" i="10"/>
  <c r="AO28" i="10"/>
  <c r="CW28" i="10"/>
  <c r="CX28" i="10" s="1"/>
  <c r="CW11" i="10"/>
  <c r="CX11" i="10" s="1"/>
  <c r="AO11" i="10"/>
  <c r="CV32" i="7"/>
  <c r="K32" i="7"/>
  <c r="I32" i="7"/>
  <c r="CW31" i="7"/>
  <c r="CV31" i="7"/>
  <c r="K31" i="7"/>
  <c r="I31" i="7"/>
  <c r="CV30" i="7"/>
  <c r="K30" i="7"/>
  <c r="I30" i="7"/>
  <c r="CW29" i="7"/>
  <c r="CV29" i="7"/>
  <c r="K29" i="7"/>
  <c r="I29" i="7"/>
  <c r="CV28" i="7"/>
  <c r="K28" i="7"/>
  <c r="I28" i="7"/>
  <c r="K27" i="7"/>
  <c r="I27" i="7"/>
  <c r="CV26" i="7"/>
  <c r="K26" i="7"/>
  <c r="I26" i="7"/>
  <c r="CW25" i="7"/>
  <c r="CV25" i="7"/>
  <c r="K25" i="7"/>
  <c r="I25" i="7"/>
  <c r="CV24" i="7"/>
  <c r="K24" i="7"/>
  <c r="I24" i="7"/>
  <c r="CW23" i="7"/>
  <c r="CV23" i="7"/>
  <c r="K23" i="7"/>
  <c r="I23" i="7"/>
  <c r="CV22" i="7"/>
  <c r="K22" i="7"/>
  <c r="I22" i="7"/>
  <c r="CW21" i="7"/>
  <c r="CV21" i="7"/>
  <c r="K21" i="7"/>
  <c r="I21" i="7"/>
  <c r="CV20" i="7"/>
  <c r="K20" i="7"/>
  <c r="I20" i="7"/>
  <c r="K19" i="7"/>
  <c r="I19" i="7"/>
  <c r="CV18" i="7"/>
  <c r="K18" i="7"/>
  <c r="I18" i="7"/>
  <c r="CW17" i="7"/>
  <c r="K17" i="7"/>
  <c r="I17" i="7"/>
  <c r="CV14" i="7"/>
  <c r="K14" i="7"/>
  <c r="I14" i="7"/>
  <c r="CW13" i="7"/>
  <c r="CV13" i="7"/>
  <c r="K13" i="7"/>
  <c r="I13" i="7"/>
  <c r="CV12" i="7"/>
  <c r="K12" i="7"/>
  <c r="I12" i="7"/>
  <c r="CV15" i="6"/>
  <c r="K15" i="6"/>
  <c r="I15" i="6"/>
  <c r="CV11" i="6"/>
  <c r="K11" i="6"/>
  <c r="I11" i="6"/>
  <c r="CW10" i="6"/>
  <c r="CV10" i="6"/>
  <c r="K10" i="6"/>
  <c r="I10" i="6"/>
  <c r="CW9" i="6"/>
  <c r="CV9" i="6"/>
  <c r="K9" i="6"/>
  <c r="I9" i="6"/>
  <c r="CX21" i="7" l="1"/>
  <c r="CX25" i="7"/>
  <c r="CX13" i="7"/>
  <c r="CW19" i="7"/>
  <c r="CW27" i="7"/>
  <c r="CX29" i="7"/>
  <c r="CV19" i="7"/>
  <c r="CV27" i="7"/>
  <c r="CX9" i="6"/>
  <c r="CX10" i="6"/>
  <c r="CX23" i="7"/>
  <c r="CX31" i="7"/>
  <c r="CV17" i="7"/>
  <c r="CX17" i="7" s="1"/>
  <c r="CW14" i="7"/>
  <c r="CX14" i="7" s="1"/>
  <c r="CW18" i="7"/>
  <c r="CX18" i="7" s="1"/>
  <c r="CW22" i="7"/>
  <c r="CX22" i="7" s="1"/>
  <c r="CW26" i="7"/>
  <c r="CX26" i="7" s="1"/>
  <c r="CW30" i="7"/>
  <c r="CX30" i="7" s="1"/>
  <c r="CW12" i="7"/>
  <c r="CX12" i="7" s="1"/>
  <c r="CW20" i="7"/>
  <c r="CX20" i="7" s="1"/>
  <c r="CW24" i="7"/>
  <c r="CX24" i="7" s="1"/>
  <c r="CW28" i="7"/>
  <c r="CX28" i="7" s="1"/>
  <c r="CW32" i="7"/>
  <c r="CX32" i="7" s="1"/>
  <c r="CW11" i="6"/>
  <c r="CX11" i="6" s="1"/>
  <c r="CW15" i="6"/>
  <c r="CX15" i="6" s="1"/>
  <c r="CS32" i="1"/>
  <c r="CR32" i="1"/>
  <c r="CS31" i="1"/>
  <c r="CR31" i="1"/>
  <c r="CS30" i="1"/>
  <c r="CR30" i="1"/>
  <c r="CS29" i="1"/>
  <c r="CR29" i="1"/>
  <c r="CS28" i="1"/>
  <c r="CR28" i="1"/>
  <c r="CS27" i="1"/>
  <c r="CR27" i="1"/>
  <c r="CS26" i="1"/>
  <c r="CR26" i="1"/>
  <c r="CS25" i="1"/>
  <c r="CR25" i="1"/>
  <c r="CS24" i="1"/>
  <c r="CR24" i="1"/>
  <c r="CS23" i="1"/>
  <c r="CR23" i="1"/>
  <c r="CS22" i="1"/>
  <c r="CR22" i="1"/>
  <c r="CS21" i="1"/>
  <c r="CR21" i="1"/>
  <c r="CS20" i="1"/>
  <c r="CR20" i="1"/>
  <c r="CS19" i="1"/>
  <c r="CR19" i="1"/>
  <c r="CS18" i="1"/>
  <c r="CR18" i="1"/>
  <c r="CS17" i="1"/>
  <c r="CR17" i="1"/>
  <c r="CS16" i="1"/>
  <c r="CR16" i="1"/>
  <c r="CS15" i="1"/>
  <c r="CR15" i="1"/>
  <c r="CS14" i="1"/>
  <c r="CR14" i="1"/>
  <c r="CS13" i="1"/>
  <c r="CR13" i="1"/>
  <c r="CS12" i="1"/>
  <c r="CR12" i="1"/>
  <c r="CS11" i="1"/>
  <c r="CR11" i="1"/>
  <c r="CS10" i="1"/>
  <c r="CR10" i="1"/>
  <c r="CR9" i="1"/>
  <c r="CS8" i="1"/>
  <c r="CR8" i="1"/>
  <c r="CS7" i="1"/>
  <c r="CR7" i="1"/>
  <c r="CQ32" i="1"/>
  <c r="CQ31" i="1"/>
  <c r="CQ30" i="1"/>
  <c r="CQ29" i="1"/>
  <c r="CQ28" i="1"/>
  <c r="CQ27" i="1"/>
  <c r="CQ26" i="1"/>
  <c r="CQ25" i="1"/>
  <c r="CQ24" i="1"/>
  <c r="CQ23" i="1"/>
  <c r="CQ22" i="1"/>
  <c r="CQ21" i="1"/>
  <c r="CQ20" i="1"/>
  <c r="CQ19" i="1"/>
  <c r="CQ18" i="1"/>
  <c r="CQ17" i="1"/>
  <c r="CQ16" i="1"/>
  <c r="CQ15" i="1"/>
  <c r="CQ14" i="1"/>
  <c r="CQ13" i="1"/>
  <c r="CQ12" i="1"/>
  <c r="CQ11" i="1"/>
  <c r="CQ10" i="1"/>
  <c r="CQ9" i="1"/>
  <c r="CQ8" i="1"/>
  <c r="CQ7" i="1"/>
  <c r="CN32" i="1"/>
  <c r="CN31" i="1"/>
  <c r="CN30" i="1"/>
  <c r="CN29" i="1"/>
  <c r="CN28" i="1"/>
  <c r="CN27" i="1"/>
  <c r="CN26" i="1"/>
  <c r="CN25" i="1"/>
  <c r="CN24" i="1"/>
  <c r="CN23" i="1"/>
  <c r="CN22" i="1"/>
  <c r="CN21" i="1"/>
  <c r="CN20" i="1"/>
  <c r="CN19" i="1"/>
  <c r="CN18" i="1"/>
  <c r="CN17" i="1"/>
  <c r="CN16" i="1"/>
  <c r="CN15" i="1"/>
  <c r="CN14" i="1"/>
  <c r="CN13" i="1"/>
  <c r="CN12" i="1"/>
  <c r="CN11" i="1"/>
  <c r="CN10" i="1"/>
  <c r="CN9" i="1"/>
  <c r="CN8" i="1"/>
  <c r="CN7" i="1"/>
  <c r="CK32" i="1"/>
  <c r="CK31" i="1"/>
  <c r="CK30" i="1"/>
  <c r="CK29" i="1"/>
  <c r="CK28" i="1"/>
  <c r="CK27" i="1"/>
  <c r="CK26" i="1"/>
  <c r="CK25" i="1"/>
  <c r="CK24" i="1"/>
  <c r="CK23" i="1"/>
  <c r="CK22" i="1"/>
  <c r="CK21" i="1"/>
  <c r="CK20" i="1"/>
  <c r="CK19" i="1"/>
  <c r="CK18" i="1"/>
  <c r="CK17" i="1"/>
  <c r="CK16" i="1"/>
  <c r="CK15" i="1"/>
  <c r="CK14" i="1"/>
  <c r="CK13" i="1"/>
  <c r="CK12" i="1"/>
  <c r="CK11" i="1"/>
  <c r="CK10" i="1"/>
  <c r="CK9" i="1"/>
  <c r="CK8" i="1"/>
  <c r="CK7" i="1"/>
  <c r="CH32" i="1"/>
  <c r="CH31" i="1"/>
  <c r="CH30" i="1"/>
  <c r="CH29" i="1"/>
  <c r="CH28" i="1"/>
  <c r="CH27" i="1"/>
  <c r="CH26" i="1"/>
  <c r="CH25" i="1"/>
  <c r="CH24" i="1"/>
  <c r="CH23" i="1"/>
  <c r="CH22" i="1"/>
  <c r="CH21" i="1"/>
  <c r="CH20" i="1"/>
  <c r="CH19" i="1"/>
  <c r="CH18" i="1"/>
  <c r="CH17" i="1"/>
  <c r="CH16" i="1"/>
  <c r="CH15" i="1"/>
  <c r="CH14" i="1"/>
  <c r="CH13" i="1"/>
  <c r="CH12" i="1"/>
  <c r="CH11" i="1"/>
  <c r="CH10" i="1"/>
  <c r="CH9" i="1"/>
  <c r="CH8" i="1"/>
  <c r="CH7" i="1"/>
  <c r="CE32" i="1"/>
  <c r="CE31" i="1"/>
  <c r="CE30" i="1"/>
  <c r="CE29" i="1"/>
  <c r="CE28" i="1"/>
  <c r="CE27" i="1"/>
  <c r="CE26" i="1"/>
  <c r="CE25" i="1"/>
  <c r="CE24" i="1"/>
  <c r="CE23" i="1"/>
  <c r="CE22" i="1"/>
  <c r="CE21" i="1"/>
  <c r="CE20" i="1"/>
  <c r="CE19" i="1"/>
  <c r="CE18" i="1"/>
  <c r="CE17" i="1"/>
  <c r="CE16" i="1"/>
  <c r="CE15" i="1"/>
  <c r="CE14" i="1"/>
  <c r="CE13" i="1"/>
  <c r="CE12" i="1"/>
  <c r="CE11" i="1"/>
  <c r="CE10" i="1"/>
  <c r="CE9" i="1"/>
  <c r="CE8" i="1"/>
  <c r="CE7" i="1"/>
  <c r="CB32" i="1"/>
  <c r="CB31" i="1"/>
  <c r="CB30" i="1"/>
  <c r="CB29" i="1"/>
  <c r="CB28" i="1"/>
  <c r="CB27" i="1"/>
  <c r="CB26" i="1"/>
  <c r="CB25" i="1"/>
  <c r="CB24" i="1"/>
  <c r="CB23" i="1"/>
  <c r="CB22" i="1"/>
  <c r="CB21" i="1"/>
  <c r="CB20" i="1"/>
  <c r="CB19" i="1"/>
  <c r="CB18" i="1"/>
  <c r="CB17" i="1"/>
  <c r="CB16" i="1"/>
  <c r="CB15" i="1"/>
  <c r="CB14" i="1"/>
  <c r="CB13" i="1"/>
  <c r="CB12" i="1"/>
  <c r="CB11" i="1"/>
  <c r="CB10" i="1"/>
  <c r="CB9" i="1"/>
  <c r="CB8" i="1"/>
  <c r="CB7" i="1"/>
  <c r="BY32" i="1"/>
  <c r="BY31" i="1"/>
  <c r="BY30" i="1"/>
  <c r="BY29" i="1"/>
  <c r="BY28" i="1"/>
  <c r="BY27" i="1"/>
  <c r="BY26" i="1"/>
  <c r="BY25" i="1"/>
  <c r="BY24" i="1"/>
  <c r="BY23" i="1"/>
  <c r="BY22" i="1"/>
  <c r="BY21" i="1"/>
  <c r="BY20" i="1"/>
  <c r="BY19" i="1"/>
  <c r="BY18" i="1"/>
  <c r="BY17" i="1"/>
  <c r="BY16" i="1"/>
  <c r="BY15" i="1"/>
  <c r="BY14" i="1"/>
  <c r="BY13" i="1"/>
  <c r="BY12" i="1"/>
  <c r="BY11" i="1"/>
  <c r="BY10" i="1"/>
  <c r="BY9" i="1"/>
  <c r="BY8" i="1"/>
  <c r="BY7" i="1"/>
  <c r="BV32" i="1"/>
  <c r="BV31" i="1"/>
  <c r="BV30" i="1"/>
  <c r="BV29" i="1"/>
  <c r="BV28" i="1"/>
  <c r="BV27" i="1"/>
  <c r="BV26" i="1"/>
  <c r="BV25" i="1"/>
  <c r="BV24" i="1"/>
  <c r="BV23" i="1"/>
  <c r="BV22" i="1"/>
  <c r="BV21" i="1"/>
  <c r="BV20" i="1"/>
  <c r="BV19" i="1"/>
  <c r="BV18" i="1"/>
  <c r="BV17" i="1"/>
  <c r="BV16" i="1"/>
  <c r="BV15" i="1"/>
  <c r="BV14" i="1"/>
  <c r="BV13" i="1"/>
  <c r="BV12" i="1"/>
  <c r="BV11" i="1"/>
  <c r="BV10" i="1"/>
  <c r="BV9" i="1"/>
  <c r="BV8" i="1"/>
  <c r="BV7" i="1"/>
  <c r="BS32" i="1"/>
  <c r="BS31" i="1"/>
  <c r="BS30" i="1"/>
  <c r="BS29" i="1"/>
  <c r="BS28" i="1"/>
  <c r="BS27" i="1"/>
  <c r="BS26" i="1"/>
  <c r="BS25" i="1"/>
  <c r="BS24" i="1"/>
  <c r="BS23" i="1"/>
  <c r="BS22" i="1"/>
  <c r="BS21" i="1"/>
  <c r="BS20" i="1"/>
  <c r="BS19" i="1"/>
  <c r="BS18" i="1"/>
  <c r="BS17" i="1"/>
  <c r="BS16" i="1"/>
  <c r="BS15" i="1"/>
  <c r="BS14" i="1"/>
  <c r="BS13" i="1"/>
  <c r="BS12" i="1"/>
  <c r="BS11" i="1"/>
  <c r="BS10" i="1"/>
  <c r="BS9" i="1"/>
  <c r="BS8" i="1"/>
  <c r="BS7" i="1"/>
  <c r="BP32" i="1"/>
  <c r="BP31" i="1"/>
  <c r="BP30" i="1"/>
  <c r="BP29" i="1"/>
  <c r="BP28" i="1"/>
  <c r="BP27" i="1"/>
  <c r="BP26" i="1"/>
  <c r="BP25" i="1"/>
  <c r="BP24" i="1"/>
  <c r="BP23" i="1"/>
  <c r="BP22" i="1"/>
  <c r="BP21" i="1"/>
  <c r="BP20" i="1"/>
  <c r="BP19" i="1"/>
  <c r="BP18" i="1"/>
  <c r="BP17" i="1"/>
  <c r="BP16" i="1"/>
  <c r="BP15" i="1"/>
  <c r="BP14" i="1"/>
  <c r="BP13" i="1"/>
  <c r="BP12" i="1"/>
  <c r="BP11" i="1"/>
  <c r="BP10" i="1"/>
  <c r="BP9" i="1"/>
  <c r="BP8" i="1"/>
  <c r="BP7" i="1"/>
  <c r="BM32" i="1"/>
  <c r="BM31" i="1"/>
  <c r="BM30" i="1"/>
  <c r="BM29" i="1"/>
  <c r="BM28" i="1"/>
  <c r="BM27" i="1"/>
  <c r="BM26" i="1"/>
  <c r="BM25" i="1"/>
  <c r="BM24" i="1"/>
  <c r="BM23" i="1"/>
  <c r="BM22" i="1"/>
  <c r="BM21" i="1"/>
  <c r="BM20" i="1"/>
  <c r="BM19" i="1"/>
  <c r="BM18" i="1"/>
  <c r="BM17" i="1"/>
  <c r="BM16" i="1"/>
  <c r="BM15" i="1"/>
  <c r="BM14" i="1"/>
  <c r="BM13" i="1"/>
  <c r="BM12" i="1"/>
  <c r="BM11" i="1"/>
  <c r="BM10" i="1"/>
  <c r="BM9" i="1"/>
  <c r="BM8" i="1"/>
  <c r="BM7" i="1"/>
  <c r="BJ32" i="1"/>
  <c r="BJ31" i="1"/>
  <c r="BJ30" i="1"/>
  <c r="BJ29" i="1"/>
  <c r="BJ28" i="1"/>
  <c r="BJ27" i="1"/>
  <c r="BJ26" i="1"/>
  <c r="BJ25" i="1"/>
  <c r="BJ24" i="1"/>
  <c r="BJ23" i="1"/>
  <c r="BJ22" i="1"/>
  <c r="BJ21" i="1"/>
  <c r="BJ20" i="1"/>
  <c r="BJ19" i="1"/>
  <c r="BJ18" i="1"/>
  <c r="BJ17" i="1"/>
  <c r="BJ16" i="1"/>
  <c r="BJ15" i="1"/>
  <c r="BJ14" i="1"/>
  <c r="BJ13" i="1"/>
  <c r="BJ12" i="1"/>
  <c r="BJ11" i="1"/>
  <c r="BJ10" i="1"/>
  <c r="BJ9" i="1"/>
  <c r="BJ8" i="1"/>
  <c r="BJ7" i="1"/>
  <c r="BG32" i="1"/>
  <c r="BG31" i="1"/>
  <c r="BG30" i="1"/>
  <c r="BG29" i="1"/>
  <c r="BG28" i="1"/>
  <c r="BG27" i="1"/>
  <c r="BG26" i="1"/>
  <c r="BG25" i="1"/>
  <c r="BG24" i="1"/>
  <c r="BG23" i="1"/>
  <c r="BG22" i="1"/>
  <c r="BG21" i="1"/>
  <c r="BG20" i="1"/>
  <c r="BG19" i="1"/>
  <c r="BG18" i="1"/>
  <c r="BG17" i="1"/>
  <c r="BG16" i="1"/>
  <c r="BG15" i="1"/>
  <c r="BG14" i="1"/>
  <c r="BG13" i="1"/>
  <c r="BG12" i="1"/>
  <c r="BG11" i="1"/>
  <c r="BG10" i="1"/>
  <c r="BG9" i="1"/>
  <c r="BG8" i="1"/>
  <c r="BG7" i="1"/>
  <c r="BD32" i="1"/>
  <c r="BD31" i="1"/>
  <c r="BD30" i="1"/>
  <c r="BD29" i="1"/>
  <c r="BD28" i="1"/>
  <c r="BD27" i="1"/>
  <c r="BD26" i="1"/>
  <c r="BD25" i="1"/>
  <c r="BD24" i="1"/>
  <c r="BD23" i="1"/>
  <c r="BD22" i="1"/>
  <c r="BD21" i="1"/>
  <c r="BD20" i="1"/>
  <c r="BD19" i="1"/>
  <c r="BD18" i="1"/>
  <c r="BD17" i="1"/>
  <c r="BD16" i="1"/>
  <c r="BD15" i="1"/>
  <c r="BD14" i="1"/>
  <c r="BD13" i="1"/>
  <c r="BD12" i="1"/>
  <c r="BD11" i="1"/>
  <c r="BD10" i="1"/>
  <c r="BD9" i="1"/>
  <c r="BD8" i="1"/>
  <c r="BD7" i="1"/>
  <c r="BA32" i="1"/>
  <c r="BA31" i="1"/>
  <c r="BA30" i="1"/>
  <c r="BA29" i="1"/>
  <c r="BA28" i="1"/>
  <c r="BA27" i="1"/>
  <c r="BA26" i="1"/>
  <c r="BA25" i="1"/>
  <c r="BA24" i="1"/>
  <c r="BA23" i="1"/>
  <c r="BA22" i="1"/>
  <c r="BA21" i="1"/>
  <c r="BA20" i="1"/>
  <c r="BA19" i="1"/>
  <c r="BA18" i="1"/>
  <c r="BA17" i="1"/>
  <c r="BA16" i="1"/>
  <c r="BA15" i="1"/>
  <c r="BA14" i="1"/>
  <c r="BA13" i="1"/>
  <c r="BA12" i="1"/>
  <c r="BA11" i="1"/>
  <c r="BA10" i="1"/>
  <c r="BA9" i="1"/>
  <c r="BA8" i="1"/>
  <c r="BA7" i="1"/>
  <c r="AX32" i="1"/>
  <c r="AX31" i="1"/>
  <c r="AX30" i="1"/>
  <c r="AX29" i="1"/>
  <c r="AX28" i="1"/>
  <c r="AX27" i="1"/>
  <c r="AX26" i="1"/>
  <c r="AX25" i="1"/>
  <c r="AX24" i="1"/>
  <c r="AX23" i="1"/>
  <c r="AX22" i="1"/>
  <c r="AX21" i="1"/>
  <c r="AX20" i="1"/>
  <c r="AX19" i="1"/>
  <c r="AX18" i="1"/>
  <c r="AX17" i="1"/>
  <c r="AX16" i="1"/>
  <c r="AX15" i="1"/>
  <c r="AX14" i="1"/>
  <c r="AX13" i="1"/>
  <c r="AX12" i="1"/>
  <c r="AX11" i="1"/>
  <c r="AX10" i="1"/>
  <c r="AX9" i="1"/>
  <c r="AX8" i="1"/>
  <c r="AX7" i="1"/>
  <c r="AU32" i="1"/>
  <c r="AU31" i="1"/>
  <c r="AU30" i="1"/>
  <c r="AU29" i="1"/>
  <c r="AU28" i="1"/>
  <c r="AU27" i="1"/>
  <c r="AU26" i="1"/>
  <c r="AU25" i="1"/>
  <c r="AU24" i="1"/>
  <c r="AU23" i="1"/>
  <c r="AU22" i="1"/>
  <c r="AU21" i="1"/>
  <c r="AU20" i="1"/>
  <c r="AU19" i="1"/>
  <c r="AU18" i="1"/>
  <c r="AU17" i="1"/>
  <c r="AU15" i="1"/>
  <c r="AU14" i="1"/>
  <c r="AU13" i="1"/>
  <c r="AU12" i="1"/>
  <c r="AU11" i="1"/>
  <c r="AU10" i="1"/>
  <c r="AU9" i="1"/>
  <c r="AU8" i="1"/>
  <c r="AU7" i="1"/>
  <c r="AR31" i="1"/>
  <c r="AR30" i="1"/>
  <c r="AR29" i="1"/>
  <c r="AR28" i="1"/>
  <c r="AR26" i="1"/>
  <c r="AR25" i="1"/>
  <c r="AR24" i="1"/>
  <c r="AR22" i="1"/>
  <c r="AR18" i="1"/>
  <c r="AR17" i="1"/>
  <c r="AL32" i="1"/>
  <c r="AL31" i="1"/>
  <c r="AL30" i="1"/>
  <c r="AL29" i="1"/>
  <c r="AL28" i="1"/>
  <c r="AL27" i="1"/>
  <c r="AL26" i="1"/>
  <c r="AL25" i="1"/>
  <c r="AL24" i="1"/>
  <c r="AL23" i="1"/>
  <c r="AL22" i="1"/>
  <c r="AL21" i="1"/>
  <c r="AL20" i="1"/>
  <c r="AL19" i="1"/>
  <c r="AL18" i="1"/>
  <c r="AL17" i="1"/>
  <c r="AL16" i="1"/>
  <c r="AL15" i="1"/>
  <c r="AL14" i="1"/>
  <c r="AL13" i="1"/>
  <c r="AL12" i="1"/>
  <c r="AL11" i="1"/>
  <c r="AL10" i="1"/>
  <c r="AL9" i="1"/>
  <c r="AL8" i="1"/>
  <c r="AI32" i="1"/>
  <c r="AI31" i="1"/>
  <c r="AI30" i="1"/>
  <c r="AI29" i="1"/>
  <c r="AI28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AI9" i="1"/>
  <c r="AI8" i="1"/>
  <c r="AF32" i="1"/>
  <c r="AF31" i="1"/>
  <c r="AF30" i="1"/>
  <c r="AF29" i="1"/>
  <c r="AF28" i="1"/>
  <c r="AF27" i="1"/>
  <c r="AF26" i="1"/>
  <c r="AF25" i="1"/>
  <c r="AF24" i="1"/>
  <c r="AF23" i="1"/>
  <c r="AF22" i="1"/>
  <c r="AF21" i="1"/>
  <c r="AF20" i="1"/>
  <c r="AF19" i="1"/>
  <c r="AF18" i="1"/>
  <c r="AF17" i="1"/>
  <c r="AF16" i="1"/>
  <c r="AF15" i="1"/>
  <c r="AF14" i="1"/>
  <c r="AF13" i="1"/>
  <c r="AF12" i="1"/>
  <c r="AF11" i="1"/>
  <c r="AF10" i="1"/>
  <c r="AF9" i="1"/>
  <c r="AF8" i="1"/>
  <c r="AC32" i="1"/>
  <c r="AC31" i="1"/>
  <c r="AC30" i="1"/>
  <c r="AC29" i="1"/>
  <c r="AC28" i="1"/>
  <c r="AC27" i="1"/>
  <c r="AC26" i="1"/>
  <c r="AC25" i="1"/>
  <c r="AC24" i="1"/>
  <c r="AC23" i="1"/>
  <c r="AC22" i="1"/>
  <c r="AC21" i="1"/>
  <c r="AC20" i="1"/>
  <c r="AC19" i="1"/>
  <c r="AC18" i="1"/>
  <c r="AC17" i="1"/>
  <c r="AC16" i="1"/>
  <c r="AC15" i="1"/>
  <c r="AC14" i="1"/>
  <c r="AC13" i="1"/>
  <c r="AC12" i="1"/>
  <c r="AC11" i="1"/>
  <c r="AC10" i="1"/>
  <c r="AC9" i="1"/>
  <c r="AC8" i="1"/>
  <c r="Z32" i="1"/>
  <c r="Z31" i="1"/>
  <c r="Z30" i="1"/>
  <c r="Z29" i="1"/>
  <c r="Z28" i="1"/>
  <c r="Z27" i="1"/>
  <c r="Z26" i="1"/>
  <c r="Z25" i="1"/>
  <c r="Z24" i="1"/>
  <c r="Z23" i="1"/>
  <c r="Z22" i="1"/>
  <c r="Z21" i="1"/>
  <c r="Z20" i="1"/>
  <c r="Z19" i="1"/>
  <c r="Z18" i="1"/>
  <c r="Z17" i="1"/>
  <c r="Z16" i="1"/>
  <c r="Z15" i="1"/>
  <c r="Z14" i="1"/>
  <c r="Z13" i="1"/>
  <c r="Z12" i="1"/>
  <c r="Z11" i="1"/>
  <c r="Z10" i="1"/>
  <c r="Z9" i="1"/>
  <c r="Z8" i="1"/>
  <c r="W32" i="1"/>
  <c r="W31" i="1"/>
  <c r="W30" i="1"/>
  <c r="W29" i="1"/>
  <c r="W28" i="1"/>
  <c r="W27" i="1"/>
  <c r="W26" i="1"/>
  <c r="W25" i="1"/>
  <c r="W24" i="1"/>
  <c r="W23" i="1"/>
  <c r="W22" i="1"/>
  <c r="W21" i="1"/>
  <c r="W20" i="1"/>
  <c r="W19" i="1"/>
  <c r="W18" i="1"/>
  <c r="W17" i="1"/>
  <c r="W16" i="1"/>
  <c r="W15" i="1"/>
  <c r="W14" i="1"/>
  <c r="W13" i="1"/>
  <c r="W12" i="1"/>
  <c r="W11" i="1"/>
  <c r="W10" i="1"/>
  <c r="W9" i="1"/>
  <c r="W8" i="1"/>
  <c r="T32" i="1"/>
  <c r="T31" i="1"/>
  <c r="T30" i="1"/>
  <c r="T29" i="1"/>
  <c r="T28" i="1"/>
  <c r="T27" i="1"/>
  <c r="T26" i="1"/>
  <c r="T25" i="1"/>
  <c r="T24" i="1"/>
  <c r="T23" i="1"/>
  <c r="T22" i="1"/>
  <c r="T21" i="1"/>
  <c r="T20" i="1"/>
  <c r="T19" i="1"/>
  <c r="T18" i="1"/>
  <c r="T17" i="1"/>
  <c r="T16" i="1"/>
  <c r="T15" i="1"/>
  <c r="T14" i="1"/>
  <c r="T13" i="1"/>
  <c r="T12" i="1"/>
  <c r="T11" i="1"/>
  <c r="T10" i="1"/>
  <c r="T9" i="1"/>
  <c r="T8" i="1"/>
  <c r="AL7" i="1"/>
  <c r="AI7" i="1"/>
  <c r="AF7" i="1"/>
  <c r="AC7" i="1"/>
  <c r="Z7" i="1"/>
  <c r="W7" i="1"/>
  <c r="T7" i="1"/>
  <c r="Q32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7" i="1"/>
  <c r="AN32" i="1"/>
  <c r="AM32" i="1"/>
  <c r="AN31" i="1"/>
  <c r="AM31" i="1"/>
  <c r="AM8" i="1"/>
  <c r="AN8" i="1"/>
  <c r="AM9" i="1"/>
  <c r="AN9" i="1"/>
  <c r="CW9" i="1" s="1"/>
  <c r="AM10" i="1"/>
  <c r="AN10" i="1"/>
  <c r="AM11" i="1"/>
  <c r="AN11" i="1"/>
  <c r="AM12" i="1"/>
  <c r="AN12" i="1"/>
  <c r="AM13" i="1"/>
  <c r="AN13" i="1"/>
  <c r="AO13" i="1" s="1"/>
  <c r="AM14" i="1"/>
  <c r="AN14" i="1"/>
  <c r="AM15" i="1"/>
  <c r="AN15" i="1"/>
  <c r="AM16" i="1"/>
  <c r="AN16" i="1"/>
  <c r="AM17" i="1"/>
  <c r="AN17" i="1"/>
  <c r="AM18" i="1"/>
  <c r="AN18" i="1"/>
  <c r="AM19" i="1"/>
  <c r="AN19" i="1"/>
  <c r="AM20" i="1"/>
  <c r="AN20" i="1"/>
  <c r="AM21" i="1"/>
  <c r="AN21" i="1"/>
  <c r="AM22" i="1"/>
  <c r="AN22" i="1"/>
  <c r="AM23" i="1"/>
  <c r="AN23" i="1"/>
  <c r="AM24" i="1"/>
  <c r="AN24" i="1"/>
  <c r="AM25" i="1"/>
  <c r="AN25" i="1"/>
  <c r="AM26" i="1"/>
  <c r="AN26" i="1"/>
  <c r="AM27" i="1"/>
  <c r="AN27" i="1"/>
  <c r="AM28" i="1"/>
  <c r="AN28" i="1"/>
  <c r="AM29" i="1"/>
  <c r="AN29" i="1"/>
  <c r="AM30" i="1"/>
  <c r="AN30" i="1"/>
  <c r="AN7" i="1"/>
  <c r="AM7" i="1"/>
  <c r="K30" i="1"/>
  <c r="I30" i="1"/>
  <c r="CV28" i="1" l="1"/>
  <c r="AO32" i="1"/>
  <c r="CV32" i="1"/>
  <c r="CX19" i="7"/>
  <c r="AO12" i="1"/>
  <c r="CT20" i="1"/>
  <c r="CT24" i="1"/>
  <c r="CT16" i="1"/>
  <c r="AO21" i="1"/>
  <c r="AO17" i="1"/>
  <c r="AO14" i="1"/>
  <c r="AO8" i="1"/>
  <c r="AO10" i="1"/>
  <c r="CV12" i="1"/>
  <c r="CV14" i="1"/>
  <c r="CV30" i="1"/>
  <c r="AO31" i="1"/>
  <c r="CT26" i="1"/>
  <c r="CT28" i="1"/>
  <c r="CV22" i="1"/>
  <c r="CV26" i="1"/>
  <c r="AO30" i="1"/>
  <c r="CW30" i="1"/>
  <c r="AO28" i="1"/>
  <c r="AO26" i="1"/>
  <c r="AO24" i="1"/>
  <c r="AO22" i="1"/>
  <c r="CV18" i="1"/>
  <c r="AO20" i="1"/>
  <c r="AO18" i="1"/>
  <c r="AO16" i="1"/>
  <c r="CV9" i="1"/>
  <c r="CX9" i="1" s="1"/>
  <c r="CV8" i="1"/>
  <c r="CT10" i="1"/>
  <c r="CW29" i="1"/>
  <c r="CW25" i="1"/>
  <c r="CW19" i="1"/>
  <c r="CW11" i="1"/>
  <c r="CW27" i="1"/>
  <c r="CW23" i="1"/>
  <c r="CW15" i="1"/>
  <c r="CT13" i="1"/>
  <c r="CT17" i="1"/>
  <c r="CT19" i="1"/>
  <c r="CT21" i="1"/>
  <c r="CT23" i="1"/>
  <c r="CT25" i="1"/>
  <c r="CT27" i="1"/>
  <c r="CT29" i="1"/>
  <c r="CT31" i="1"/>
  <c r="CT11" i="1"/>
  <c r="CT15" i="1"/>
  <c r="AO19" i="1"/>
  <c r="AO29" i="1"/>
  <c r="CW7" i="1"/>
  <c r="CT7" i="1"/>
  <c r="CW28" i="1"/>
  <c r="CX28" i="1" s="1"/>
  <c r="AO25" i="1"/>
  <c r="CW16" i="1"/>
  <c r="CW13" i="1"/>
  <c r="CW31" i="1"/>
  <c r="CW21" i="1"/>
  <c r="CW32" i="1"/>
  <c r="CX32" i="1" s="1"/>
  <c r="CW12" i="1"/>
  <c r="CW17" i="1"/>
  <c r="AO15" i="1"/>
  <c r="CW24" i="1"/>
  <c r="CW20" i="1"/>
  <c r="AO23" i="1"/>
  <c r="CW26" i="1"/>
  <c r="CX26" i="1" s="1"/>
  <c r="CW22" i="1"/>
  <c r="CX22" i="1" s="1"/>
  <c r="CW18" i="1"/>
  <c r="CX18" i="1" s="1"/>
  <c r="CW14" i="1"/>
  <c r="AO27" i="1"/>
  <c r="AO11" i="1"/>
  <c r="CW10" i="1"/>
  <c r="AO7" i="1"/>
  <c r="CW8" i="1"/>
  <c r="AO9" i="1"/>
  <c r="CX27" i="7"/>
  <c r="CT18" i="1"/>
  <c r="CT30" i="1"/>
  <c r="CV31" i="1"/>
  <c r="CT8" i="1"/>
  <c r="CV17" i="1"/>
  <c r="CV29" i="1"/>
  <c r="CV24" i="1"/>
  <c r="CT22" i="1"/>
  <c r="CV7" i="1"/>
  <c r="CT12" i="1"/>
  <c r="CT32" i="1"/>
  <c r="CV25" i="1"/>
  <c r="CV10" i="1"/>
  <c r="CT9" i="1"/>
  <c r="CT14" i="1"/>
  <c r="CV16" i="1"/>
  <c r="CV15" i="1"/>
  <c r="CV11" i="1"/>
  <c r="CV13" i="1"/>
  <c r="CV19" i="1"/>
  <c r="CV20" i="1"/>
  <c r="CV21" i="1"/>
  <c r="CV23" i="1"/>
  <c r="CV27" i="1"/>
  <c r="CX12" i="1" l="1"/>
  <c r="CX24" i="1"/>
  <c r="CX30" i="1"/>
  <c r="CX14" i="1"/>
  <c r="CX8" i="1"/>
  <c r="CX7" i="1"/>
  <c r="CX27" i="1"/>
  <c r="CX29" i="1"/>
  <c r="CX23" i="1"/>
  <c r="CX25" i="1"/>
  <c r="CX15" i="1"/>
  <c r="CX11" i="1"/>
  <c r="CX19" i="1"/>
  <c r="CX10" i="1"/>
  <c r="CX16" i="1"/>
  <c r="CX13" i="1"/>
  <c r="CX20" i="1"/>
  <c r="CX31" i="1"/>
  <c r="CX21" i="1"/>
  <c r="CX17" i="1"/>
  <c r="K7" i="1"/>
  <c r="K32" i="1" l="1"/>
  <c r="K16" i="1"/>
  <c r="K15" i="1"/>
  <c r="K17" i="1"/>
  <c r="K29" i="1"/>
  <c r="K24" i="1"/>
  <c r="K20" i="1"/>
  <c r="K13" i="1"/>
  <c r="K19" i="1"/>
  <c r="K14" i="1"/>
  <c r="K21" i="1"/>
  <c r="K18" i="1"/>
  <c r="K12" i="1"/>
  <c r="K26" i="1"/>
  <c r="K31" i="1"/>
  <c r="K27" i="1"/>
  <c r="K11" i="1"/>
  <c r="K22" i="1"/>
  <c r="K25" i="1"/>
  <c r="K28" i="1"/>
  <c r="K10" i="1"/>
  <c r="K23" i="1"/>
  <c r="I17" i="1"/>
  <c r="I29" i="1"/>
  <c r="I24" i="1"/>
  <c r="I20" i="1"/>
  <c r="I13" i="1"/>
  <c r="I19" i="1"/>
  <c r="I14" i="1"/>
  <c r="I21" i="1"/>
  <c r="I18" i="1"/>
  <c r="I12" i="1"/>
  <c r="I26" i="1"/>
  <c r="I32" i="1"/>
  <c r="I31" i="1"/>
  <c r="I16" i="1"/>
  <c r="I27" i="1"/>
  <c r="I11" i="1"/>
  <c r="I22" i="1"/>
  <c r="I15" i="1"/>
  <c r="I25" i="1"/>
  <c r="I28" i="1"/>
  <c r="I10" i="1"/>
  <c r="I23" i="1"/>
  <c r="I7" i="1" l="1"/>
  <c r="I8" i="1"/>
  <c r="K8" i="1"/>
  <c r="AC21" i="2"/>
  <c r="R21" i="2"/>
  <c r="G21" i="2"/>
  <c r="AH21" i="2" l="1"/>
  <c r="AG21" i="2"/>
  <c r="AF21" i="2"/>
  <c r="AE21" i="2"/>
  <c r="AD21" i="2"/>
  <c r="AB21" i="2"/>
  <c r="AA21" i="2"/>
  <c r="Z21" i="2"/>
  <c r="Y21" i="2"/>
  <c r="W21" i="2"/>
  <c r="V21" i="2"/>
  <c r="U21" i="2"/>
  <c r="T21" i="2"/>
  <c r="S21" i="2"/>
  <c r="Q21" i="2"/>
  <c r="P21" i="2"/>
  <c r="O21" i="2"/>
  <c r="N21" i="2"/>
  <c r="L21" i="2"/>
  <c r="K21" i="2"/>
  <c r="J21" i="2"/>
  <c r="I21" i="2"/>
  <c r="H21" i="2"/>
  <c r="F21" i="2"/>
  <c r="E21" i="2"/>
  <c r="D21" i="2"/>
  <c r="C21" i="2"/>
  <c r="K9" i="1"/>
  <c r="I9" i="1"/>
</calcChain>
</file>

<file path=xl/comments1.xml><?xml version="1.0" encoding="utf-8"?>
<comments xmlns="http://schemas.openxmlformats.org/spreadsheetml/2006/main">
  <authors>
    <author>HC</author>
  </authors>
  <commentList>
    <comment ref="L6" authorId="0">
      <text>
        <r>
          <rPr>
            <b/>
            <sz val="9"/>
            <color indexed="81"/>
            <rFont val="Tahoma"/>
            <family val="2"/>
          </rPr>
          <t>HC:</t>
        </r>
        <r>
          <rPr>
            <sz val="9"/>
            <color indexed="81"/>
            <rFont val="Tahoma"/>
            <family val="2"/>
          </rPr>
          <t xml:space="preserve">
STANDAR PENDIDIKAN DISESUAIKAN DG JOBDES</t>
        </r>
      </text>
    </comment>
    <comment ref="N6" authorId="0">
      <text>
        <r>
          <rPr>
            <b/>
            <sz val="9"/>
            <color indexed="81"/>
            <rFont val="Tahoma"/>
            <family val="2"/>
          </rPr>
          <t>HC:</t>
        </r>
        <r>
          <rPr>
            <sz val="9"/>
            <color indexed="81"/>
            <rFont val="Tahoma"/>
            <family val="2"/>
          </rPr>
          <t xml:space="preserve">
O = SESUAI (min Pend Sama)
X = TIDAK SESUAI</t>
        </r>
      </text>
    </comment>
  </commentList>
</comments>
</file>

<file path=xl/comments2.xml><?xml version="1.0" encoding="utf-8"?>
<comments xmlns="http://schemas.openxmlformats.org/spreadsheetml/2006/main">
  <authors>
    <author>HC</author>
  </authors>
  <commentList>
    <comment ref="L6" authorId="0">
      <text>
        <r>
          <rPr>
            <b/>
            <sz val="9"/>
            <color indexed="81"/>
            <rFont val="Tahoma"/>
            <family val="2"/>
          </rPr>
          <t>HC:</t>
        </r>
        <r>
          <rPr>
            <sz val="9"/>
            <color indexed="81"/>
            <rFont val="Tahoma"/>
            <family val="2"/>
          </rPr>
          <t xml:space="preserve">
STANDAR PENDIDIKAN DISESUAIKAN DG JOBDES</t>
        </r>
      </text>
    </comment>
    <comment ref="N6" authorId="0">
      <text>
        <r>
          <rPr>
            <b/>
            <sz val="9"/>
            <color indexed="81"/>
            <rFont val="Tahoma"/>
            <family val="2"/>
          </rPr>
          <t>HC:</t>
        </r>
        <r>
          <rPr>
            <sz val="9"/>
            <color indexed="81"/>
            <rFont val="Tahoma"/>
            <family val="2"/>
          </rPr>
          <t xml:space="preserve">
O = SESUAI (min Pend Sama)
X = TIDAK SESUAI</t>
        </r>
      </text>
    </comment>
  </commentList>
</comments>
</file>

<file path=xl/comments3.xml><?xml version="1.0" encoding="utf-8"?>
<comments xmlns="http://schemas.openxmlformats.org/spreadsheetml/2006/main">
  <authors>
    <author>HC</author>
  </authors>
  <commentList>
    <comment ref="L6" authorId="0">
      <text>
        <r>
          <rPr>
            <b/>
            <sz val="9"/>
            <color indexed="81"/>
            <rFont val="Tahoma"/>
            <family val="2"/>
          </rPr>
          <t>HC:</t>
        </r>
        <r>
          <rPr>
            <sz val="9"/>
            <color indexed="81"/>
            <rFont val="Tahoma"/>
            <family val="2"/>
          </rPr>
          <t xml:space="preserve">
STANDAR PENDIDIKAN DISESUAIKAN DG JOBDES</t>
        </r>
      </text>
    </comment>
    <comment ref="N6" authorId="0">
      <text>
        <r>
          <rPr>
            <b/>
            <sz val="9"/>
            <color indexed="81"/>
            <rFont val="Tahoma"/>
            <family val="2"/>
          </rPr>
          <t>HC:</t>
        </r>
        <r>
          <rPr>
            <sz val="9"/>
            <color indexed="81"/>
            <rFont val="Tahoma"/>
            <family val="2"/>
          </rPr>
          <t xml:space="preserve">
O = SESUAI (min Pend Sama)
X = TIDAK SESUAI</t>
        </r>
      </text>
    </comment>
  </commentList>
</comments>
</file>

<file path=xl/comments4.xml><?xml version="1.0" encoding="utf-8"?>
<comments xmlns="http://schemas.openxmlformats.org/spreadsheetml/2006/main">
  <authors>
    <author>HC</author>
  </authors>
  <commentList>
    <comment ref="L6" authorId="0">
      <text>
        <r>
          <rPr>
            <b/>
            <sz val="9"/>
            <color indexed="81"/>
            <rFont val="Tahoma"/>
            <family val="2"/>
          </rPr>
          <t>HC:</t>
        </r>
        <r>
          <rPr>
            <sz val="9"/>
            <color indexed="81"/>
            <rFont val="Tahoma"/>
            <family val="2"/>
          </rPr>
          <t xml:space="preserve">
STANDAR PENDIDIKAN DISESUAIKAN DG JOBDES</t>
        </r>
      </text>
    </comment>
    <comment ref="N6" authorId="0">
      <text>
        <r>
          <rPr>
            <b/>
            <sz val="9"/>
            <color indexed="81"/>
            <rFont val="Tahoma"/>
            <family val="2"/>
          </rPr>
          <t>HC:</t>
        </r>
        <r>
          <rPr>
            <sz val="9"/>
            <color indexed="81"/>
            <rFont val="Tahoma"/>
            <family val="2"/>
          </rPr>
          <t xml:space="preserve">
O = SESUAI (min Pend Sama)
X = TIDAK SESUAI</t>
        </r>
      </text>
    </comment>
  </commentList>
</comments>
</file>

<file path=xl/comments5.xml><?xml version="1.0" encoding="utf-8"?>
<comments xmlns="http://schemas.openxmlformats.org/spreadsheetml/2006/main">
  <authors>
    <author>HC</author>
  </authors>
  <commentList>
    <comment ref="L6" authorId="0">
      <text>
        <r>
          <rPr>
            <b/>
            <sz val="9"/>
            <color indexed="81"/>
            <rFont val="Tahoma"/>
            <family val="2"/>
          </rPr>
          <t>HC:</t>
        </r>
        <r>
          <rPr>
            <sz val="9"/>
            <color indexed="81"/>
            <rFont val="Tahoma"/>
            <family val="2"/>
          </rPr>
          <t xml:space="preserve">
STANDAR PENDIDIKAN DISESUAIKAN DG JOBDES</t>
        </r>
      </text>
    </comment>
    <comment ref="N6" authorId="0">
      <text>
        <r>
          <rPr>
            <b/>
            <sz val="9"/>
            <color indexed="81"/>
            <rFont val="Tahoma"/>
            <family val="2"/>
          </rPr>
          <t>HC:</t>
        </r>
        <r>
          <rPr>
            <sz val="9"/>
            <color indexed="81"/>
            <rFont val="Tahoma"/>
            <family val="2"/>
          </rPr>
          <t xml:space="preserve">
O = SESUAI (min Pend Sama)
X = TIDAK SESUAI</t>
        </r>
      </text>
    </comment>
  </commentList>
</comments>
</file>

<file path=xl/sharedStrings.xml><?xml version="1.0" encoding="utf-8"?>
<sst xmlns="http://schemas.openxmlformats.org/spreadsheetml/2006/main" count="3664" uniqueCount="203">
  <si>
    <t>A. KOMPETENSI NON - TEKNIS</t>
  </si>
  <si>
    <t>B. KOMPETENSI TEKNIS</t>
  </si>
  <si>
    <t>NO.</t>
  </si>
  <si>
    <t>NIK</t>
  </si>
  <si>
    <t>NAMA</t>
  </si>
  <si>
    <t>BAGIAN</t>
  </si>
  <si>
    <t>DEPARTEMEN</t>
  </si>
  <si>
    <t>TGL LAHIR</t>
  </si>
  <si>
    <t>USIA</t>
  </si>
  <si>
    <t>TGL MASUK</t>
  </si>
  <si>
    <t>MASA KERJA</t>
  </si>
  <si>
    <t>PENDIDIKAN</t>
  </si>
  <si>
    <t>TAKING OWNERSHIP</t>
  </si>
  <si>
    <t>INNOVATION</t>
  </si>
  <si>
    <t>RESULT ORIENTATION</t>
  </si>
  <si>
    <t>CUSTOMER SERVICE ORIENTATION</t>
  </si>
  <si>
    <t>TOTAL TARGET</t>
  </si>
  <si>
    <t>TOTAL ACTUAL</t>
  </si>
  <si>
    <t>TOTAL GAP</t>
  </si>
  <si>
    <t>STANDAR</t>
  </si>
  <si>
    <t>ACTUAL</t>
  </si>
  <si>
    <t>GAP</t>
  </si>
  <si>
    <t>STANDARD NILAI KOMPETENSI TEKNIS</t>
  </si>
  <si>
    <t>NA</t>
  </si>
  <si>
    <t>Not Aplicable/ Tidak Berhubungan</t>
  </si>
  <si>
    <t>Dapat mengerjakan tugasnya sehari-hari dengan pendampingan atasan / rekan kerja</t>
  </si>
  <si>
    <t>Mampu mengerjakan tugas sehari-hari sesuai dengan prosedur kerja baku</t>
  </si>
  <si>
    <t>Mampu mengerjakan dengan lancar dan tangkas tanpa melakukan kesalahan dalam praktik / prosedur kerja baku selama 6 bulan berturut-turut</t>
  </si>
  <si>
    <t>Mampu memecahkan permasalahan teknis yang timbul dalam pekerjaan sehari-hari</t>
  </si>
  <si>
    <t>Mampu menciptakan / menghasilkan inovasi / continous improvement dalam pekerjaan</t>
  </si>
  <si>
    <t>Mampu melakukan mentoring pekerjaan kepada rekan kerja / subordinat</t>
  </si>
  <si>
    <t>MATRIKS KRITERIA KOMPETENSI PT. CHITOSE INTERNASIONAL. TBK</t>
  </si>
  <si>
    <t>COMPETENCY</t>
  </si>
  <si>
    <t>FRONT OFFICE</t>
  </si>
  <si>
    <t>MIDLE OFFICE</t>
  </si>
  <si>
    <t>BACK OFFICE</t>
  </si>
  <si>
    <t>MANAGER</t>
  </si>
  <si>
    <t>ASSISTANT MANAGER</t>
  </si>
  <si>
    <t>KASIE</t>
  </si>
  <si>
    <t>WAKASIE</t>
  </si>
  <si>
    <t>KARU</t>
  </si>
  <si>
    <t xml:space="preserve">WAKARU </t>
  </si>
  <si>
    <t>OPERATOR</t>
  </si>
  <si>
    <t>DEVELOPING TEAM</t>
  </si>
  <si>
    <t>STRATEGIC THINKING</t>
  </si>
  <si>
    <t>INTEGRITY &amp; TRUST</t>
  </si>
  <si>
    <t>EXPERTISE / TECHNICAL</t>
  </si>
  <si>
    <t>TOTAL</t>
  </si>
  <si>
    <t>CLUSTER</t>
  </si>
  <si>
    <t>FUNCTION</t>
  </si>
  <si>
    <t>KRITERIA REKOMENDASI</t>
  </si>
  <si>
    <t>DESKRIPSI</t>
  </si>
  <si>
    <t xml:space="preserve">FRONT OFFICE </t>
  </si>
  <si>
    <t>SALES &amp; MARKETING</t>
  </si>
  <si>
    <t>DAPAT DIREKOMENDASIKAN</t>
  </si>
  <si>
    <t>&gt; 2 kompetensi memenuhi kriteria yang dipersyaratkan dan atau &gt; 2 kompetensi melebihi kriteria yang dipersyaratkan</t>
  </si>
  <si>
    <t>BUSINESS DEVELOPMENT</t>
  </si>
  <si>
    <t xml:space="preserve">MIDLLE OFFICE </t>
  </si>
  <si>
    <t>PRODUKSI</t>
  </si>
  <si>
    <t>SUPPLY CHAIN</t>
  </si>
  <si>
    <t>ENGINEERING</t>
  </si>
  <si>
    <t xml:space="preserve">BACK OFFICE </t>
  </si>
  <si>
    <t>FINANCE &amp; ACCOUNTING</t>
  </si>
  <si>
    <t>DIREKOMENDASIKAN DENGAN PENGEMBANGAN</t>
  </si>
  <si>
    <t>2 - 4 kompetensi melebihi kriteria yang dipersyaratkan</t>
  </si>
  <si>
    <t>AUDIT &amp; RISK MANAGEMENT</t>
  </si>
  <si>
    <t>QUALITY ASSURANCE</t>
  </si>
  <si>
    <t>IT</t>
  </si>
  <si>
    <t>TIDAK DIREKOMENDASIKAN</t>
  </si>
  <si>
    <t>&lt; 2 kompetensi yang melebihi kriteria yang dipersyaratkan</t>
  </si>
  <si>
    <t>HUMAN CAPITAL</t>
  </si>
  <si>
    <t>GENERAL SHARED SERVICE</t>
  </si>
  <si>
    <t>CORPORATE SECRETARY</t>
  </si>
  <si>
    <t>No</t>
  </si>
  <si>
    <t>Kompetensi</t>
  </si>
  <si>
    <t>Level Kompetensi</t>
  </si>
  <si>
    <t>Customer Service Orientation</t>
  </si>
  <si>
    <t>Merespon keluhan pelanggan internal / eksternal</t>
  </si>
  <si>
    <t>Menyelesaikan keluhan pelanggan internal / eksternal secara langsung hingga tuntas</t>
  </si>
  <si>
    <t>Memperbaiki layanan kepada pelanggan secara kontinu</t>
  </si>
  <si>
    <t>Meminta umpan balik terhadap pelanggan untuk perbaikan layanan</t>
  </si>
  <si>
    <t>Meminta umpan balik terhadap pelanggan untuk mengembangkan produk atau bisnis jangka panjang</t>
  </si>
  <si>
    <t>Memberikan masukan kepada pelanggan secara berkala</t>
  </si>
  <si>
    <t>Innovation</t>
  </si>
  <si>
    <t>Dapat menjelaskan job desc nya secara lancar</t>
  </si>
  <si>
    <t>Mampu memperbaiki kesalahan pekerjaan yang tidak sesuai prosedur</t>
  </si>
  <si>
    <t>Memberikan solusi dengan data dan fakta ketika ada masalah dipekerjaan</t>
  </si>
  <si>
    <t>Memberikan solusi melalui teknologi / digital terhadap masalah dipekerjaan dengan data dan fakta pendukung</t>
  </si>
  <si>
    <t>Menghasilkan alternatif solusi berbasis teknologi yang sudah diimplementasikan minimal 3 bulan</t>
  </si>
  <si>
    <t>Pernah menjadi finalis dalam innovation award</t>
  </si>
  <si>
    <t>Developing Team</t>
  </si>
  <si>
    <t>Mampu menerapkan target pribadi dan perusahaan dalam BSC namun belum melakukan pengembangan</t>
  </si>
  <si>
    <t>Memberikan arahan-arahan guna membantu penyelesaian tugas sesuai target Perusahaan</t>
  </si>
  <si>
    <t>Melakukan coaching, counselling dan pengembangan lainnya terhadap tim</t>
  </si>
  <si>
    <t>Memberikan rekomendasi program pengembangan timnya berdasarkan analisa gap kompetensi yang terukur</t>
  </si>
  <si>
    <t>Berperan aktif dalam pengembangan tim melalui program pengembangan yang diarahkan Perusahaan</t>
  </si>
  <si>
    <t>Mampu mencetak star employee / kader yang siap menjadi future leader sejalan dengan kebutuhan organisasi</t>
  </si>
  <si>
    <t>Integrity &amp; Trust</t>
  </si>
  <si>
    <t>Menyampaikan pikiran dan pendapat ketika diminta dengan data dan fakta</t>
  </si>
  <si>
    <t>Proaktif menyampaikan pikiran dan pendapat tanpa diminta dengan data dan fakta</t>
  </si>
  <si>
    <t>Proaktif menyampaikan pikiran dan pendapat tanpa diminta dengan data dan fakta terpercaya dan berdampak terhadap Departemen</t>
  </si>
  <si>
    <t>Proaktif menyampaikan pikiran dan pendapat dengan data dan fakta terpercaya serta mengakui jika berbuat kesalahan</t>
  </si>
  <si>
    <t>Secara umum dapat dipercaya, suka membantu, mengakui berbuat salah dan berbicara berdasarkan data dan fakta yang berdampak bagi Perusahaan</t>
  </si>
  <si>
    <t>Taking Ownership</t>
  </si>
  <si>
    <t>Menjalankan pekerjaan yang menjadi tugas tanggung jawabnya sehari-hari</t>
  </si>
  <si>
    <t>Mampu memberikan solusi dan menyelesaikan masalah yang muncul di pekerjaannya</t>
  </si>
  <si>
    <t>Menyelesaikan pekerjaan dengan tuntas tanpa diminta</t>
  </si>
  <si>
    <t>Bersemangat dalam menuntaskan pekerjaan di timnya</t>
  </si>
  <si>
    <t>Menunjukkan kepedulian terhadap tim dengan menawarkan bantuan pekerjaan yang bukan menjadi tanggung jawabnya</t>
  </si>
  <si>
    <t>Membantu pekerjaan rekan kerja bagian lain setelah pekerjaannya selesai</t>
  </si>
  <si>
    <t>Result Orientation</t>
  </si>
  <si>
    <t>Menyelesaikan pekerjaan sesuai deadline</t>
  </si>
  <si>
    <t>Menyelesaikan pekerjaan operasional sesuai target dengan tingkat kesalahan &lt; 10%</t>
  </si>
  <si>
    <t>Menyelesaikan pekerjaan kurang dari deadline yang ditetapkan dan memberikan hasil yang lebih dari target</t>
  </si>
  <si>
    <t>Menyelesaikan pekerjaan sebelum deadline dan sesuai prosedur yang berlaku</t>
  </si>
  <si>
    <t>Menyelesaikan pekerjaan kompleks / strategis sesuai deadline</t>
  </si>
  <si>
    <t>Menyelesaikan pekerjaan strategis yang berdampak pada bisnis perusahaan &gt; 2 tahun kedepan</t>
  </si>
  <si>
    <t>Strategic Thinking</t>
  </si>
  <si>
    <t>Dapat menjelaskan visi misi perusahaan</t>
  </si>
  <si>
    <t xml:space="preserve">Mengetahui Corporate Strategy (BSC) dan terlibat dalam pencapaian target BSC </t>
  </si>
  <si>
    <t>Mampu menurunkan BSC dengan analisa dan mitigasi resiko</t>
  </si>
  <si>
    <t>Membuat konsep jangka panjang yang strategis bagi Departemen</t>
  </si>
  <si>
    <t>Membuat konsep jangka panjang yang strategis bagi Departemen dan bisnis furniture steel</t>
  </si>
  <si>
    <t>Mampu memprediksi resiko bisnis furniture steel dalam jangka &gt; 5 tahun ke depan</t>
  </si>
  <si>
    <t>Dapat dipercaya mengerjakan job desc nya dengan pengawasan</t>
  </si>
  <si>
    <t>KAMUS KOMPETENSI PT. CHITOSE INTERNASIONAL. TBK</t>
  </si>
  <si>
    <t>KEPALA BAGIAN</t>
  </si>
  <si>
    <t>WAKIL KEPALA BAGIAN</t>
  </si>
  <si>
    <t>STAF</t>
  </si>
  <si>
    <t>RUBY KAUKABIT TA'LIEM</t>
  </si>
  <si>
    <t>GUNAWAN INDRIANTO</t>
  </si>
  <si>
    <t>GATRIA GANJAR ROCHMANO</t>
  </si>
  <si>
    <t>S1</t>
  </si>
  <si>
    <t>SLTA</t>
  </si>
  <si>
    <t>D3</t>
  </si>
  <si>
    <t xml:space="preserve">  </t>
  </si>
  <si>
    <t>A.DANI NURJAMAN</t>
  </si>
  <si>
    <t>JUNIOR GROUP LEADER</t>
  </si>
  <si>
    <t>ANDRI SOPIAN</t>
  </si>
  <si>
    <t>IMAM MAULANA CAHYADI</t>
  </si>
  <si>
    <t>KIKI MUSLIHAT</t>
  </si>
  <si>
    <t>GROUP LEADER</t>
  </si>
  <si>
    <t>MUHAMMAD SYARIF RIDLO</t>
  </si>
  <si>
    <t>NOFIARDI S.</t>
  </si>
  <si>
    <t>SECTION CHIEF</t>
  </si>
  <si>
    <t>RAMADAN SADIKIN</t>
  </si>
  <si>
    <t>RISWANTO</t>
  </si>
  <si>
    <t>SUHARLAN</t>
  </si>
  <si>
    <t>TRYO PERMADI</t>
  </si>
  <si>
    <t>ARIF PUJIANTO</t>
  </si>
  <si>
    <t>DIKI DARMAWAN</t>
  </si>
  <si>
    <t>IRWAN IRMAWAN</t>
  </si>
  <si>
    <t>IWAN SURYANA</t>
  </si>
  <si>
    <t>YOGI FIRMANSYAH</t>
  </si>
  <si>
    <t>AYUB MULYO WIDODO</t>
  </si>
  <si>
    <t>BUDIYANTO HENDRAWAN</t>
  </si>
  <si>
    <t>CEP HARI RAYADI PUTRA</t>
  </si>
  <si>
    <t>DENY SUPRIADIN</t>
  </si>
  <si>
    <t>HIDAYAT</t>
  </si>
  <si>
    <t>OTONG TAHYA</t>
  </si>
  <si>
    <t>RACHMAT MULYADI</t>
  </si>
  <si>
    <t>MSD</t>
  </si>
  <si>
    <t>SMK/SLTA</t>
  </si>
  <si>
    <t>D1</t>
  </si>
  <si>
    <t>O</t>
  </si>
  <si>
    <t>X</t>
  </si>
  <si>
    <t>JABATAN 
(SESUAI HRIS 28-9-2023)</t>
  </si>
  <si>
    <t>MSD &amp; UTILITY</t>
  </si>
  <si>
    <t>SMK</t>
  </si>
  <si>
    <t>PEMAHAMAN UNTUK IMPLEMENTASI 5S &amp; K3LH</t>
  </si>
  <si>
    <t>PEMAHAMAN MENUANGKAN IDE KAIZEN KE DALAM A3 REPORT</t>
  </si>
  <si>
    <t>MATRIKS KOMPETENSI 
ENGINEERING</t>
  </si>
  <si>
    <t xml:space="preserve">PEMAHAMAN MEMBUAT KPI &amp; ANALISA KE DALAM BSC </t>
  </si>
  <si>
    <t>PEMAHAMAN DALAM PENGEMBANGAN ADVANCED TECHNOLOGY, OTOMATISASI, &amp; INSTRUMENTASI</t>
  </si>
  <si>
    <t>PEMAHAMAN DALAM PERHITUNGAN DAN PENGAMBILAN DATA UNTUK OEE</t>
  </si>
  <si>
    <t>PEMAHAMAN  DALAM PENGGUNAAN KOMPUTER</t>
  </si>
  <si>
    <t>DRAWING 3D/2D</t>
  </si>
  <si>
    <t>PENGELASAN</t>
  </si>
  <si>
    <t>WELDING ROBOT (SETTING, PROGRAM, PERAWATAN, &amp; PENGOPERASIAN )</t>
  </si>
  <si>
    <t>CNC &amp; PLC (KELISTRIKAN, TROUBLESHOOTING, &amp; PENGOPERASIAN, DLL)</t>
  </si>
  <si>
    <t>KELISTRIKAN TEGANGAN TINGGI (WIRING, DIAGRAM, INSTALASI, DLL)</t>
  </si>
  <si>
    <t>KELISTRIKAN TEGANGAN RENDAH (WIRING, DIAGRAM, INSTALASI, DLL)</t>
  </si>
  <si>
    <t>MESIN PERKAKAS/WORKSHOP</t>
  </si>
  <si>
    <t>PIPEPING (INSTALASI, DLL)</t>
  </si>
  <si>
    <t>ROBOTIC DAN MEKATRONIKA</t>
  </si>
  <si>
    <t>PEMAHAMAN TEKNIK LEAN MANUFAKTUR &amp; TPM</t>
  </si>
  <si>
    <t>PERBAIKAN, PEMBUATAN, &amp; PERAWATAN MESIN PABRIK</t>
  </si>
  <si>
    <t>PERBAIKAN, PEMBUATAN, PERAWATAN, SARANA &amp; PRASARANA PABRIK</t>
  </si>
  <si>
    <t>UTILITY</t>
  </si>
  <si>
    <t>PANJI SOLEHUDIN</t>
  </si>
  <si>
    <t>IDENTITAS PEGAWAI</t>
  </si>
  <si>
    <t>SOFTSKILL</t>
  </si>
  <si>
    <t>HARDSKILL</t>
  </si>
  <si>
    <r>
      <t xml:space="preserve">STANDARD NILAI KOMPETENSI NON TEKNIS: </t>
    </r>
    <r>
      <rPr>
        <b/>
        <i/>
        <sz val="10"/>
        <rFont val="Arial"/>
        <family val="2"/>
      </rPr>
      <t>KRITERIA DAN KAMUS DAPAT DILIHAT DI SHEET LAIN</t>
    </r>
  </si>
  <si>
    <t>PENILAI-1 : GUNAWAN INDRIANTO (UNTUK BAGIAN MSD)</t>
  </si>
  <si>
    <t>PENILAI-1 : IWAN SURYANA (UNTUK BAGIAN UTILITY)</t>
  </si>
  <si>
    <t>PENILAI-2 : RUBY KAUKABIT TA'LIEM (UNTUK BAGIAN MSD &amp; UTILITY)</t>
  </si>
  <si>
    <t>TOTAL TEKNIS + NON TEKNIS</t>
  </si>
  <si>
    <t>untuk si penilai-2, dinilai oleh ANITA NITA (MINIMAL GENERAL MANAGER)</t>
  </si>
  <si>
    <t>NOTE: untuk penilai si penilai 1, dinilai oleh RUBY KAUKABIT TA'LIEM</t>
  </si>
  <si>
    <t>WAKABAG</t>
  </si>
  <si>
    <t>STAF (SENIOR STAFF)</t>
  </si>
  <si>
    <t>STAF (SENIOR STAF)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</si>
</sst>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b/>
      <sz val="22"/>
      <color indexed="8"/>
      <name val="Arial"/>
      <family val="2"/>
    </font>
    <font>
      <b/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Arial"/>
      <family val="2"/>
      <charset val="1"/>
    </font>
    <font>
      <b/>
      <sz val="10"/>
      <name val="Arial"/>
      <family val="2"/>
    </font>
    <font>
      <b/>
      <sz val="10"/>
      <color theme="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theme="1"/>
      <name val="Calibri"/>
      <family val="2"/>
      <scheme val="minor"/>
    </font>
    <font>
      <b/>
      <sz val="11"/>
      <color theme="7" tint="-0.499984740745262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charset val="1"/>
      <scheme val="minor"/>
    </font>
    <font>
      <b/>
      <i/>
      <sz val="10"/>
      <name val="Arial"/>
      <family val="2"/>
    </font>
    <font>
      <b/>
      <sz val="10"/>
      <color theme="0"/>
      <name val="Calibri"/>
      <family val="2"/>
      <scheme val="minor"/>
    </font>
  </fonts>
  <fills count="2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2"/>
        <bgColor indexed="27"/>
      </patternFill>
    </fill>
    <fill>
      <patternFill patternType="solid">
        <fgColor indexed="9"/>
        <bgColor indexed="26"/>
      </patternFill>
    </fill>
    <fill>
      <patternFill patternType="solid">
        <fgColor indexed="47"/>
        <bgColor indexed="22"/>
      </patternFill>
    </fill>
    <fill>
      <patternFill patternType="solid">
        <fgColor indexed="51"/>
        <bgColor indexed="13"/>
      </patternFill>
    </fill>
    <fill>
      <patternFill patternType="solid">
        <fgColor indexed="52"/>
        <bgColor indexed="51"/>
      </patternFill>
    </fill>
    <fill>
      <patternFill patternType="solid">
        <fgColor indexed="53"/>
        <bgColor indexed="52"/>
      </patternFill>
    </fill>
    <fill>
      <patternFill patternType="solid">
        <fgColor indexed="60"/>
        <bgColor indexed="25"/>
      </patternFill>
    </fill>
    <fill>
      <patternFill patternType="solid">
        <fgColor rgb="FF800000"/>
        <bgColor indexed="25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5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4" fillId="0" borderId="0"/>
  </cellStyleXfs>
  <cellXfs count="227">
    <xf numFmtId="0" fontId="0" fillId="0" borderId="0" xfId="0"/>
    <xf numFmtId="0" fontId="3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10" fillId="7" borderId="9" xfId="2" applyFont="1" applyFill="1" applyBorder="1" applyAlignment="1">
      <alignment horizontal="center" vertical="center" wrapText="1"/>
    </xf>
    <xf numFmtId="0" fontId="10" fillId="0" borderId="9" xfId="2" applyFont="1" applyBorder="1" applyAlignment="1">
      <alignment horizontal="center" vertical="center"/>
    </xf>
    <xf numFmtId="0" fontId="10" fillId="7" borderId="9" xfId="2" applyFont="1" applyFill="1" applyBorder="1" applyAlignment="1">
      <alignment horizontal="center" vertical="center"/>
    </xf>
    <xf numFmtId="0" fontId="10" fillId="7" borderId="7" xfId="2" applyFont="1" applyFill="1" applyBorder="1" applyAlignment="1">
      <alignment horizontal="center" vertical="center"/>
    </xf>
    <xf numFmtId="0" fontId="3" fillId="5" borderId="0" xfId="0" applyFont="1" applyFill="1" applyAlignment="1">
      <alignment horizontal="center" vertical="center"/>
    </xf>
    <xf numFmtId="0" fontId="3" fillId="3" borderId="6" xfId="0" applyFont="1" applyFill="1" applyBorder="1" applyAlignment="1">
      <alignment horizontal="center" vertical="center" textRotation="90" wrapText="1"/>
    </xf>
    <xf numFmtId="0" fontId="3" fillId="3" borderId="6" xfId="0" applyFont="1" applyFill="1" applyBorder="1" applyAlignment="1">
      <alignment horizontal="center" vertical="center" textRotation="90"/>
    </xf>
    <xf numFmtId="0" fontId="3" fillId="15" borderId="6" xfId="0" applyFont="1" applyFill="1" applyBorder="1" applyAlignment="1">
      <alignment horizontal="center" vertical="center" textRotation="90"/>
    </xf>
    <xf numFmtId="0" fontId="3" fillId="5" borderId="0" xfId="0" applyFont="1" applyFill="1" applyAlignment="1">
      <alignment horizontal="center" vertical="center" textRotation="90"/>
    </xf>
    <xf numFmtId="0" fontId="3" fillId="4" borderId="6" xfId="0" applyFont="1" applyFill="1" applyBorder="1" applyAlignment="1">
      <alignment vertical="center"/>
    </xf>
    <xf numFmtId="0" fontId="0" fillId="3" borderId="6" xfId="0" applyFill="1" applyBorder="1" applyAlignment="1">
      <alignment horizontal="center" vertical="center"/>
    </xf>
    <xf numFmtId="0" fontId="0" fillId="15" borderId="6" xfId="0" applyFill="1" applyBorder="1" applyAlignment="1">
      <alignment horizontal="center" vertical="center"/>
    </xf>
    <xf numFmtId="0" fontId="0" fillId="15" borderId="4" xfId="0" applyFill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3" fillId="0" borderId="0" xfId="0" applyFont="1" applyAlignment="1">
      <alignment vertical="center"/>
    </xf>
    <xf numFmtId="0" fontId="0" fillId="3" borderId="0" xfId="0" applyFill="1" applyAlignment="1">
      <alignment horizontal="center" vertical="center"/>
    </xf>
    <xf numFmtId="0" fontId="0" fillId="15" borderId="0" xfId="0" applyFill="1" applyAlignment="1">
      <alignment horizontal="center" vertical="center"/>
    </xf>
    <xf numFmtId="0" fontId="0" fillId="3" borderId="0" xfId="0" applyFill="1" applyAlignment="1">
      <alignment vertical="center"/>
    </xf>
    <xf numFmtId="0" fontId="0" fillId="15" borderId="0" xfId="0" applyFill="1" applyAlignment="1">
      <alignment vertical="center"/>
    </xf>
    <xf numFmtId="0" fontId="0" fillId="15" borderId="6" xfId="0" applyFill="1" applyBorder="1" applyAlignment="1">
      <alignment vertical="center"/>
    </xf>
    <xf numFmtId="0" fontId="0" fillId="0" borderId="0" xfId="0" applyAlignment="1">
      <alignment vertical="center"/>
    </xf>
    <xf numFmtId="0" fontId="1" fillId="16" borderId="6" xfId="0" applyFont="1" applyFill="1" applyBorder="1" applyAlignment="1">
      <alignment vertical="center"/>
    </xf>
    <xf numFmtId="0" fontId="1" fillId="17" borderId="6" xfId="0" applyFont="1" applyFill="1" applyBorder="1" applyAlignment="1">
      <alignment horizontal="center" vertical="center"/>
    </xf>
    <xf numFmtId="0" fontId="16" fillId="0" borderId="0" xfId="0" applyFont="1"/>
    <xf numFmtId="0" fontId="16" fillId="5" borderId="0" xfId="0" applyFont="1" applyFill="1"/>
    <xf numFmtId="0" fontId="3" fillId="18" borderId="6" xfId="0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17" fillId="20" borderId="6" xfId="0" applyFont="1" applyFill="1" applyBorder="1" applyAlignment="1">
      <alignment horizontal="center" vertical="center" wrapText="1"/>
    </xf>
    <xf numFmtId="0" fontId="3" fillId="20" borderId="6" xfId="0" applyFont="1" applyFill="1" applyBorder="1" applyAlignment="1">
      <alignment vertical="center" wrapText="1"/>
    </xf>
    <xf numFmtId="0" fontId="18" fillId="0" borderId="6" xfId="0" applyFont="1" applyBorder="1" applyAlignment="1">
      <alignment vertical="center" wrapText="1"/>
    </xf>
    <xf numFmtId="0" fontId="3" fillId="20" borderId="6" xfId="0" applyFont="1" applyFill="1" applyBorder="1" applyAlignment="1">
      <alignment horizontal="left" vertical="center" wrapText="1"/>
    </xf>
    <xf numFmtId="0" fontId="19" fillId="0" borderId="3" xfId="0" applyFont="1" applyBorder="1" applyAlignment="1">
      <alignment vertical="center" wrapText="1"/>
    </xf>
    <xf numFmtId="0" fontId="19" fillId="0" borderId="6" xfId="0" applyFont="1" applyBorder="1" applyAlignment="1">
      <alignment vertical="center" wrapText="1"/>
    </xf>
    <xf numFmtId="0" fontId="18" fillId="0" borderId="3" xfId="0" applyFont="1" applyBorder="1" applyAlignment="1">
      <alignment vertical="center" wrapText="1"/>
    </xf>
    <xf numFmtId="0" fontId="3" fillId="20" borderId="6" xfId="0" applyFont="1" applyFill="1" applyBorder="1" applyAlignment="1">
      <alignment horizontal="center" vertical="center"/>
    </xf>
    <xf numFmtId="0" fontId="18" fillId="5" borderId="6" xfId="0" applyFont="1" applyFill="1" applyBorder="1" applyAlignment="1">
      <alignment vertical="center" wrapText="1"/>
    </xf>
    <xf numFmtId="0" fontId="19" fillId="5" borderId="6" xfId="0" applyFont="1" applyFill="1" applyBorder="1" applyAlignment="1">
      <alignment vertical="center" wrapText="1"/>
    </xf>
    <xf numFmtId="0" fontId="15" fillId="0" borderId="0" xfId="0" applyFont="1" applyAlignment="1">
      <alignment vertical="center"/>
    </xf>
    <xf numFmtId="0" fontId="19" fillId="0" borderId="16" xfId="0" applyFont="1" applyBorder="1" applyAlignment="1">
      <alignment vertical="center" wrapText="1"/>
    </xf>
    <xf numFmtId="0" fontId="10" fillId="7" borderId="22" xfId="2" applyFont="1" applyFill="1" applyBorder="1" applyAlignment="1">
      <alignment horizontal="center" vertical="center" wrapText="1"/>
    </xf>
    <xf numFmtId="1" fontId="0" fillId="0" borderId="0" xfId="0" applyNumberFormat="1"/>
    <xf numFmtId="14" fontId="0" fillId="0" borderId="0" xfId="0" applyNumberFormat="1"/>
    <xf numFmtId="0" fontId="9" fillId="0" borderId="26" xfId="0" applyFont="1" applyBorder="1" applyAlignment="1">
      <alignment horizontal="center" vertical="center" wrapText="1"/>
    </xf>
    <xf numFmtId="0" fontId="9" fillId="0" borderId="26" xfId="0" applyFont="1" applyBorder="1" applyAlignment="1">
      <alignment vertical="center" wrapText="1"/>
    </xf>
    <xf numFmtId="0" fontId="9" fillId="0" borderId="26" xfId="1" applyNumberFormat="1" applyFont="1" applyFill="1" applyBorder="1" applyAlignment="1">
      <alignment vertical="center" wrapText="1"/>
    </xf>
    <xf numFmtId="14" fontId="9" fillId="0" borderId="26" xfId="0" applyNumberFormat="1" applyFont="1" applyBorder="1" applyAlignment="1">
      <alignment horizontal="right" vertical="center"/>
    </xf>
    <xf numFmtId="1" fontId="9" fillId="0" borderId="26" xfId="0" applyNumberFormat="1" applyFont="1" applyBorder="1" applyAlignment="1">
      <alignment horizontal="center"/>
    </xf>
    <xf numFmtId="14" fontId="9" fillId="0" borderId="26" xfId="0" applyNumberFormat="1" applyFont="1" applyBorder="1" applyAlignment="1">
      <alignment horizontal="center" vertical="center"/>
    </xf>
    <xf numFmtId="0" fontId="9" fillId="0" borderId="26" xfId="0" applyFont="1" applyBorder="1" applyAlignment="1">
      <alignment horizontal="center"/>
    </xf>
    <xf numFmtId="0" fontId="9" fillId="0" borderId="26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wrapText="1"/>
    </xf>
    <xf numFmtId="14" fontId="9" fillId="0" borderId="26" xfId="0" applyNumberFormat="1" applyFont="1" applyBorder="1" applyAlignment="1">
      <alignment horizontal="right"/>
    </xf>
    <xf numFmtId="0" fontId="9" fillId="0" borderId="26" xfId="1" applyNumberFormat="1" applyFont="1" applyFill="1" applyBorder="1" applyAlignment="1">
      <alignment horizontal="center" wrapText="1"/>
    </xf>
    <xf numFmtId="0" fontId="9" fillId="0" borderId="26" xfId="1" applyNumberFormat="1" applyFont="1" applyFill="1" applyBorder="1" applyAlignment="1">
      <alignment horizontal="left" vertical="center" wrapText="1"/>
    </xf>
    <xf numFmtId="14" fontId="9" fillId="0" borderId="26" xfId="0" quotePrefix="1" applyNumberFormat="1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 wrapText="1"/>
    </xf>
    <xf numFmtId="0" fontId="9" fillId="0" borderId="28" xfId="0" applyFont="1" applyBorder="1" applyAlignment="1">
      <alignment vertical="center" wrapText="1"/>
    </xf>
    <xf numFmtId="0" fontId="9" fillId="0" borderId="28" xfId="1" applyNumberFormat="1" applyFont="1" applyFill="1" applyBorder="1" applyAlignment="1">
      <alignment vertical="center" wrapText="1"/>
    </xf>
    <xf numFmtId="14" fontId="9" fillId="0" borderId="28" xfId="0" applyNumberFormat="1" applyFont="1" applyBorder="1" applyAlignment="1">
      <alignment horizontal="right"/>
    </xf>
    <xf numFmtId="1" fontId="9" fillId="0" borderId="28" xfId="0" applyNumberFormat="1" applyFont="1" applyBorder="1" applyAlignment="1">
      <alignment horizontal="center"/>
    </xf>
    <xf numFmtId="0" fontId="9" fillId="0" borderId="28" xfId="0" applyFont="1" applyBorder="1" applyAlignment="1">
      <alignment horizontal="center"/>
    </xf>
    <xf numFmtId="0" fontId="9" fillId="0" borderId="28" xfId="0" applyFont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14" fontId="0" fillId="0" borderId="26" xfId="0" applyNumberFormat="1" applyBorder="1" applyAlignment="1">
      <alignment horizontal="center" vertical="center"/>
    </xf>
    <xf numFmtId="14" fontId="0" fillId="0" borderId="28" xfId="0" applyNumberFormat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0" borderId="4" xfId="2" applyFont="1" applyBorder="1" applyAlignment="1">
      <alignment vertical="center" wrapText="1"/>
    </xf>
    <xf numFmtId="0" fontId="5" fillId="0" borderId="2" xfId="2" applyFont="1" applyBorder="1" applyAlignment="1">
      <alignment vertical="center" wrapText="1"/>
    </xf>
    <xf numFmtId="1" fontId="9" fillId="0" borderId="26" xfId="0" applyNumberFormat="1" applyFont="1" applyBorder="1" applyAlignment="1">
      <alignment horizontal="center" vertical="center"/>
    </xf>
    <xf numFmtId="1" fontId="9" fillId="0" borderId="28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wrapText="1"/>
    </xf>
    <xf numFmtId="0" fontId="9" fillId="0" borderId="0" xfId="0" applyFont="1" applyAlignment="1">
      <alignment vertical="center" wrapText="1"/>
    </xf>
    <xf numFmtId="0" fontId="9" fillId="0" borderId="0" xfId="1" applyNumberFormat="1" applyFont="1" applyFill="1" applyBorder="1" applyAlignment="1">
      <alignment vertical="center" wrapText="1"/>
    </xf>
    <xf numFmtId="14" fontId="9" fillId="0" borderId="0" xfId="0" applyNumberFormat="1" applyFont="1" applyAlignment="1">
      <alignment horizontal="right"/>
    </xf>
    <xf numFmtId="1" fontId="9" fillId="0" borderId="0" xfId="0" applyNumberFormat="1" applyFont="1" applyAlignment="1">
      <alignment horizontal="center"/>
    </xf>
    <xf numFmtId="14" fontId="0" fillId="0" borderId="0" xfId="0" applyNumberFormat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0" fontId="20" fillId="0" borderId="23" xfId="2" applyFont="1" applyBorder="1" applyAlignment="1">
      <alignment horizontal="left" vertical="center"/>
    </xf>
    <xf numFmtId="0" fontId="10" fillId="0" borderId="24" xfId="2" applyFont="1" applyBorder="1" applyAlignment="1">
      <alignment horizontal="left" vertical="center"/>
    </xf>
    <xf numFmtId="0" fontId="10" fillId="0" borderId="25" xfId="2" applyFont="1" applyBorder="1" applyAlignment="1">
      <alignment horizontal="left" vertical="center"/>
    </xf>
    <xf numFmtId="14" fontId="3" fillId="0" borderId="0" xfId="0" applyNumberFormat="1" applyFont="1"/>
    <xf numFmtId="0" fontId="3" fillId="0" borderId="0" xfId="0" applyFont="1" applyAlignment="1">
      <alignment wrapText="1"/>
    </xf>
    <xf numFmtId="0" fontId="3" fillId="0" borderId="0" xfId="0" applyFont="1" applyAlignment="1">
      <alignment horizontal="center" vertical="center"/>
    </xf>
    <xf numFmtId="0" fontId="21" fillId="24" borderId="26" xfId="0" applyFont="1" applyFill="1" applyBorder="1" applyAlignment="1">
      <alignment horizontal="center" vertical="center" textRotation="90" wrapText="1"/>
    </xf>
    <xf numFmtId="0" fontId="0" fillId="0" borderId="26" xfId="0" applyBorder="1" applyAlignment="1">
      <alignment horizontal="center"/>
    </xf>
    <xf numFmtId="0" fontId="0" fillId="0" borderId="28" xfId="0" applyBorder="1" applyAlignment="1">
      <alignment horizontal="center"/>
    </xf>
    <xf numFmtId="0" fontId="8" fillId="0" borderId="26" xfId="0" applyFont="1" applyBorder="1" applyAlignment="1">
      <alignment horizontal="center" vertical="center" textRotation="90" wrapText="1"/>
    </xf>
    <xf numFmtId="1" fontId="6" fillId="0" borderId="26" xfId="0" applyNumberFormat="1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/>
    </xf>
    <xf numFmtId="1" fontId="7" fillId="0" borderId="26" xfId="0" applyNumberFormat="1" applyFont="1" applyBorder="1" applyAlignment="1">
      <alignment horizontal="center" vertical="center"/>
    </xf>
    <xf numFmtId="1" fontId="6" fillId="0" borderId="26" xfId="0" applyNumberFormat="1" applyFont="1" applyBorder="1" applyAlignment="1">
      <alignment horizontal="center" vertical="center"/>
    </xf>
    <xf numFmtId="14" fontId="6" fillId="0" borderId="26" xfId="0" applyNumberFormat="1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21" fillId="0" borderId="26" xfId="0" applyFont="1" applyBorder="1" applyAlignment="1">
      <alignment horizontal="center" vertical="center" textRotation="90" wrapText="1"/>
    </xf>
    <xf numFmtId="0" fontId="9" fillId="0" borderId="29" xfId="0" applyFont="1" applyBorder="1" applyAlignment="1">
      <alignment horizontal="center" vertical="center" wrapText="1"/>
    </xf>
    <xf numFmtId="0" fontId="9" fillId="0" borderId="29" xfId="0" applyFont="1" applyBorder="1" applyAlignment="1">
      <alignment horizontal="center" wrapText="1"/>
    </xf>
    <xf numFmtId="0" fontId="9" fillId="0" borderId="29" xfId="0" applyFont="1" applyBorder="1" applyAlignment="1">
      <alignment vertical="center" wrapText="1"/>
    </xf>
    <xf numFmtId="0" fontId="9" fillId="0" borderId="29" xfId="1" applyNumberFormat="1" applyFont="1" applyFill="1" applyBorder="1" applyAlignment="1">
      <alignment vertical="center" wrapText="1"/>
    </xf>
    <xf numFmtId="14" fontId="9" fillId="0" borderId="29" xfId="0" applyNumberFormat="1" applyFont="1" applyBorder="1" applyAlignment="1">
      <alignment horizontal="right"/>
    </xf>
    <xf numFmtId="1" fontId="9" fillId="0" borderId="29" xfId="0" applyNumberFormat="1" applyFont="1" applyBorder="1" applyAlignment="1">
      <alignment horizontal="center"/>
    </xf>
    <xf numFmtId="14" fontId="0" fillId="0" borderId="29" xfId="0" applyNumberFormat="1" applyBorder="1" applyAlignment="1">
      <alignment horizontal="center" vertical="center"/>
    </xf>
    <xf numFmtId="0" fontId="9" fillId="0" borderId="29" xfId="0" applyFont="1" applyBorder="1" applyAlignment="1">
      <alignment horizontal="center"/>
    </xf>
    <xf numFmtId="0" fontId="9" fillId="0" borderId="29" xfId="0" applyFont="1" applyBorder="1" applyAlignment="1">
      <alignment horizontal="center" vertical="center"/>
    </xf>
    <xf numFmtId="1" fontId="9" fillId="0" borderId="29" xfId="0" applyNumberFormat="1" applyFont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29" xfId="0" applyBorder="1" applyAlignment="1">
      <alignment horizontal="center"/>
    </xf>
    <xf numFmtId="0" fontId="0" fillId="2" borderId="0" xfId="0" applyFill="1" applyAlignment="1">
      <alignment horizontal="center" vertical="center"/>
    </xf>
    <xf numFmtId="0" fontId="0" fillId="2" borderId="0" xfId="0" applyFill="1"/>
    <xf numFmtId="0" fontId="8" fillId="0" borderId="26" xfId="0" applyFont="1" applyBorder="1" applyAlignment="1">
      <alignment horizontal="center" vertical="center" textRotation="90" wrapText="1"/>
    </xf>
    <xf numFmtId="0" fontId="8" fillId="0" borderId="27" xfId="0" applyFont="1" applyBorder="1" applyAlignment="1">
      <alignment horizontal="center" vertical="center" textRotation="90" wrapText="1"/>
    </xf>
    <xf numFmtId="0" fontId="3" fillId="20" borderId="1" xfId="0" applyFont="1" applyFill="1" applyBorder="1" applyAlignment="1">
      <alignment horizontal="center" vertical="center"/>
    </xf>
    <xf numFmtId="0" fontId="3" fillId="20" borderId="19" xfId="0" applyFont="1" applyFill="1" applyBorder="1" applyAlignment="1">
      <alignment horizontal="center" vertical="center"/>
    </xf>
    <xf numFmtId="0" fontId="3" fillId="20" borderId="13" xfId="0" applyFont="1" applyFill="1" applyBorder="1" applyAlignment="1">
      <alignment horizontal="center" vertical="center"/>
    </xf>
    <xf numFmtId="0" fontId="3" fillId="20" borderId="17" xfId="0" applyFont="1" applyFill="1" applyBorder="1" applyAlignment="1">
      <alignment horizontal="center" vertical="center"/>
    </xf>
    <xf numFmtId="0" fontId="3" fillId="20" borderId="11" xfId="0" applyFont="1" applyFill="1" applyBorder="1" applyAlignment="1">
      <alignment horizontal="center" vertical="center"/>
    </xf>
    <xf numFmtId="0" fontId="3" fillId="20" borderId="18" xfId="0" applyFont="1" applyFill="1" applyBorder="1" applyAlignment="1">
      <alignment horizontal="center" vertical="center"/>
    </xf>
    <xf numFmtId="0" fontId="3" fillId="21" borderId="4" xfId="0" applyFont="1" applyFill="1" applyBorder="1" applyAlignment="1">
      <alignment horizontal="center"/>
    </xf>
    <xf numFmtId="0" fontId="3" fillId="21" borderId="2" xfId="0" applyFont="1" applyFill="1" applyBorder="1" applyAlignment="1">
      <alignment horizontal="center"/>
    </xf>
    <xf numFmtId="0" fontId="3" fillId="21" borderId="3" xfId="0" applyFont="1" applyFill="1" applyBorder="1" applyAlignment="1">
      <alignment horizontal="center"/>
    </xf>
    <xf numFmtId="0" fontId="10" fillId="6" borderId="23" xfId="2" applyFont="1" applyFill="1" applyBorder="1" applyAlignment="1">
      <alignment horizontal="left" vertical="center"/>
    </xf>
    <xf numFmtId="0" fontId="10" fillId="6" borderId="24" xfId="2" applyFont="1" applyFill="1" applyBorder="1" applyAlignment="1">
      <alignment horizontal="left" vertical="center"/>
    </xf>
    <xf numFmtId="0" fontId="10" fillId="6" borderId="25" xfId="2" applyFont="1" applyFill="1" applyBorder="1" applyAlignment="1">
      <alignment horizontal="left" vertical="center"/>
    </xf>
    <xf numFmtId="0" fontId="5" fillId="0" borderId="2" xfId="2" applyFont="1" applyBorder="1" applyAlignment="1">
      <alignment horizontal="left" vertical="center" wrapText="1"/>
    </xf>
    <xf numFmtId="0" fontId="5" fillId="0" borderId="3" xfId="2" applyFont="1" applyBorder="1" applyAlignment="1">
      <alignment horizontal="left" vertical="center" wrapText="1"/>
    </xf>
    <xf numFmtId="0" fontId="1" fillId="23" borderId="1" xfId="0" applyFont="1" applyFill="1" applyBorder="1" applyAlignment="1">
      <alignment horizontal="center" vertical="center"/>
    </xf>
    <xf numFmtId="0" fontId="1" fillId="23" borderId="19" xfId="0" applyFont="1" applyFill="1" applyBorder="1" applyAlignment="1">
      <alignment horizontal="center" vertical="center"/>
    </xf>
    <xf numFmtId="0" fontId="1" fillId="23" borderId="13" xfId="0" applyFont="1" applyFill="1" applyBorder="1" applyAlignment="1">
      <alignment horizontal="center" vertical="center"/>
    </xf>
    <xf numFmtId="0" fontId="1" fillId="23" borderId="17" xfId="0" applyFont="1" applyFill="1" applyBorder="1" applyAlignment="1">
      <alignment horizontal="center" vertical="center"/>
    </xf>
    <xf numFmtId="0" fontId="1" fillId="23" borderId="11" xfId="0" applyFont="1" applyFill="1" applyBorder="1" applyAlignment="1">
      <alignment horizontal="center" vertical="center"/>
    </xf>
    <xf numFmtId="0" fontId="1" fillId="23" borderId="18" xfId="0" applyFont="1" applyFill="1" applyBorder="1" applyAlignment="1">
      <alignment horizontal="center" vertical="center"/>
    </xf>
    <xf numFmtId="0" fontId="1" fillId="18" borderId="4" xfId="0" applyFont="1" applyFill="1" applyBorder="1" applyAlignment="1">
      <alignment horizontal="center" vertical="center"/>
    </xf>
    <xf numFmtId="0" fontId="1" fillId="18" borderId="2" xfId="0" applyFont="1" applyFill="1" applyBorder="1" applyAlignment="1">
      <alignment horizontal="center" vertical="center"/>
    </xf>
    <xf numFmtId="0" fontId="1" fillId="22" borderId="4" xfId="0" applyFont="1" applyFill="1" applyBorder="1" applyAlignment="1">
      <alignment horizontal="center"/>
    </xf>
    <xf numFmtId="0" fontId="1" fillId="22" borderId="2" xfId="0" applyFont="1" applyFill="1" applyBorder="1" applyAlignment="1">
      <alignment horizontal="center"/>
    </xf>
    <xf numFmtId="0" fontId="1" fillId="22" borderId="3" xfId="0" applyFont="1" applyFill="1" applyBorder="1" applyAlignment="1">
      <alignment horizontal="center"/>
    </xf>
    <xf numFmtId="0" fontId="3" fillId="0" borderId="27" xfId="0" applyFont="1" applyBorder="1" applyAlignment="1">
      <alignment horizontal="center" vertical="center" wrapText="1"/>
    </xf>
    <xf numFmtId="0" fontId="3" fillId="21" borderId="27" xfId="0" applyFont="1" applyFill="1" applyBorder="1" applyAlignment="1">
      <alignment horizontal="center"/>
    </xf>
    <xf numFmtId="0" fontId="8" fillId="0" borderId="27" xfId="0" applyFont="1" applyBorder="1" applyAlignment="1">
      <alignment horizontal="center" vertical="center" wrapText="1"/>
    </xf>
    <xf numFmtId="1" fontId="6" fillId="0" borderId="27" xfId="0" applyNumberFormat="1" applyFont="1" applyBorder="1" applyAlignment="1">
      <alignment horizontal="center" vertical="center" wrapText="1"/>
    </xf>
    <xf numFmtId="1" fontId="6" fillId="0" borderId="26" xfId="0" applyNumberFormat="1" applyFont="1" applyBorder="1" applyAlignment="1">
      <alignment horizontal="center" vertical="center" wrapText="1"/>
    </xf>
    <xf numFmtId="0" fontId="11" fillId="10" borderId="10" xfId="2" applyFont="1" applyFill="1" applyBorder="1" applyAlignment="1">
      <alignment horizontal="left" vertical="center" wrapText="1"/>
    </xf>
    <xf numFmtId="0" fontId="11" fillId="10" borderId="0" xfId="2" applyFont="1" applyFill="1" applyAlignment="1">
      <alignment horizontal="left" vertical="center" wrapText="1"/>
    </xf>
    <xf numFmtId="0" fontId="11" fillId="10" borderId="20" xfId="2" applyFont="1" applyFill="1" applyBorder="1" applyAlignment="1">
      <alignment horizontal="left" vertical="center" wrapText="1"/>
    </xf>
    <xf numFmtId="0" fontId="6" fillId="0" borderId="27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1" fontId="7" fillId="0" borderId="27" xfId="0" applyNumberFormat="1" applyFont="1" applyBorder="1" applyAlignment="1">
      <alignment horizontal="center" vertical="center"/>
    </xf>
    <xf numFmtId="1" fontId="7" fillId="0" borderId="26" xfId="0" applyNumberFormat="1" applyFont="1" applyBorder="1" applyAlignment="1">
      <alignment horizontal="center" vertical="center"/>
    </xf>
    <xf numFmtId="1" fontId="6" fillId="0" borderId="27" xfId="0" applyNumberFormat="1" applyFont="1" applyBorder="1" applyAlignment="1">
      <alignment horizontal="center" vertical="center"/>
    </xf>
    <xf numFmtId="1" fontId="6" fillId="0" borderId="26" xfId="0" applyNumberFormat="1" applyFont="1" applyBorder="1" applyAlignment="1">
      <alignment horizontal="center" vertical="center"/>
    </xf>
    <xf numFmtId="14" fontId="6" fillId="0" borderId="27" xfId="0" applyNumberFormat="1" applyFont="1" applyBorder="1" applyAlignment="1">
      <alignment horizontal="center" vertical="center" wrapText="1"/>
    </xf>
    <xf numFmtId="14" fontId="6" fillId="0" borderId="26" xfId="0" applyNumberFormat="1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11" fillId="11" borderId="10" xfId="2" applyFont="1" applyFill="1" applyBorder="1" applyAlignment="1">
      <alignment horizontal="left" vertical="center" wrapText="1"/>
    </xf>
    <xf numFmtId="0" fontId="11" fillId="11" borderId="0" xfId="2" applyFont="1" applyFill="1" applyAlignment="1">
      <alignment horizontal="left" vertical="center" wrapText="1"/>
    </xf>
    <xf numFmtId="0" fontId="11" fillId="11" borderId="20" xfId="2" applyFont="1" applyFill="1" applyBorder="1" applyAlignment="1">
      <alignment horizontal="left" vertical="center" wrapText="1"/>
    </xf>
    <xf numFmtId="0" fontId="12" fillId="12" borderId="10" xfId="2" applyFont="1" applyFill="1" applyBorder="1" applyAlignment="1">
      <alignment horizontal="left" vertical="center" wrapText="1"/>
    </xf>
    <xf numFmtId="0" fontId="12" fillId="12" borderId="0" xfId="2" applyFont="1" applyFill="1" applyAlignment="1">
      <alignment horizontal="left" vertical="center" wrapText="1"/>
    </xf>
    <xf numFmtId="0" fontId="12" fillId="12" borderId="20" xfId="2" applyFont="1" applyFill="1" applyBorder="1" applyAlignment="1">
      <alignment horizontal="left" vertical="center" wrapText="1"/>
    </xf>
    <xf numFmtId="0" fontId="12" fillId="13" borderId="8" xfId="2" applyFont="1" applyFill="1" applyBorder="1" applyAlignment="1">
      <alignment horizontal="left" vertical="center" wrapText="1"/>
    </xf>
    <xf numFmtId="0" fontId="12" fillId="13" borderId="5" xfId="2" applyFont="1" applyFill="1" applyBorder="1" applyAlignment="1">
      <alignment horizontal="left" vertical="center" wrapText="1"/>
    </xf>
    <xf numFmtId="0" fontId="12" fillId="13" borderId="21" xfId="2" applyFont="1" applyFill="1" applyBorder="1" applyAlignment="1">
      <alignment horizontal="left" vertical="center" wrapText="1"/>
    </xf>
    <xf numFmtId="0" fontId="11" fillId="9" borderId="10" xfId="2" applyFont="1" applyFill="1" applyBorder="1" applyAlignment="1">
      <alignment horizontal="left" vertical="center" wrapText="1"/>
    </xf>
    <xf numFmtId="0" fontId="11" fillId="9" borderId="0" xfId="2" applyFont="1" applyFill="1" applyAlignment="1">
      <alignment horizontal="left" vertical="center" wrapText="1"/>
    </xf>
    <xf numFmtId="0" fontId="11" fillId="9" borderId="20" xfId="2" applyFont="1" applyFill="1" applyBorder="1" applyAlignment="1">
      <alignment horizontal="left" vertical="center" wrapText="1"/>
    </xf>
    <xf numFmtId="0" fontId="10" fillId="7" borderId="10" xfId="2" applyFont="1" applyFill="1" applyBorder="1" applyAlignment="1">
      <alignment horizontal="left" vertical="center" wrapText="1"/>
    </xf>
    <xf numFmtId="0" fontId="10" fillId="7" borderId="0" xfId="2" applyFont="1" applyFill="1" applyAlignment="1">
      <alignment horizontal="left" vertical="center" wrapText="1"/>
    </xf>
    <xf numFmtId="0" fontId="10" fillId="7" borderId="20" xfId="2" applyFont="1" applyFill="1" applyBorder="1" applyAlignment="1">
      <alignment horizontal="left" vertical="center" wrapText="1"/>
    </xf>
    <xf numFmtId="0" fontId="11" fillId="8" borderId="10" xfId="2" applyFont="1" applyFill="1" applyBorder="1" applyAlignment="1">
      <alignment horizontal="left" vertical="center" wrapText="1"/>
    </xf>
    <xf numFmtId="0" fontId="11" fillId="8" borderId="0" xfId="2" applyFont="1" applyFill="1" applyAlignment="1">
      <alignment horizontal="left" vertical="center" wrapText="1"/>
    </xf>
    <xf numFmtId="0" fontId="11" fillId="8" borderId="20" xfId="2" applyFont="1" applyFill="1" applyBorder="1" applyAlignment="1">
      <alignment horizontal="left" vertical="center" wrapText="1"/>
    </xf>
    <xf numFmtId="0" fontId="15" fillId="0" borderId="0" xfId="0" applyFont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3" fillId="14" borderId="6" xfId="0" applyFont="1" applyFill="1" applyBorder="1" applyAlignment="1">
      <alignment horizontal="center" vertical="center"/>
    </xf>
    <xf numFmtId="0" fontId="3" fillId="18" borderId="6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19" borderId="6" xfId="0" applyFill="1" applyBorder="1" applyAlignment="1">
      <alignment horizontal="center" vertical="center" wrapText="1"/>
    </xf>
    <xf numFmtId="0" fontId="0" fillId="0" borderId="6" xfId="0" applyBorder="1" applyAlignment="1">
      <alignment horizontal="left" vertical="center" wrapText="1"/>
    </xf>
    <xf numFmtId="0" fontId="0" fillId="0" borderId="1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3" fillId="3" borderId="16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19" borderId="1" xfId="0" applyFill="1" applyBorder="1" applyAlignment="1">
      <alignment horizontal="center" vertical="center" wrapText="1"/>
    </xf>
    <xf numFmtId="0" fontId="0" fillId="19" borderId="19" xfId="0" applyFill="1" applyBorder="1" applyAlignment="1">
      <alignment horizontal="center" vertical="center" wrapText="1"/>
    </xf>
    <xf numFmtId="0" fontId="0" fillId="19" borderId="13" xfId="0" applyFill="1" applyBorder="1" applyAlignment="1">
      <alignment horizontal="center" vertical="center" wrapText="1"/>
    </xf>
    <xf numFmtId="0" fontId="0" fillId="19" borderId="10" xfId="0" applyFill="1" applyBorder="1" applyAlignment="1">
      <alignment horizontal="center" vertical="center" wrapText="1"/>
    </xf>
    <xf numFmtId="0" fontId="0" fillId="19" borderId="0" xfId="0" applyFill="1" applyAlignment="1">
      <alignment horizontal="center" vertical="center" wrapText="1"/>
    </xf>
    <xf numFmtId="0" fontId="0" fillId="19" borderId="15" xfId="0" applyFill="1" applyBorder="1" applyAlignment="1">
      <alignment horizontal="center" vertical="center" wrapText="1"/>
    </xf>
    <xf numFmtId="0" fontId="0" fillId="19" borderId="17" xfId="0" applyFill="1" applyBorder="1" applyAlignment="1">
      <alignment horizontal="center" vertical="center" wrapText="1"/>
    </xf>
    <xf numFmtId="0" fontId="0" fillId="19" borderId="11" xfId="0" applyFill="1" applyBorder="1" applyAlignment="1">
      <alignment horizontal="center" vertical="center" wrapText="1"/>
    </xf>
    <xf numFmtId="0" fontId="0" fillId="19" borderId="18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3" fillId="20" borderId="6" xfId="0" applyFont="1" applyFill="1" applyBorder="1" applyAlignment="1">
      <alignment horizontal="center" vertical="center"/>
    </xf>
    <xf numFmtId="0" fontId="0" fillId="20" borderId="6" xfId="0" applyFill="1" applyBorder="1" applyAlignment="1">
      <alignment horizontal="center" vertical="center"/>
    </xf>
    <xf numFmtId="0" fontId="17" fillId="20" borderId="6" xfId="0" applyFont="1" applyFill="1" applyBorder="1" applyAlignment="1">
      <alignment horizontal="center" vertical="center" wrapText="1"/>
    </xf>
  </cellXfs>
  <cellStyles count="3">
    <cellStyle name="Excel Built-in Normal 2" xfId="2"/>
    <cellStyle name="Explanatory Text" xfId="1" builtinId="53"/>
    <cellStyle name="Normal" xfId="0" builtinId="0"/>
  </cellStyles>
  <dxfs count="180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42333</xdr:colOff>
      <xdr:row>1</xdr:row>
      <xdr:rowOff>27782</xdr:rowOff>
    </xdr:from>
    <xdr:to>
      <xdr:col>3</xdr:col>
      <xdr:colOff>83342</xdr:colOff>
      <xdr:row>1</xdr:row>
      <xdr:rowOff>702468</xdr:rowOff>
    </xdr:to>
    <xdr:pic>
      <xdr:nvPicPr>
        <xdr:cNvPr id="3" name="Picture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9552" y="218282"/>
          <a:ext cx="1457853" cy="67468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228600</xdr:colOff>
      <xdr:row>0</xdr:row>
      <xdr:rowOff>28575</xdr:rowOff>
    </xdr:from>
    <xdr:to>
      <xdr:col>1</xdr:col>
      <xdr:colOff>1430655</xdr:colOff>
      <xdr:row>0</xdr:row>
      <xdr:rowOff>602615</xdr:rowOff>
    </xdr:to>
    <xdr:pic>
      <xdr:nvPicPr>
        <xdr:cNvPr id="3" name="Picture 2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28575"/>
          <a:ext cx="1202055" cy="5740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26</xdr:col>
      <xdr:colOff>0</xdr:colOff>
      <xdr:row>1</xdr:row>
      <xdr:rowOff>66675</xdr:rowOff>
    </xdr:from>
    <xdr:to>
      <xdr:col>27</xdr:col>
      <xdr:colOff>390525</xdr:colOff>
      <xdr:row>2</xdr:row>
      <xdr:rowOff>133350</xdr:rowOff>
    </xdr:to>
    <xdr:pic>
      <xdr:nvPicPr>
        <xdr:cNvPr id="2" name="Picture 1" descr="LOGO CHITOSE.jpg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E"/>
            </a:clrFrom>
            <a:clrTo>
              <a:srgbClr val="FFFFFE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257" b="29031"/>
        <a:stretch>
          <a:fillRect/>
        </a:stretch>
      </xdr:blipFill>
      <xdr:spPr bwMode="auto">
        <a:xfrm>
          <a:off x="9620250" y="66675"/>
          <a:ext cx="10001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285750</xdr:colOff>
      <xdr:row>0</xdr:row>
      <xdr:rowOff>47625</xdr:rowOff>
    </xdr:from>
    <xdr:to>
      <xdr:col>3</xdr:col>
      <xdr:colOff>116205</xdr:colOff>
      <xdr:row>2</xdr:row>
      <xdr:rowOff>154940</xdr:rowOff>
    </xdr:to>
    <xdr:pic>
      <xdr:nvPicPr>
        <xdr:cNvPr id="4" name="Picture 3">
          <a:extLst>
            <a:ext uri="{FF2B5EF4-FFF2-40B4-BE49-F238E27FC236}">
              <a16:creationId xmlns="" xmlns:a16="http://schemas.microsoft.com/office/drawing/2014/main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" y="47625"/>
          <a:ext cx="1202055" cy="5740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42333</xdr:colOff>
      <xdr:row>1</xdr:row>
      <xdr:rowOff>27782</xdr:rowOff>
    </xdr:from>
    <xdr:to>
      <xdr:col>3</xdr:col>
      <xdr:colOff>83342</xdr:colOff>
      <xdr:row>1</xdr:row>
      <xdr:rowOff>702468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1933" y="218282"/>
          <a:ext cx="1460234" cy="67468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42333</xdr:colOff>
      <xdr:row>1</xdr:row>
      <xdr:rowOff>27782</xdr:rowOff>
    </xdr:from>
    <xdr:to>
      <xdr:col>3</xdr:col>
      <xdr:colOff>83342</xdr:colOff>
      <xdr:row>1</xdr:row>
      <xdr:rowOff>702468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1933" y="218282"/>
          <a:ext cx="1460234" cy="67468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42333</xdr:colOff>
      <xdr:row>1</xdr:row>
      <xdr:rowOff>27782</xdr:rowOff>
    </xdr:from>
    <xdr:to>
      <xdr:col>3</xdr:col>
      <xdr:colOff>92867</xdr:colOff>
      <xdr:row>1</xdr:row>
      <xdr:rowOff>702468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1933" y="218282"/>
          <a:ext cx="1460234" cy="67468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42333</xdr:colOff>
      <xdr:row>1</xdr:row>
      <xdr:rowOff>27782</xdr:rowOff>
    </xdr:from>
    <xdr:to>
      <xdr:col>3</xdr:col>
      <xdr:colOff>83342</xdr:colOff>
      <xdr:row>1</xdr:row>
      <xdr:rowOff>702468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1933" y="218282"/>
          <a:ext cx="1460234" cy="67468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  <pageSetUpPr fitToPage="1"/>
  </sheetPr>
  <dimension ref="A2:CX49"/>
  <sheetViews>
    <sheetView showGridLines="0" tabSelected="1" zoomScale="60" zoomScaleNormal="60" workbookViewId="0">
      <pane xSplit="5" ySplit="6" topLeftCell="F7" activePane="bottomRight" state="frozen"/>
      <selection pane="topRight" activeCell="E1" sqref="E1"/>
      <selection pane="bottomLeft" activeCell="A7" sqref="A7"/>
      <selection pane="bottomRight" activeCell="I13" sqref="I13"/>
    </sheetView>
  </sheetViews>
  <sheetFormatPr defaultRowHeight="15" x14ac:dyDescent="0.25"/>
  <cols>
    <col min="2" max="2" width="5.42578125" customWidth="1"/>
    <col min="3" max="3" width="15.85546875" customWidth="1"/>
    <col min="4" max="4" width="28.42578125" bestFit="1" customWidth="1"/>
    <col min="5" max="5" width="23.5703125" customWidth="1"/>
    <col min="6" max="6" width="15.140625" bestFit="1" customWidth="1"/>
    <col min="7" max="7" width="14.42578125" bestFit="1" customWidth="1"/>
    <col min="8" max="8" width="12.5703125" style="45" bestFit="1" customWidth="1"/>
    <col min="9" max="9" width="5.85546875" customWidth="1"/>
    <col min="10" max="10" width="12.5703125" style="45" bestFit="1" customWidth="1"/>
    <col min="11" max="11" width="6.7109375" style="2" customWidth="1"/>
    <col min="12" max="14" width="10.7109375" style="2" customWidth="1"/>
    <col min="15" max="38" width="10.7109375" style="3" customWidth="1"/>
    <col min="39" max="41" width="4.7109375" style="3" customWidth="1"/>
    <col min="42" max="62" width="10.7109375" style="3" customWidth="1"/>
    <col min="63" max="95" width="10.7109375" customWidth="1"/>
    <col min="96" max="98" width="4.7109375" customWidth="1"/>
    <col min="99" max="99" width="4.85546875" customWidth="1"/>
    <col min="100" max="102" width="9.140625" style="72"/>
  </cols>
  <sheetData>
    <row r="2" spans="1:102" ht="57" customHeight="1" x14ac:dyDescent="0.25">
      <c r="B2" s="73"/>
      <c r="C2" s="74"/>
      <c r="D2" s="132" t="s">
        <v>171</v>
      </c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32"/>
      <c r="U2" s="132"/>
      <c r="V2" s="132"/>
      <c r="W2" s="132"/>
      <c r="X2" s="132"/>
      <c r="Y2" s="132"/>
      <c r="Z2" s="132"/>
      <c r="AA2" s="132"/>
      <c r="AB2" s="132"/>
      <c r="AC2" s="132"/>
      <c r="AD2" s="132"/>
      <c r="AE2" s="132"/>
      <c r="AF2" s="132"/>
      <c r="AG2" s="132"/>
      <c r="AH2" s="132"/>
      <c r="AI2" s="132"/>
      <c r="AJ2" s="132"/>
      <c r="AK2" s="132"/>
      <c r="AL2" s="132"/>
      <c r="AM2" s="132"/>
      <c r="AN2" s="132"/>
      <c r="AO2" s="132"/>
      <c r="AP2" s="132"/>
      <c r="AQ2" s="132"/>
      <c r="AR2" s="132"/>
      <c r="AS2" s="132"/>
      <c r="AT2" s="132"/>
      <c r="AU2" s="132"/>
      <c r="AV2" s="132"/>
      <c r="AW2" s="132"/>
      <c r="AX2" s="132"/>
      <c r="AY2" s="132"/>
      <c r="AZ2" s="132"/>
      <c r="BA2" s="132"/>
      <c r="BB2" s="132"/>
      <c r="BC2" s="132"/>
      <c r="BD2" s="132"/>
      <c r="BE2" s="132"/>
      <c r="BF2" s="132"/>
      <c r="BG2" s="132"/>
      <c r="BH2" s="132"/>
      <c r="BI2" s="132"/>
      <c r="BJ2" s="132"/>
      <c r="BK2" s="132"/>
      <c r="BL2" s="132"/>
      <c r="BM2" s="132"/>
      <c r="BN2" s="132"/>
      <c r="BO2" s="132"/>
      <c r="BP2" s="132"/>
      <c r="BQ2" s="132"/>
      <c r="BR2" s="132"/>
      <c r="BS2" s="132"/>
      <c r="BT2" s="132"/>
      <c r="BU2" s="132"/>
      <c r="BV2" s="132"/>
      <c r="BW2" s="132"/>
      <c r="BX2" s="132"/>
      <c r="BY2" s="132"/>
      <c r="BZ2" s="132"/>
      <c r="CA2" s="132"/>
      <c r="CB2" s="132"/>
      <c r="CC2" s="132"/>
      <c r="CD2" s="132"/>
      <c r="CE2" s="132"/>
      <c r="CF2" s="132"/>
      <c r="CG2" s="132"/>
      <c r="CH2" s="132"/>
      <c r="CI2" s="132"/>
      <c r="CJ2" s="132"/>
      <c r="CK2" s="132"/>
      <c r="CL2" s="132"/>
      <c r="CM2" s="132"/>
      <c r="CN2" s="132"/>
      <c r="CO2" s="132"/>
      <c r="CP2" s="132"/>
      <c r="CQ2" s="132"/>
      <c r="CR2" s="132"/>
      <c r="CS2" s="132"/>
      <c r="CT2" s="133"/>
    </row>
    <row r="3" spans="1:102" ht="15" customHeight="1" x14ac:dyDescent="0.25">
      <c r="B3" s="134" t="s">
        <v>190</v>
      </c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6"/>
      <c r="O3" s="120" t="s">
        <v>0</v>
      </c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  <c r="AE3" s="121"/>
      <c r="AF3" s="121"/>
      <c r="AG3" s="121"/>
      <c r="AH3" s="121"/>
      <c r="AI3" s="121"/>
      <c r="AJ3" s="121"/>
      <c r="AK3" s="121"/>
      <c r="AL3" s="121"/>
      <c r="AM3" s="121"/>
      <c r="AN3" s="121"/>
      <c r="AO3" s="122"/>
      <c r="AP3" s="126" t="s">
        <v>1</v>
      </c>
      <c r="AQ3" s="127"/>
      <c r="AR3" s="127"/>
      <c r="AS3" s="127"/>
      <c r="AT3" s="127"/>
      <c r="AU3" s="127"/>
      <c r="AV3" s="127"/>
      <c r="AW3" s="127"/>
      <c r="AX3" s="127"/>
      <c r="AY3" s="127"/>
      <c r="AZ3" s="127"/>
      <c r="BA3" s="127"/>
      <c r="BB3" s="127"/>
      <c r="BC3" s="127"/>
      <c r="BD3" s="127"/>
      <c r="BE3" s="127"/>
      <c r="BF3" s="127"/>
      <c r="BG3" s="127"/>
      <c r="BH3" s="127"/>
      <c r="BI3" s="127"/>
      <c r="BJ3" s="127"/>
      <c r="BK3" s="127"/>
      <c r="BL3" s="127"/>
      <c r="BM3" s="127"/>
      <c r="BN3" s="127"/>
      <c r="BO3" s="127"/>
      <c r="BP3" s="127"/>
      <c r="BQ3" s="127"/>
      <c r="BR3" s="127"/>
      <c r="BS3" s="127"/>
      <c r="BT3" s="127"/>
      <c r="BU3" s="127"/>
      <c r="BV3" s="127"/>
      <c r="BW3" s="127"/>
      <c r="BX3" s="127"/>
      <c r="BY3" s="127"/>
      <c r="BZ3" s="127"/>
      <c r="CA3" s="127"/>
      <c r="CB3" s="127"/>
      <c r="CC3" s="127"/>
      <c r="CD3" s="127"/>
      <c r="CE3" s="127"/>
      <c r="CF3" s="127"/>
      <c r="CG3" s="127"/>
      <c r="CH3" s="127"/>
      <c r="CI3" s="127"/>
      <c r="CJ3" s="127"/>
      <c r="CK3" s="127"/>
      <c r="CL3" s="127"/>
      <c r="CM3" s="127"/>
      <c r="CN3" s="127"/>
      <c r="CO3" s="127"/>
      <c r="CP3" s="127"/>
      <c r="CQ3" s="127"/>
      <c r="CR3" s="127"/>
      <c r="CS3" s="127"/>
      <c r="CT3" s="128"/>
    </row>
    <row r="4" spans="1:102" ht="15" customHeight="1" x14ac:dyDescent="0.25">
      <c r="B4" s="137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9"/>
      <c r="O4" s="123"/>
      <c r="P4" s="124"/>
      <c r="Q4" s="124"/>
      <c r="R4" s="124"/>
      <c r="S4" s="124"/>
      <c r="T4" s="124"/>
      <c r="U4" s="124"/>
      <c r="V4" s="124"/>
      <c r="W4" s="124"/>
      <c r="X4" s="124"/>
      <c r="Y4" s="124"/>
      <c r="Z4" s="124"/>
      <c r="AA4" s="124"/>
      <c r="AB4" s="124"/>
      <c r="AC4" s="124"/>
      <c r="AD4" s="124"/>
      <c r="AE4" s="124"/>
      <c r="AF4" s="124"/>
      <c r="AG4" s="124"/>
      <c r="AH4" s="124"/>
      <c r="AI4" s="124"/>
      <c r="AJ4" s="124"/>
      <c r="AK4" s="124"/>
      <c r="AL4" s="124"/>
      <c r="AM4" s="124"/>
      <c r="AN4" s="124"/>
      <c r="AO4" s="125"/>
      <c r="AP4" s="140" t="s">
        <v>191</v>
      </c>
      <c r="AQ4" s="141"/>
      <c r="AR4" s="141"/>
      <c r="AS4" s="141"/>
      <c r="AT4" s="141"/>
      <c r="AU4" s="141"/>
      <c r="AV4" s="141"/>
      <c r="AW4" s="141"/>
      <c r="AX4" s="141"/>
      <c r="AY4" s="141"/>
      <c r="AZ4" s="141"/>
      <c r="BA4" s="141"/>
      <c r="BB4" s="141"/>
      <c r="BC4" s="141"/>
      <c r="BD4" s="141"/>
      <c r="BE4" s="141"/>
      <c r="BF4" s="141"/>
      <c r="BG4" s="141"/>
      <c r="BH4" s="141"/>
      <c r="BI4" s="141"/>
      <c r="BJ4" s="141"/>
      <c r="BK4" s="142" t="s">
        <v>192</v>
      </c>
      <c r="BL4" s="143"/>
      <c r="BM4" s="143"/>
      <c r="BN4" s="143"/>
      <c r="BO4" s="143"/>
      <c r="BP4" s="143"/>
      <c r="BQ4" s="143"/>
      <c r="BR4" s="143"/>
      <c r="BS4" s="143"/>
      <c r="BT4" s="143"/>
      <c r="BU4" s="143"/>
      <c r="BV4" s="143"/>
      <c r="BW4" s="143"/>
      <c r="BX4" s="143"/>
      <c r="BY4" s="143"/>
      <c r="BZ4" s="143"/>
      <c r="CA4" s="143"/>
      <c r="CB4" s="143"/>
      <c r="CC4" s="143"/>
      <c r="CD4" s="143"/>
      <c r="CE4" s="143"/>
      <c r="CF4" s="143"/>
      <c r="CG4" s="143"/>
      <c r="CH4" s="143"/>
      <c r="CI4" s="143"/>
      <c r="CJ4" s="143"/>
      <c r="CK4" s="143"/>
      <c r="CL4" s="143"/>
      <c r="CM4" s="143"/>
      <c r="CN4" s="143"/>
      <c r="CO4" s="143"/>
      <c r="CP4" s="143"/>
      <c r="CQ4" s="144"/>
      <c r="CR4" s="126"/>
      <c r="CS4" s="127"/>
      <c r="CT4" s="128"/>
      <c r="CV4" s="146" t="s">
        <v>197</v>
      </c>
      <c r="CW4" s="146"/>
      <c r="CX4" s="146"/>
    </row>
    <row r="5" spans="1:102" ht="55.5" customHeight="1" x14ac:dyDescent="0.25">
      <c r="B5" s="153" t="s">
        <v>2</v>
      </c>
      <c r="C5" s="155" t="s">
        <v>3</v>
      </c>
      <c r="D5" s="157" t="s">
        <v>4</v>
      </c>
      <c r="E5" s="148" t="s">
        <v>166</v>
      </c>
      <c r="F5" s="157" t="s">
        <v>5</v>
      </c>
      <c r="G5" s="157" t="s">
        <v>6</v>
      </c>
      <c r="H5" s="159" t="s">
        <v>7</v>
      </c>
      <c r="I5" s="148" t="s">
        <v>8</v>
      </c>
      <c r="J5" s="159" t="s">
        <v>9</v>
      </c>
      <c r="K5" s="161" t="s">
        <v>10</v>
      </c>
      <c r="L5" s="147" t="s">
        <v>11</v>
      </c>
      <c r="M5" s="147"/>
      <c r="N5" s="147"/>
      <c r="O5" s="147" t="s">
        <v>12</v>
      </c>
      <c r="P5" s="147"/>
      <c r="Q5" s="147"/>
      <c r="R5" s="147" t="s">
        <v>13</v>
      </c>
      <c r="S5" s="147"/>
      <c r="T5" s="147"/>
      <c r="U5" s="147" t="s">
        <v>14</v>
      </c>
      <c r="V5" s="147"/>
      <c r="W5" s="147"/>
      <c r="X5" s="147" t="s">
        <v>43</v>
      </c>
      <c r="Y5" s="147"/>
      <c r="Z5" s="147"/>
      <c r="AA5" s="147" t="s">
        <v>15</v>
      </c>
      <c r="AB5" s="147"/>
      <c r="AC5" s="147"/>
      <c r="AD5" s="147" t="s">
        <v>44</v>
      </c>
      <c r="AE5" s="147"/>
      <c r="AF5" s="147"/>
      <c r="AG5" s="147" t="s">
        <v>45</v>
      </c>
      <c r="AH5" s="147"/>
      <c r="AI5" s="147"/>
      <c r="AJ5" s="147" t="s">
        <v>46</v>
      </c>
      <c r="AK5" s="147"/>
      <c r="AL5" s="147"/>
      <c r="AM5" s="119" t="s">
        <v>16</v>
      </c>
      <c r="AN5" s="119" t="s">
        <v>17</v>
      </c>
      <c r="AO5" s="119" t="s">
        <v>18</v>
      </c>
      <c r="AP5" s="147" t="s">
        <v>175</v>
      </c>
      <c r="AQ5" s="147"/>
      <c r="AR5" s="147"/>
      <c r="AS5" s="147" t="s">
        <v>169</v>
      </c>
      <c r="AT5" s="147"/>
      <c r="AU5" s="147"/>
      <c r="AV5" s="147" t="s">
        <v>170</v>
      </c>
      <c r="AW5" s="147"/>
      <c r="AX5" s="147"/>
      <c r="AY5" s="147" t="s">
        <v>172</v>
      </c>
      <c r="AZ5" s="147"/>
      <c r="BA5" s="147"/>
      <c r="BB5" s="147" t="s">
        <v>185</v>
      </c>
      <c r="BC5" s="147"/>
      <c r="BD5" s="147"/>
      <c r="BE5" s="147" t="s">
        <v>173</v>
      </c>
      <c r="BF5" s="147"/>
      <c r="BG5" s="147"/>
      <c r="BH5" s="147" t="s">
        <v>174</v>
      </c>
      <c r="BI5" s="147"/>
      <c r="BJ5" s="147"/>
      <c r="BK5" s="145" t="s">
        <v>177</v>
      </c>
      <c r="BL5" s="145"/>
      <c r="BM5" s="145"/>
      <c r="BN5" s="145" t="s">
        <v>178</v>
      </c>
      <c r="BO5" s="145"/>
      <c r="BP5" s="145"/>
      <c r="BQ5" s="145" t="s">
        <v>176</v>
      </c>
      <c r="BR5" s="145"/>
      <c r="BS5" s="145"/>
      <c r="BT5" s="145" t="s">
        <v>179</v>
      </c>
      <c r="BU5" s="145"/>
      <c r="BV5" s="145"/>
      <c r="BW5" s="145" t="s">
        <v>186</v>
      </c>
      <c r="BX5" s="145"/>
      <c r="BY5" s="145"/>
      <c r="BZ5" s="145" t="s">
        <v>187</v>
      </c>
      <c r="CA5" s="145"/>
      <c r="CB5" s="145"/>
      <c r="CC5" s="145" t="s">
        <v>182</v>
      </c>
      <c r="CD5" s="145"/>
      <c r="CE5" s="145"/>
      <c r="CF5" s="145" t="s">
        <v>180</v>
      </c>
      <c r="CG5" s="145"/>
      <c r="CH5" s="145"/>
      <c r="CI5" s="145" t="s">
        <v>181</v>
      </c>
      <c r="CJ5" s="145"/>
      <c r="CK5" s="145"/>
      <c r="CL5" s="145" t="s">
        <v>183</v>
      </c>
      <c r="CM5" s="145"/>
      <c r="CN5" s="145"/>
      <c r="CO5" s="145" t="s">
        <v>184</v>
      </c>
      <c r="CP5" s="145"/>
      <c r="CQ5" s="145"/>
      <c r="CR5" s="119" t="s">
        <v>16</v>
      </c>
      <c r="CS5" s="119" t="s">
        <v>17</v>
      </c>
      <c r="CT5" s="119" t="s">
        <v>18</v>
      </c>
      <c r="CV5" s="118" t="s">
        <v>16</v>
      </c>
      <c r="CW5" s="118" t="s">
        <v>17</v>
      </c>
      <c r="CX5" s="118" t="s">
        <v>18</v>
      </c>
    </row>
    <row r="6" spans="1:102" ht="49.5" customHeight="1" x14ac:dyDescent="0.25">
      <c r="B6" s="154"/>
      <c r="C6" s="156"/>
      <c r="D6" s="158"/>
      <c r="E6" s="149"/>
      <c r="F6" s="158"/>
      <c r="G6" s="158"/>
      <c r="H6" s="160"/>
      <c r="I6" s="149"/>
      <c r="J6" s="160"/>
      <c r="K6" s="162"/>
      <c r="L6" s="96" t="s">
        <v>19</v>
      </c>
      <c r="M6" s="93" t="s">
        <v>20</v>
      </c>
      <c r="N6" s="96" t="s">
        <v>21</v>
      </c>
      <c r="O6" s="96" t="s">
        <v>19</v>
      </c>
      <c r="P6" s="93" t="s">
        <v>20</v>
      </c>
      <c r="Q6" s="96" t="s">
        <v>21</v>
      </c>
      <c r="R6" s="96" t="s">
        <v>19</v>
      </c>
      <c r="S6" s="93" t="s">
        <v>20</v>
      </c>
      <c r="T6" s="96" t="s">
        <v>21</v>
      </c>
      <c r="U6" s="96" t="s">
        <v>19</v>
      </c>
      <c r="V6" s="93" t="s">
        <v>20</v>
      </c>
      <c r="W6" s="96" t="s">
        <v>21</v>
      </c>
      <c r="X6" s="96" t="s">
        <v>19</v>
      </c>
      <c r="Y6" s="93" t="s">
        <v>20</v>
      </c>
      <c r="Z6" s="96" t="s">
        <v>21</v>
      </c>
      <c r="AA6" s="96" t="s">
        <v>19</v>
      </c>
      <c r="AB6" s="93" t="s">
        <v>20</v>
      </c>
      <c r="AC6" s="96" t="s">
        <v>21</v>
      </c>
      <c r="AD6" s="96" t="s">
        <v>19</v>
      </c>
      <c r="AE6" s="93" t="s">
        <v>20</v>
      </c>
      <c r="AF6" s="96" t="s">
        <v>21</v>
      </c>
      <c r="AG6" s="96" t="s">
        <v>19</v>
      </c>
      <c r="AH6" s="93" t="s">
        <v>20</v>
      </c>
      <c r="AI6" s="96" t="s">
        <v>21</v>
      </c>
      <c r="AJ6" s="96" t="s">
        <v>19</v>
      </c>
      <c r="AK6" s="93" t="s">
        <v>20</v>
      </c>
      <c r="AL6" s="96" t="s">
        <v>21</v>
      </c>
      <c r="AM6" s="118"/>
      <c r="AN6" s="118"/>
      <c r="AO6" s="118"/>
      <c r="AP6" s="96" t="s">
        <v>19</v>
      </c>
      <c r="AQ6" s="93" t="s">
        <v>20</v>
      </c>
      <c r="AR6" s="96" t="s">
        <v>21</v>
      </c>
      <c r="AS6" s="96" t="s">
        <v>19</v>
      </c>
      <c r="AT6" s="93" t="s">
        <v>20</v>
      </c>
      <c r="AU6" s="96" t="s">
        <v>21</v>
      </c>
      <c r="AV6" s="96" t="s">
        <v>19</v>
      </c>
      <c r="AW6" s="93" t="s">
        <v>20</v>
      </c>
      <c r="AX6" s="96" t="s">
        <v>21</v>
      </c>
      <c r="AY6" s="96" t="s">
        <v>19</v>
      </c>
      <c r="AZ6" s="93" t="s">
        <v>20</v>
      </c>
      <c r="BA6" s="96" t="s">
        <v>21</v>
      </c>
      <c r="BB6" s="96" t="s">
        <v>19</v>
      </c>
      <c r="BC6" s="93" t="s">
        <v>20</v>
      </c>
      <c r="BD6" s="96" t="s">
        <v>21</v>
      </c>
      <c r="BE6" s="96" t="s">
        <v>19</v>
      </c>
      <c r="BF6" s="93" t="s">
        <v>20</v>
      </c>
      <c r="BG6" s="96" t="s">
        <v>21</v>
      </c>
      <c r="BH6" s="96" t="s">
        <v>19</v>
      </c>
      <c r="BI6" s="93" t="s">
        <v>20</v>
      </c>
      <c r="BJ6" s="96" t="s">
        <v>21</v>
      </c>
      <c r="BK6" s="96" t="s">
        <v>19</v>
      </c>
      <c r="BL6" s="93" t="s">
        <v>20</v>
      </c>
      <c r="BM6" s="96" t="s">
        <v>21</v>
      </c>
      <c r="BN6" s="96" t="s">
        <v>19</v>
      </c>
      <c r="BO6" s="93" t="s">
        <v>20</v>
      </c>
      <c r="BP6" s="96" t="s">
        <v>21</v>
      </c>
      <c r="BQ6" s="96" t="s">
        <v>19</v>
      </c>
      <c r="BR6" s="93" t="s">
        <v>20</v>
      </c>
      <c r="BS6" s="96" t="s">
        <v>21</v>
      </c>
      <c r="BT6" s="96" t="s">
        <v>19</v>
      </c>
      <c r="BU6" s="93" t="s">
        <v>20</v>
      </c>
      <c r="BV6" s="96" t="s">
        <v>21</v>
      </c>
      <c r="BW6" s="96" t="s">
        <v>19</v>
      </c>
      <c r="BX6" s="93" t="s">
        <v>20</v>
      </c>
      <c r="BY6" s="96" t="s">
        <v>21</v>
      </c>
      <c r="BZ6" s="96" t="s">
        <v>19</v>
      </c>
      <c r="CA6" s="93" t="s">
        <v>20</v>
      </c>
      <c r="CB6" s="96" t="s">
        <v>21</v>
      </c>
      <c r="CC6" s="96" t="s">
        <v>19</v>
      </c>
      <c r="CD6" s="93" t="s">
        <v>20</v>
      </c>
      <c r="CE6" s="96" t="s">
        <v>21</v>
      </c>
      <c r="CF6" s="96" t="s">
        <v>19</v>
      </c>
      <c r="CG6" s="93" t="s">
        <v>20</v>
      </c>
      <c r="CH6" s="96" t="s">
        <v>21</v>
      </c>
      <c r="CI6" s="96" t="s">
        <v>19</v>
      </c>
      <c r="CJ6" s="93" t="s">
        <v>20</v>
      </c>
      <c r="CK6" s="96" t="s">
        <v>21</v>
      </c>
      <c r="CL6" s="96" t="s">
        <v>19</v>
      </c>
      <c r="CM6" s="93" t="s">
        <v>20</v>
      </c>
      <c r="CN6" s="96" t="s">
        <v>21</v>
      </c>
      <c r="CO6" s="96" t="s">
        <v>19</v>
      </c>
      <c r="CP6" s="93" t="s">
        <v>20</v>
      </c>
      <c r="CQ6" s="96" t="s">
        <v>21</v>
      </c>
      <c r="CR6" s="118"/>
      <c r="CS6" s="118"/>
      <c r="CT6" s="118"/>
      <c r="CV6" s="118"/>
      <c r="CW6" s="118"/>
      <c r="CX6" s="118"/>
    </row>
    <row r="7" spans="1:102" ht="15" customHeight="1" x14ac:dyDescent="0.25">
      <c r="A7" s="44"/>
      <c r="B7" s="46">
        <v>1</v>
      </c>
      <c r="C7" s="56">
        <v>20100518542</v>
      </c>
      <c r="D7" s="47" t="s">
        <v>129</v>
      </c>
      <c r="E7" s="57" t="s">
        <v>36</v>
      </c>
      <c r="F7" s="48" t="s">
        <v>167</v>
      </c>
      <c r="G7" s="48" t="s">
        <v>60</v>
      </c>
      <c r="H7" s="55">
        <v>26751</v>
      </c>
      <c r="I7" s="50">
        <f ca="1">(NOW()-H7)/365</f>
        <v>50.653554525938603</v>
      </c>
      <c r="J7" s="58">
        <v>40316</v>
      </c>
      <c r="K7" s="50">
        <f t="shared" ref="K7:K30" ca="1" si="0">(NOW()-J7)/365</f>
        <v>13.489170964294765</v>
      </c>
      <c r="L7" s="52" t="s">
        <v>132</v>
      </c>
      <c r="M7" s="53" t="s">
        <v>132</v>
      </c>
      <c r="N7" s="75" t="s">
        <v>164</v>
      </c>
      <c r="O7" s="67">
        <v>5</v>
      </c>
      <c r="P7" s="67">
        <f>AVERAGE('PENILAIAN GUN'!P7,'PENILAIAN IWAN'!P7,'PENILAIAN RUBY'!P7)</f>
        <v>6</v>
      </c>
      <c r="Q7" s="67">
        <f>P7-O7</f>
        <v>1</v>
      </c>
      <c r="R7" s="67">
        <v>5</v>
      </c>
      <c r="S7" s="67">
        <f>AVERAGE('PENILAIAN GUN'!S7,'PENILAIAN IWAN'!S7,'PENILAIAN RUBY'!S7)</f>
        <v>5</v>
      </c>
      <c r="T7" s="67">
        <f>S7-R7</f>
        <v>0</v>
      </c>
      <c r="U7" s="67">
        <v>5</v>
      </c>
      <c r="V7" s="67">
        <f>AVERAGE('PENILAIAN GUN'!V7,'PENILAIAN IWAN'!V7,'PENILAIAN RUBY'!V7)</f>
        <v>5</v>
      </c>
      <c r="W7" s="67">
        <f>V7-U7</f>
        <v>0</v>
      </c>
      <c r="X7" s="67">
        <v>6</v>
      </c>
      <c r="Y7" s="67">
        <f>AVERAGE('PENILAIAN GUN'!Y7,'PENILAIAN IWAN'!Y7,'PENILAIAN RUBY'!Y7)</f>
        <v>6</v>
      </c>
      <c r="Z7" s="67">
        <f>Y7-X7</f>
        <v>0</v>
      </c>
      <c r="AA7" s="67">
        <v>6</v>
      </c>
      <c r="AB7" s="67">
        <f>AVERAGE('PENILAIAN GUN'!AB7,'PENILAIAN IWAN'!AB7,'PENILAIAN RUBY'!AB7)</f>
        <v>6</v>
      </c>
      <c r="AC7" s="67">
        <f>AB7-AA7</f>
        <v>0</v>
      </c>
      <c r="AD7" s="67">
        <v>5</v>
      </c>
      <c r="AE7" s="67">
        <f>AVERAGE('PENILAIAN GUN'!AE7,'PENILAIAN IWAN'!AE7,'PENILAIAN RUBY'!AE7)</f>
        <v>6</v>
      </c>
      <c r="AF7" s="67">
        <f>AE7-AD7</f>
        <v>1</v>
      </c>
      <c r="AG7" s="67">
        <v>6</v>
      </c>
      <c r="AH7" s="67">
        <f>AVERAGE('PENILAIAN GUN'!AH7,'PENILAIAN IWAN'!AH7,'PENILAIAN RUBY'!AH7)</f>
        <v>6</v>
      </c>
      <c r="AI7" s="67">
        <f>AH7-AG7</f>
        <v>0</v>
      </c>
      <c r="AJ7" s="67">
        <v>5</v>
      </c>
      <c r="AK7" s="67">
        <f>AVERAGE('PENILAIAN GUN'!AK7,'PENILAIAN IWAN'!AK7,'PENILAIAN RUBY'!AK7)</f>
        <v>5</v>
      </c>
      <c r="AL7" s="67">
        <f>AK7-AJ7</f>
        <v>0</v>
      </c>
      <c r="AM7" s="67">
        <f>SUM(O7,R7,U7,X7,AA7,AD7,AG7,AJ7)</f>
        <v>43</v>
      </c>
      <c r="AN7" s="67">
        <f>SUM(P7,S7,V7,Y7,AB7,AE7,AH7,AK7)</f>
        <v>45</v>
      </c>
      <c r="AO7" s="67">
        <f>AN7-AM7</f>
        <v>2</v>
      </c>
      <c r="AP7" s="67">
        <v>5</v>
      </c>
      <c r="AQ7" s="67">
        <f>AVERAGE('PENILAIAN GUN'!AQ7,'PENILAIAN IWAN'!AQ7,'PENILAIAN RUBY'!AQ7)</f>
        <v>3</v>
      </c>
      <c r="AR7" s="67">
        <f>AVERAGE('PENILAIAN GUN'!AR7,'PENILAIAN IWAN'!AR7,'PENILAIAN RUBY'!AR7)</f>
        <v>-2</v>
      </c>
      <c r="AS7" s="67">
        <v>6</v>
      </c>
      <c r="AT7" s="67">
        <f>AVERAGE('PENILAIAN GUN'!AT7,'PENILAIAN IWAN'!AT7,'PENILAIAN RUBY'!AT7)</f>
        <v>5</v>
      </c>
      <c r="AU7" s="67">
        <f t="shared" ref="AU7:AU32" si="1">IF(AS7="NA",AT7,AT7-AS7)</f>
        <v>-1</v>
      </c>
      <c r="AV7" s="67">
        <v>6</v>
      </c>
      <c r="AW7" s="67">
        <f>AVERAGE('PENILAIAN GUN'!AW7,'PENILAIAN IWAN'!AW7,'PENILAIAN RUBY'!AW7)</f>
        <v>5</v>
      </c>
      <c r="AX7" s="67">
        <f t="shared" ref="AX7:AX32" si="2">IF(AV7="NA",AW7,AW7-AV7)</f>
        <v>-1</v>
      </c>
      <c r="AY7" s="67">
        <v>6</v>
      </c>
      <c r="AZ7" s="67">
        <f>AVERAGE('PENILAIAN GUN'!AZ7,'PENILAIAN IWAN'!AZ7,'PENILAIAN RUBY'!AZ7)</f>
        <v>5</v>
      </c>
      <c r="BA7" s="67">
        <f t="shared" ref="BA7:BA32" si="3">IF(AY7="NA",AZ7,AZ7-AY7)</f>
        <v>-1</v>
      </c>
      <c r="BB7" s="67">
        <v>6</v>
      </c>
      <c r="BC7" s="67">
        <f>AVERAGE('PENILAIAN GUN'!BC7,'PENILAIAN IWAN'!BC7,'PENILAIAN RUBY'!BC7)</f>
        <v>4</v>
      </c>
      <c r="BD7" s="67">
        <f t="shared" ref="BD7:BD32" si="4">IF(BB7="NA",BC7,BC7-BB7)</f>
        <v>-2</v>
      </c>
      <c r="BE7" s="67">
        <v>6</v>
      </c>
      <c r="BF7" s="67">
        <f>AVERAGE('PENILAIAN GUN'!BF7,'PENILAIAN IWAN'!BF7,'PENILAIAN RUBY'!BF7)</f>
        <v>2</v>
      </c>
      <c r="BG7" s="67">
        <f t="shared" ref="BG7:BG32" si="5">IF(BE7="NA",BF7,BF7-BE7)</f>
        <v>-4</v>
      </c>
      <c r="BH7" s="67">
        <v>6</v>
      </c>
      <c r="BI7" s="67">
        <f>AVERAGE('PENILAIAN GUN'!BI7,'PENILAIAN IWAN'!BI7,'PENILAIAN RUBY'!BI7)</f>
        <v>3</v>
      </c>
      <c r="BJ7" s="67">
        <f t="shared" ref="BJ7:BJ32" si="6">IF(BH7="NA",BI7,BI7-BH7)</f>
        <v>-3</v>
      </c>
      <c r="BK7" s="67" t="s">
        <v>23</v>
      </c>
      <c r="BL7" s="67" t="s">
        <v>23</v>
      </c>
      <c r="BM7" s="67" t="str">
        <f t="shared" ref="BM7:BM32" si="7">IF(BK7="NA",BL7,BL7-BK7)</f>
        <v>NA</v>
      </c>
      <c r="BN7" s="67" t="s">
        <v>23</v>
      </c>
      <c r="BO7" s="67" t="s">
        <v>23</v>
      </c>
      <c r="BP7" s="67" t="str">
        <f t="shared" ref="BP7:BP32" si="8">IF(BN7="NA",BO7,BO7-BN7)</f>
        <v>NA</v>
      </c>
      <c r="BQ7" s="67" t="s">
        <v>23</v>
      </c>
      <c r="BR7" s="67" t="s">
        <v>23</v>
      </c>
      <c r="BS7" s="67" t="str">
        <f t="shared" ref="BS7:BS32" si="9">IF(BQ7="NA",BR7,BR7-BQ7)</f>
        <v>NA</v>
      </c>
      <c r="BT7" s="67" t="s">
        <v>23</v>
      </c>
      <c r="BU7" s="67" t="s">
        <v>23</v>
      </c>
      <c r="BV7" s="67" t="str">
        <f t="shared" ref="BV7:BV32" si="10">IF(BT7="NA",BU7,BU7-BT7)</f>
        <v>NA</v>
      </c>
      <c r="BW7" s="67" t="s">
        <v>23</v>
      </c>
      <c r="BX7" s="67" t="s">
        <v>23</v>
      </c>
      <c r="BY7" s="67" t="str">
        <f t="shared" ref="BY7:BY32" si="11">IF(BW7="NA",BX7,BX7-BW7)</f>
        <v>NA</v>
      </c>
      <c r="BZ7" s="67" t="s">
        <v>23</v>
      </c>
      <c r="CA7" s="67" t="s">
        <v>23</v>
      </c>
      <c r="CB7" s="67" t="str">
        <f t="shared" ref="CB7:CB32" si="12">IF(BZ7="NA",CA7,CA7-BZ7)</f>
        <v>NA</v>
      </c>
      <c r="CC7" s="67" t="s">
        <v>23</v>
      </c>
      <c r="CD7" s="67" t="s">
        <v>23</v>
      </c>
      <c r="CE7" s="67" t="str">
        <f t="shared" ref="CE7:CE32" si="13">IF(CC7="NA",CD7,CD7-CC7)</f>
        <v>NA</v>
      </c>
      <c r="CF7" s="67" t="s">
        <v>23</v>
      </c>
      <c r="CG7" s="67" t="s">
        <v>23</v>
      </c>
      <c r="CH7" s="67" t="str">
        <f t="shared" ref="CH7:CH32" si="14">IF(CF7="NA",CG7,CG7-CF7)</f>
        <v>NA</v>
      </c>
      <c r="CI7" s="67" t="s">
        <v>23</v>
      </c>
      <c r="CJ7" s="67" t="s">
        <v>23</v>
      </c>
      <c r="CK7" s="67" t="str">
        <f t="shared" ref="CK7:CK32" si="15">IF(CI7="NA",CJ7,CJ7-CI7)</f>
        <v>NA</v>
      </c>
      <c r="CL7" s="67" t="s">
        <v>23</v>
      </c>
      <c r="CM7" s="67" t="s">
        <v>23</v>
      </c>
      <c r="CN7" s="67" t="str">
        <f t="shared" ref="CN7:CN32" si="16">IF(CL7="NA",CM7,CM7-CL7)</f>
        <v>NA</v>
      </c>
      <c r="CO7" s="67" t="s">
        <v>23</v>
      </c>
      <c r="CP7" s="67" t="s">
        <v>23</v>
      </c>
      <c r="CQ7" s="67" t="str">
        <f t="shared" ref="CQ7:CQ32" si="17">IF(CO7="NA",CP7,CP7-CO7)</f>
        <v>NA</v>
      </c>
      <c r="CR7" s="67">
        <f>SUM(AP7,AS7,AV7,AY7,BB7,BE7,BH7,BK7,BN7,BQ7,BT7,BW7,BZ7,CC7,CF7,CI7,CL7,CO7)</f>
        <v>41</v>
      </c>
      <c r="CS7" s="67">
        <f>SUM(AQ7,AT7,AW7,AZ7,BC7,BF7,BI7,BL7,BO7,BR7,BU7,BX7,CA7,CD7,CG7,CJ7,CM7,CP7)</f>
        <v>27</v>
      </c>
      <c r="CT7" s="67">
        <f t="shared" ref="CT7:CT32" si="18">IF(CR7="NA",CS7,CS7-CR7)</f>
        <v>-14</v>
      </c>
      <c r="CV7" s="94">
        <f>SUM(AM7,CR7)</f>
        <v>84</v>
      </c>
      <c r="CW7" s="94">
        <f>SUM(AN7,CS7)</f>
        <v>72</v>
      </c>
      <c r="CX7" s="94">
        <f t="shared" ref="CX7" si="19">IF(CV7="NA",CW7,CW7-CV7)</f>
        <v>-12</v>
      </c>
    </row>
    <row r="8" spans="1:102" ht="15" customHeight="1" x14ac:dyDescent="0.25">
      <c r="A8" s="44"/>
      <c r="B8" s="46">
        <v>2</v>
      </c>
      <c r="C8" s="46">
        <v>20010917757</v>
      </c>
      <c r="D8" s="47" t="s">
        <v>130</v>
      </c>
      <c r="E8" s="47" t="s">
        <v>126</v>
      </c>
      <c r="F8" s="48" t="s">
        <v>161</v>
      </c>
      <c r="G8" s="48" t="s">
        <v>60</v>
      </c>
      <c r="H8" s="49">
        <v>28008</v>
      </c>
      <c r="I8" s="50">
        <f t="shared" ref="I8:I30" ca="1" si="20">(NOW()-H8)/365</f>
        <v>47.209718909500246</v>
      </c>
      <c r="J8" s="51">
        <v>37151</v>
      </c>
      <c r="K8" s="50">
        <f t="shared" ca="1" si="0"/>
        <v>22.160403841007096</v>
      </c>
      <c r="L8" s="52" t="s">
        <v>132</v>
      </c>
      <c r="M8" s="53" t="s">
        <v>133</v>
      </c>
      <c r="N8" s="75" t="s">
        <v>165</v>
      </c>
      <c r="O8" s="67">
        <v>4</v>
      </c>
      <c r="P8" s="67">
        <f>AVERAGE('PENILAIAN GUN'!P8,'PENILAIAN IWAN'!P8,'PENILAIAN RUBY'!P8)</f>
        <v>5</v>
      </c>
      <c r="Q8" s="67">
        <f t="shared" ref="Q8:Q32" si="21">P8-O8</f>
        <v>1</v>
      </c>
      <c r="R8" s="67">
        <v>4</v>
      </c>
      <c r="S8" s="67">
        <f>AVERAGE('PENILAIAN GUN'!S8,'PENILAIAN IWAN'!S8,'PENILAIAN RUBY'!S8)</f>
        <v>6</v>
      </c>
      <c r="T8" s="67">
        <f t="shared" ref="T8:T32" si="22">S8-R8</f>
        <v>2</v>
      </c>
      <c r="U8" s="67">
        <v>4</v>
      </c>
      <c r="V8" s="67">
        <f>AVERAGE('PENILAIAN GUN'!V8,'PENILAIAN IWAN'!V8,'PENILAIAN RUBY'!V8)</f>
        <v>4</v>
      </c>
      <c r="W8" s="67">
        <f t="shared" ref="W8:W32" si="23">V8-U8</f>
        <v>0</v>
      </c>
      <c r="X8" s="67">
        <v>4</v>
      </c>
      <c r="Y8" s="67">
        <f>AVERAGE('PENILAIAN GUN'!Y8,'PENILAIAN IWAN'!Y8,'PENILAIAN RUBY'!Y8)</f>
        <v>4</v>
      </c>
      <c r="Z8" s="67">
        <f t="shared" ref="Z8:Z32" si="24">Y8-X8</f>
        <v>0</v>
      </c>
      <c r="AA8" s="67">
        <v>4</v>
      </c>
      <c r="AB8" s="67">
        <f>AVERAGE('PENILAIAN GUN'!AB8,'PENILAIAN IWAN'!AB8,'PENILAIAN RUBY'!AB8)</f>
        <v>4</v>
      </c>
      <c r="AC8" s="67">
        <f t="shared" ref="AC8:AC32" si="25">AB8-AA8</f>
        <v>0</v>
      </c>
      <c r="AD8" s="67">
        <v>4</v>
      </c>
      <c r="AE8" s="67">
        <f>AVERAGE('PENILAIAN GUN'!AE8,'PENILAIAN IWAN'!AE8,'PENILAIAN RUBY'!AE8)</f>
        <v>5</v>
      </c>
      <c r="AF8" s="67">
        <f t="shared" ref="AF8:AF32" si="26">AE8-AD8</f>
        <v>1</v>
      </c>
      <c r="AG8" s="67">
        <v>5</v>
      </c>
      <c r="AH8" s="67">
        <f>AVERAGE('PENILAIAN GUN'!AH8,'PENILAIAN IWAN'!AH8,'PENILAIAN RUBY'!AH8)</f>
        <v>5</v>
      </c>
      <c r="AI8" s="67">
        <f t="shared" ref="AI8:AI32" si="27">AH8-AG8</f>
        <v>0</v>
      </c>
      <c r="AJ8" s="67">
        <v>5</v>
      </c>
      <c r="AK8" s="67">
        <f>AVERAGE('PENILAIAN GUN'!AK8,'PENILAIAN IWAN'!AK8,'PENILAIAN RUBY'!AK8)</f>
        <v>4</v>
      </c>
      <c r="AL8" s="67">
        <f t="shared" ref="AL8:AL32" si="28">AK8-AJ8</f>
        <v>-1</v>
      </c>
      <c r="AM8" s="67">
        <f t="shared" ref="AM8:AM30" si="29">SUM(O8,R8,U8,X8,AA8,AD8,AG8,AJ8)</f>
        <v>34</v>
      </c>
      <c r="AN8" s="67">
        <f t="shared" ref="AN8:AN30" si="30">SUM(P8,S8,V8,Y8,AB8,AE8,AH8,AK8)</f>
        <v>37</v>
      </c>
      <c r="AO8" s="67">
        <f t="shared" ref="AO8:AO30" si="31">AN8-AM8</f>
        <v>3</v>
      </c>
      <c r="AP8" s="67">
        <v>4</v>
      </c>
      <c r="AQ8" s="67">
        <f>AVERAGE('PENILAIAN GUN'!AQ8,'PENILAIAN IWAN'!AQ8,'PENILAIAN RUBY'!AQ8)</f>
        <v>3</v>
      </c>
      <c r="AR8" s="67">
        <f>AVERAGE('PENILAIAN GUN'!AR8,'PENILAIAN IWAN'!AR8,'PENILAIAN RUBY'!AR8)</f>
        <v>-1</v>
      </c>
      <c r="AS8" s="67">
        <v>4</v>
      </c>
      <c r="AT8" s="67">
        <f>AVERAGE('PENILAIAN GUN'!AT8,'PENILAIAN IWAN'!AT8,'PENILAIAN RUBY'!AT8)</f>
        <v>5</v>
      </c>
      <c r="AU8" s="67">
        <f t="shared" si="1"/>
        <v>1</v>
      </c>
      <c r="AV8" s="67">
        <v>5</v>
      </c>
      <c r="AW8" s="67">
        <f>AVERAGE('PENILAIAN GUN'!AW8,'PENILAIAN IWAN'!AW8,'PENILAIAN RUBY'!AW8)</f>
        <v>5</v>
      </c>
      <c r="AX8" s="67">
        <f t="shared" si="2"/>
        <v>0</v>
      </c>
      <c r="AY8" s="67">
        <v>4</v>
      </c>
      <c r="AZ8" s="67">
        <f>AVERAGE('PENILAIAN GUN'!AZ8,'PENILAIAN IWAN'!AZ8,'PENILAIAN RUBY'!AZ8)</f>
        <v>4</v>
      </c>
      <c r="BA8" s="67">
        <f t="shared" si="3"/>
        <v>0</v>
      </c>
      <c r="BB8" s="67">
        <v>4</v>
      </c>
      <c r="BC8" s="67">
        <f>AVERAGE('PENILAIAN GUN'!BC8,'PENILAIAN IWAN'!BC8,'PENILAIAN RUBY'!BC8)</f>
        <v>3</v>
      </c>
      <c r="BD8" s="67">
        <f t="shared" si="4"/>
        <v>-1</v>
      </c>
      <c r="BE8" s="67">
        <v>5</v>
      </c>
      <c r="BF8" s="67">
        <f>AVERAGE('PENILAIAN GUN'!BF8,'PENILAIAN IWAN'!BF8,'PENILAIAN RUBY'!BF8)</f>
        <v>2</v>
      </c>
      <c r="BG8" s="67">
        <f t="shared" si="5"/>
        <v>-3</v>
      </c>
      <c r="BH8" s="67">
        <v>4</v>
      </c>
      <c r="BI8" s="67">
        <f>AVERAGE('PENILAIAN GUN'!BI8,'PENILAIAN IWAN'!BI8,'PENILAIAN RUBY'!BI8)</f>
        <v>4</v>
      </c>
      <c r="BJ8" s="67">
        <f t="shared" si="6"/>
        <v>0</v>
      </c>
      <c r="BK8" s="67" t="s">
        <v>23</v>
      </c>
      <c r="BL8" s="67" t="s">
        <v>23</v>
      </c>
      <c r="BM8" s="67" t="str">
        <f t="shared" si="7"/>
        <v>NA</v>
      </c>
      <c r="BN8" s="67" t="s">
        <v>23</v>
      </c>
      <c r="BO8" s="67" t="s">
        <v>23</v>
      </c>
      <c r="BP8" s="67" t="str">
        <f t="shared" si="8"/>
        <v>NA</v>
      </c>
      <c r="BQ8" s="67" t="s">
        <v>23</v>
      </c>
      <c r="BR8" s="67" t="s">
        <v>23</v>
      </c>
      <c r="BS8" s="67" t="str">
        <f t="shared" si="9"/>
        <v>NA</v>
      </c>
      <c r="BT8" s="67" t="s">
        <v>23</v>
      </c>
      <c r="BU8" s="67" t="s">
        <v>23</v>
      </c>
      <c r="BV8" s="67" t="str">
        <f t="shared" si="10"/>
        <v>NA</v>
      </c>
      <c r="BW8" s="67" t="s">
        <v>23</v>
      </c>
      <c r="BX8" s="67" t="s">
        <v>23</v>
      </c>
      <c r="BY8" s="67" t="str">
        <f t="shared" si="11"/>
        <v>NA</v>
      </c>
      <c r="BZ8" s="67" t="s">
        <v>23</v>
      </c>
      <c r="CA8" s="67" t="s">
        <v>23</v>
      </c>
      <c r="CB8" s="67" t="str">
        <f t="shared" si="12"/>
        <v>NA</v>
      </c>
      <c r="CC8" s="67" t="s">
        <v>23</v>
      </c>
      <c r="CD8" s="67" t="s">
        <v>23</v>
      </c>
      <c r="CE8" s="67" t="str">
        <f t="shared" si="13"/>
        <v>NA</v>
      </c>
      <c r="CF8" s="67" t="s">
        <v>23</v>
      </c>
      <c r="CG8" s="67" t="s">
        <v>23</v>
      </c>
      <c r="CH8" s="67" t="str">
        <f t="shared" si="14"/>
        <v>NA</v>
      </c>
      <c r="CI8" s="67" t="s">
        <v>23</v>
      </c>
      <c r="CJ8" s="67" t="s">
        <v>23</v>
      </c>
      <c r="CK8" s="67" t="str">
        <f t="shared" si="15"/>
        <v>NA</v>
      </c>
      <c r="CL8" s="67" t="s">
        <v>23</v>
      </c>
      <c r="CM8" s="67" t="s">
        <v>23</v>
      </c>
      <c r="CN8" s="67" t="str">
        <f t="shared" si="16"/>
        <v>NA</v>
      </c>
      <c r="CO8" s="67" t="s">
        <v>23</v>
      </c>
      <c r="CP8" s="67" t="s">
        <v>23</v>
      </c>
      <c r="CQ8" s="67" t="str">
        <f t="shared" si="17"/>
        <v>NA</v>
      </c>
      <c r="CR8" s="67">
        <f t="shared" ref="CR8:CR32" si="32">SUM(AP8,AS8,AV8,AY8,BB8,BE8,BH8,BK8,BN8,BQ8,BT8,BW8,BZ8,CC8,CF8,CI8,CL8,CO8)</f>
        <v>30</v>
      </c>
      <c r="CS8" s="67">
        <f t="shared" ref="CS8:CS32" si="33">SUM(AQ8,AT8,AW8,AZ8,BC8,BF8,BI8,BL8,BO8,BR8,BU8,BX8,CA8,CD8,CG8,CJ8,CM8,CP8)</f>
        <v>26</v>
      </c>
      <c r="CT8" s="67">
        <f t="shared" si="18"/>
        <v>-4</v>
      </c>
      <c r="CV8" s="94">
        <f t="shared" ref="CV8:CV32" si="34">SUM(AM8,CR8)</f>
        <v>64</v>
      </c>
      <c r="CW8" s="94">
        <f t="shared" ref="CW8:CW32" si="35">SUM(AN8,CS8)</f>
        <v>63</v>
      </c>
      <c r="CX8" s="94">
        <f>IF(CV8="NA",CW8,CW8-CV8)</f>
        <v>-1</v>
      </c>
    </row>
    <row r="9" spans="1:102" ht="15" customHeight="1" x14ac:dyDescent="0.25">
      <c r="A9" s="44"/>
      <c r="B9" s="46">
        <v>3</v>
      </c>
      <c r="C9" s="54">
        <v>20100401170</v>
      </c>
      <c r="D9" s="47" t="s">
        <v>131</v>
      </c>
      <c r="E9" s="47" t="s">
        <v>137</v>
      </c>
      <c r="F9" s="48" t="s">
        <v>161</v>
      </c>
      <c r="G9" s="48" t="s">
        <v>60</v>
      </c>
      <c r="H9" s="55">
        <v>32560</v>
      </c>
      <c r="I9" s="50">
        <f t="shared" ca="1" si="20"/>
        <v>34.738486032787918</v>
      </c>
      <c r="J9" s="51">
        <v>40269</v>
      </c>
      <c r="K9" s="50">
        <f t="shared" ca="1" si="0"/>
        <v>13.617938087582436</v>
      </c>
      <c r="L9" s="52" t="s">
        <v>132</v>
      </c>
      <c r="M9" s="53" t="s">
        <v>132</v>
      </c>
      <c r="N9" s="75" t="s">
        <v>164</v>
      </c>
      <c r="O9" s="67">
        <v>1</v>
      </c>
      <c r="P9" s="67">
        <f>AVERAGE('PENILAIAN GUN'!P9,'PENILAIAN IWAN'!P9,'PENILAIAN RUBY'!P9)</f>
        <v>3.5</v>
      </c>
      <c r="Q9" s="67">
        <f t="shared" si="21"/>
        <v>2.5</v>
      </c>
      <c r="R9" s="67">
        <v>1</v>
      </c>
      <c r="S9" s="67">
        <f>AVERAGE('PENILAIAN GUN'!S9,'PENILAIAN IWAN'!S9,'PENILAIAN RUBY'!S9)</f>
        <v>4</v>
      </c>
      <c r="T9" s="67">
        <f t="shared" si="22"/>
        <v>3</v>
      </c>
      <c r="U9" s="67">
        <v>1</v>
      </c>
      <c r="V9" s="67">
        <f>AVERAGE('PENILAIAN GUN'!V9,'PENILAIAN IWAN'!V9,'PENILAIAN RUBY'!V9)</f>
        <v>3.5</v>
      </c>
      <c r="W9" s="67">
        <f t="shared" si="23"/>
        <v>2.5</v>
      </c>
      <c r="X9" s="67">
        <v>2</v>
      </c>
      <c r="Y9" s="67">
        <f>AVERAGE('PENILAIAN GUN'!Y9,'PENILAIAN IWAN'!Y9,'PENILAIAN RUBY'!Y9)</f>
        <v>3</v>
      </c>
      <c r="Z9" s="67">
        <f t="shared" si="24"/>
        <v>1</v>
      </c>
      <c r="AA9" s="67">
        <v>1</v>
      </c>
      <c r="AB9" s="67">
        <f>AVERAGE('PENILAIAN GUN'!AB9,'PENILAIAN IWAN'!AB9,'PENILAIAN RUBY'!AB9)</f>
        <v>3</v>
      </c>
      <c r="AC9" s="67">
        <f t="shared" si="25"/>
        <v>2</v>
      </c>
      <c r="AD9" s="67">
        <v>1</v>
      </c>
      <c r="AE9" s="67">
        <f>AVERAGE('PENILAIAN GUN'!AE9,'PENILAIAN IWAN'!AE9,'PENILAIAN RUBY'!AE9)</f>
        <v>3</v>
      </c>
      <c r="AF9" s="67">
        <f t="shared" si="26"/>
        <v>2</v>
      </c>
      <c r="AG9" s="67">
        <v>2</v>
      </c>
      <c r="AH9" s="67">
        <f>AVERAGE('PENILAIAN GUN'!AH9,'PENILAIAN IWAN'!AH9,'PENILAIAN RUBY'!AH9)</f>
        <v>4</v>
      </c>
      <c r="AI9" s="67">
        <f t="shared" si="27"/>
        <v>2</v>
      </c>
      <c r="AJ9" s="67">
        <v>3</v>
      </c>
      <c r="AK9" s="67">
        <f>AVERAGE('PENILAIAN GUN'!AK9,'PENILAIAN IWAN'!AK9,'PENILAIAN RUBY'!AK9)</f>
        <v>3.5</v>
      </c>
      <c r="AL9" s="67">
        <f t="shared" si="28"/>
        <v>0.5</v>
      </c>
      <c r="AM9" s="67">
        <f t="shared" si="29"/>
        <v>12</v>
      </c>
      <c r="AN9" s="67">
        <f t="shared" si="30"/>
        <v>27.5</v>
      </c>
      <c r="AO9" s="67">
        <f t="shared" si="31"/>
        <v>15.5</v>
      </c>
      <c r="AP9" s="67">
        <v>4</v>
      </c>
      <c r="AQ9" s="67">
        <f>AVERAGE('PENILAIAN GUN'!AQ9,'PENILAIAN IWAN'!AQ9,'PENILAIAN RUBY'!AQ9)</f>
        <v>5</v>
      </c>
      <c r="AR9" s="67">
        <f>AVERAGE('PENILAIAN GUN'!AR9,'PENILAIAN IWAN'!AR9,'PENILAIAN RUBY'!AR9)</f>
        <v>1</v>
      </c>
      <c r="AS9" s="67">
        <v>4</v>
      </c>
      <c r="AT9" s="67">
        <f>AVERAGE('PENILAIAN GUN'!AT9,'PENILAIAN IWAN'!AT9,'PENILAIAN RUBY'!AT9)</f>
        <v>5</v>
      </c>
      <c r="AU9" s="67">
        <f t="shared" si="1"/>
        <v>1</v>
      </c>
      <c r="AV9" s="67">
        <v>5</v>
      </c>
      <c r="AW9" s="67">
        <f>AVERAGE('PENILAIAN GUN'!AW9,'PENILAIAN IWAN'!AW9,'PENILAIAN RUBY'!AW9)</f>
        <v>5</v>
      </c>
      <c r="AX9" s="67">
        <f t="shared" si="2"/>
        <v>0</v>
      </c>
      <c r="AY9" s="67">
        <v>4</v>
      </c>
      <c r="AZ9" s="67">
        <f>AVERAGE('PENILAIAN GUN'!AZ9,'PENILAIAN IWAN'!AZ9,'PENILAIAN RUBY'!AZ9)</f>
        <v>3.5</v>
      </c>
      <c r="BA9" s="67">
        <f t="shared" si="3"/>
        <v>-0.5</v>
      </c>
      <c r="BB9" s="67">
        <v>4</v>
      </c>
      <c r="BC9" s="67">
        <f>AVERAGE('PENILAIAN GUN'!BC9,'PENILAIAN IWAN'!BC9,'PENILAIAN RUBY'!BC9)</f>
        <v>2</v>
      </c>
      <c r="BD9" s="67">
        <f t="shared" si="4"/>
        <v>-2</v>
      </c>
      <c r="BE9" s="67">
        <v>4</v>
      </c>
      <c r="BF9" s="67">
        <f>AVERAGE('PENILAIAN GUN'!BF9,'PENILAIAN IWAN'!BF9,'PENILAIAN RUBY'!BF9)</f>
        <v>2.5</v>
      </c>
      <c r="BG9" s="67">
        <f t="shared" si="5"/>
        <v>-1.5</v>
      </c>
      <c r="BH9" s="67">
        <v>4</v>
      </c>
      <c r="BI9" s="67">
        <f>AVERAGE('PENILAIAN GUN'!BI9,'PENILAIAN IWAN'!BI9,'PENILAIAN RUBY'!BI9)</f>
        <v>2</v>
      </c>
      <c r="BJ9" s="67">
        <f t="shared" si="6"/>
        <v>-2</v>
      </c>
      <c r="BK9" s="67" t="s">
        <v>23</v>
      </c>
      <c r="BL9" s="67" t="s">
        <v>23</v>
      </c>
      <c r="BM9" s="67" t="str">
        <f t="shared" si="7"/>
        <v>NA</v>
      </c>
      <c r="BN9" s="67" t="s">
        <v>23</v>
      </c>
      <c r="BO9" s="67" t="s">
        <v>23</v>
      </c>
      <c r="BP9" s="67" t="str">
        <f t="shared" si="8"/>
        <v>NA</v>
      </c>
      <c r="BQ9" s="67" t="s">
        <v>23</v>
      </c>
      <c r="BR9" s="67" t="s">
        <v>23</v>
      </c>
      <c r="BS9" s="67" t="str">
        <f t="shared" si="9"/>
        <v>NA</v>
      </c>
      <c r="BT9" s="67" t="s">
        <v>23</v>
      </c>
      <c r="BU9" s="67" t="s">
        <v>23</v>
      </c>
      <c r="BV9" s="67" t="str">
        <f t="shared" si="10"/>
        <v>NA</v>
      </c>
      <c r="BW9" s="67" t="s">
        <v>23</v>
      </c>
      <c r="BX9" s="67" t="s">
        <v>23</v>
      </c>
      <c r="BY9" s="67" t="str">
        <f t="shared" si="11"/>
        <v>NA</v>
      </c>
      <c r="BZ9" s="67" t="s">
        <v>23</v>
      </c>
      <c r="CA9" s="67" t="s">
        <v>23</v>
      </c>
      <c r="CB9" s="67" t="str">
        <f t="shared" si="12"/>
        <v>NA</v>
      </c>
      <c r="CC9" s="67" t="s">
        <v>23</v>
      </c>
      <c r="CD9" s="67" t="s">
        <v>23</v>
      </c>
      <c r="CE9" s="67" t="str">
        <f t="shared" si="13"/>
        <v>NA</v>
      </c>
      <c r="CF9" s="67" t="s">
        <v>23</v>
      </c>
      <c r="CG9" s="67" t="s">
        <v>23</v>
      </c>
      <c r="CH9" s="67" t="str">
        <f t="shared" si="14"/>
        <v>NA</v>
      </c>
      <c r="CI9" s="67" t="s">
        <v>23</v>
      </c>
      <c r="CJ9" s="67" t="s">
        <v>23</v>
      </c>
      <c r="CK9" s="67" t="str">
        <f t="shared" si="15"/>
        <v>NA</v>
      </c>
      <c r="CL9" s="67" t="s">
        <v>23</v>
      </c>
      <c r="CM9" s="67" t="s">
        <v>23</v>
      </c>
      <c r="CN9" s="67" t="str">
        <f t="shared" si="16"/>
        <v>NA</v>
      </c>
      <c r="CO9" s="67" t="s">
        <v>23</v>
      </c>
      <c r="CP9" s="67" t="s">
        <v>23</v>
      </c>
      <c r="CQ9" s="67" t="str">
        <f t="shared" si="17"/>
        <v>NA</v>
      </c>
      <c r="CR9" s="67">
        <f t="shared" si="32"/>
        <v>29</v>
      </c>
      <c r="CS9" s="67">
        <f>SUM(AQ9,AT9,AW9,AZ9,BC9,BF9,BI9,BL9,BO9,BR9,BU9,BX9,CA9,CD9,CG9,CJ9,CM9,CP9)</f>
        <v>25</v>
      </c>
      <c r="CT9" s="67">
        <f t="shared" si="18"/>
        <v>-4</v>
      </c>
      <c r="CV9" s="94">
        <f t="shared" si="34"/>
        <v>41</v>
      </c>
      <c r="CW9" s="94">
        <f>SUM(AN9,CS9)</f>
        <v>52.5</v>
      </c>
      <c r="CX9" s="94">
        <f t="shared" ref="CX9:CX32" si="36">IF(CV9="NA",CW9,CW9-CV9)</f>
        <v>11.5</v>
      </c>
    </row>
    <row r="10" spans="1:102" ht="15" customHeight="1" x14ac:dyDescent="0.25">
      <c r="A10" s="44"/>
      <c r="B10" s="46">
        <v>4</v>
      </c>
      <c r="C10" s="54">
        <v>19971103617</v>
      </c>
      <c r="D10" s="47" t="s">
        <v>159</v>
      </c>
      <c r="E10" s="47" t="s">
        <v>201</v>
      </c>
      <c r="F10" s="48" t="s">
        <v>161</v>
      </c>
      <c r="G10" s="48" t="s">
        <v>60</v>
      </c>
      <c r="H10" s="55">
        <v>26688</v>
      </c>
      <c r="I10" s="50">
        <f t="shared" ref="I10:I16" ca="1" si="37">(NOW()-H10)/365</f>
        <v>50.826157265664627</v>
      </c>
      <c r="J10" s="68">
        <v>35737</v>
      </c>
      <c r="K10" s="50">
        <f t="shared" ref="K10:K16" ca="1" si="38">(NOW()-J10)/365</f>
        <v>26.034376443746819</v>
      </c>
      <c r="L10" s="52" t="s">
        <v>132</v>
      </c>
      <c r="M10" s="53" t="s">
        <v>132</v>
      </c>
      <c r="N10" s="75" t="s">
        <v>164</v>
      </c>
      <c r="O10" s="67">
        <v>4</v>
      </c>
      <c r="P10" s="67">
        <f>AVERAGE('PENILAIAN GUN'!P10,'PENILAIAN IWAN'!P10,'PENILAIAN RUBY'!P10)</f>
        <v>4.5</v>
      </c>
      <c r="Q10" s="67">
        <f t="shared" si="21"/>
        <v>0.5</v>
      </c>
      <c r="R10" s="67">
        <v>4</v>
      </c>
      <c r="S10" s="67">
        <f>AVERAGE('PENILAIAN GUN'!S10,'PENILAIAN IWAN'!S10,'PENILAIAN RUBY'!S10)</f>
        <v>4.5</v>
      </c>
      <c r="T10" s="67">
        <f t="shared" si="22"/>
        <v>0.5</v>
      </c>
      <c r="U10" s="67">
        <v>4</v>
      </c>
      <c r="V10" s="67">
        <f>AVERAGE('PENILAIAN GUN'!V10,'PENILAIAN IWAN'!V10,'PENILAIAN RUBY'!V10)</f>
        <v>4</v>
      </c>
      <c r="W10" s="67">
        <f t="shared" si="23"/>
        <v>0</v>
      </c>
      <c r="X10" s="67">
        <v>4</v>
      </c>
      <c r="Y10" s="67">
        <f>AVERAGE('PENILAIAN GUN'!Y10,'PENILAIAN IWAN'!Y10,'PENILAIAN RUBY'!Y10)</f>
        <v>3.5</v>
      </c>
      <c r="Z10" s="67">
        <f t="shared" si="24"/>
        <v>-0.5</v>
      </c>
      <c r="AA10" s="67">
        <v>4</v>
      </c>
      <c r="AB10" s="67">
        <f>AVERAGE('PENILAIAN GUN'!AB10,'PENILAIAN IWAN'!AB10,'PENILAIAN RUBY'!AB10)</f>
        <v>4</v>
      </c>
      <c r="AC10" s="67">
        <f t="shared" si="25"/>
        <v>0</v>
      </c>
      <c r="AD10" s="67">
        <v>4</v>
      </c>
      <c r="AE10" s="67">
        <f>AVERAGE('PENILAIAN GUN'!AE10,'PENILAIAN IWAN'!AE10,'PENILAIAN RUBY'!AE10)</f>
        <v>4</v>
      </c>
      <c r="AF10" s="67">
        <f t="shared" si="26"/>
        <v>0</v>
      </c>
      <c r="AG10" s="67">
        <v>5</v>
      </c>
      <c r="AH10" s="67">
        <f>AVERAGE('PENILAIAN GUN'!AH10,'PENILAIAN IWAN'!AH10,'PENILAIAN RUBY'!AH10)</f>
        <v>4</v>
      </c>
      <c r="AI10" s="67">
        <f t="shared" si="27"/>
        <v>-1</v>
      </c>
      <c r="AJ10" s="67">
        <v>5</v>
      </c>
      <c r="AK10" s="67">
        <f>AVERAGE('PENILAIAN GUN'!AK10,'PENILAIAN IWAN'!AK10,'PENILAIAN RUBY'!AK10)</f>
        <v>4.5</v>
      </c>
      <c r="AL10" s="67">
        <f t="shared" si="28"/>
        <v>-0.5</v>
      </c>
      <c r="AM10" s="67">
        <f t="shared" si="29"/>
        <v>34</v>
      </c>
      <c r="AN10" s="67">
        <f t="shared" si="30"/>
        <v>33</v>
      </c>
      <c r="AO10" s="67">
        <f t="shared" si="31"/>
        <v>-1</v>
      </c>
      <c r="AP10" s="67">
        <v>4</v>
      </c>
      <c r="AQ10" s="67">
        <f>AVERAGE('PENILAIAN GUN'!AQ10,'PENILAIAN IWAN'!AQ10,'PENILAIAN RUBY'!AQ10)</f>
        <v>4</v>
      </c>
      <c r="AR10" s="67">
        <f>AVERAGE('PENILAIAN GUN'!AR10,'PENILAIAN IWAN'!AR10,'PENILAIAN RUBY'!AR10)</f>
        <v>0</v>
      </c>
      <c r="AS10" s="67">
        <v>3</v>
      </c>
      <c r="AT10" s="67">
        <f>AVERAGE('PENILAIAN GUN'!AT10,'PENILAIAN IWAN'!AT10,'PENILAIAN RUBY'!AT10)</f>
        <v>3</v>
      </c>
      <c r="AU10" s="67">
        <f t="shared" si="1"/>
        <v>0</v>
      </c>
      <c r="AV10" s="67">
        <v>5</v>
      </c>
      <c r="AW10" s="67">
        <f>AVERAGE('PENILAIAN GUN'!AW10,'PENILAIAN IWAN'!AW10,'PENILAIAN RUBY'!AW10)</f>
        <v>5</v>
      </c>
      <c r="AX10" s="67">
        <f t="shared" si="2"/>
        <v>0</v>
      </c>
      <c r="AY10" s="67">
        <v>4</v>
      </c>
      <c r="AZ10" s="67">
        <f>AVERAGE('PENILAIAN GUN'!AZ10,'PENILAIAN IWAN'!AZ10,'PENILAIAN RUBY'!AZ10)</f>
        <v>3.5</v>
      </c>
      <c r="BA10" s="67">
        <f t="shared" si="3"/>
        <v>-0.5</v>
      </c>
      <c r="BB10" s="67">
        <v>4</v>
      </c>
      <c r="BC10" s="67">
        <f>AVERAGE('PENILAIAN GUN'!BC10,'PENILAIAN IWAN'!BC10,'PENILAIAN RUBY'!BC10)</f>
        <v>1.5</v>
      </c>
      <c r="BD10" s="67">
        <f t="shared" si="4"/>
        <v>-2.5</v>
      </c>
      <c r="BE10" s="67">
        <v>4</v>
      </c>
      <c r="BF10" s="67">
        <f>AVERAGE('PENILAIAN GUN'!BF10,'PENILAIAN IWAN'!BF10,'PENILAIAN RUBY'!BF10)</f>
        <v>2.5</v>
      </c>
      <c r="BG10" s="67">
        <f t="shared" si="5"/>
        <v>-1.5</v>
      </c>
      <c r="BH10" s="67">
        <v>4</v>
      </c>
      <c r="BI10" s="67">
        <f>AVERAGE('PENILAIAN GUN'!BI10,'PENILAIAN IWAN'!BI10,'PENILAIAN RUBY'!BI10)</f>
        <v>1.5</v>
      </c>
      <c r="BJ10" s="67">
        <f t="shared" si="6"/>
        <v>-2.5</v>
      </c>
      <c r="BK10" s="67" t="s">
        <v>23</v>
      </c>
      <c r="BL10" s="67" t="s">
        <v>23</v>
      </c>
      <c r="BM10" s="67" t="str">
        <f t="shared" si="7"/>
        <v>NA</v>
      </c>
      <c r="BN10" s="67" t="s">
        <v>23</v>
      </c>
      <c r="BO10" s="67" t="s">
        <v>23</v>
      </c>
      <c r="BP10" s="67" t="str">
        <f t="shared" si="8"/>
        <v>NA</v>
      </c>
      <c r="BQ10" s="67">
        <v>6</v>
      </c>
      <c r="BR10" s="67">
        <f>AVERAGE('PENILAIAN GUN'!BR10,'PENILAIAN IWAN'!BR10,'PENILAIAN RUBY'!BR10)</f>
        <v>6</v>
      </c>
      <c r="BS10" s="67">
        <f t="shared" si="9"/>
        <v>0</v>
      </c>
      <c r="BT10" s="67" t="s">
        <v>23</v>
      </c>
      <c r="BU10" s="67" t="s">
        <v>23</v>
      </c>
      <c r="BV10" s="67" t="str">
        <f t="shared" si="10"/>
        <v>NA</v>
      </c>
      <c r="BW10" s="67" t="s">
        <v>23</v>
      </c>
      <c r="BX10" s="67" t="s">
        <v>23</v>
      </c>
      <c r="BY10" s="67" t="str">
        <f t="shared" si="11"/>
        <v>NA</v>
      </c>
      <c r="BZ10" s="67" t="s">
        <v>23</v>
      </c>
      <c r="CA10" s="67" t="s">
        <v>23</v>
      </c>
      <c r="CB10" s="67" t="str">
        <f t="shared" si="12"/>
        <v>NA</v>
      </c>
      <c r="CC10" s="67" t="s">
        <v>23</v>
      </c>
      <c r="CD10" s="67" t="s">
        <v>23</v>
      </c>
      <c r="CE10" s="67" t="str">
        <f t="shared" si="13"/>
        <v>NA</v>
      </c>
      <c r="CF10" s="67" t="s">
        <v>23</v>
      </c>
      <c r="CG10" s="67" t="s">
        <v>23</v>
      </c>
      <c r="CH10" s="67" t="str">
        <f t="shared" si="14"/>
        <v>NA</v>
      </c>
      <c r="CI10" s="67" t="s">
        <v>23</v>
      </c>
      <c r="CJ10" s="67" t="s">
        <v>23</v>
      </c>
      <c r="CK10" s="67" t="str">
        <f t="shared" si="15"/>
        <v>NA</v>
      </c>
      <c r="CL10" s="67" t="s">
        <v>23</v>
      </c>
      <c r="CM10" s="67" t="s">
        <v>23</v>
      </c>
      <c r="CN10" s="67" t="str">
        <f t="shared" si="16"/>
        <v>NA</v>
      </c>
      <c r="CO10" s="67" t="s">
        <v>23</v>
      </c>
      <c r="CP10" s="67" t="s">
        <v>23</v>
      </c>
      <c r="CQ10" s="67" t="str">
        <f t="shared" si="17"/>
        <v>NA</v>
      </c>
      <c r="CR10" s="67">
        <f t="shared" si="32"/>
        <v>34</v>
      </c>
      <c r="CS10" s="67">
        <f t="shared" si="33"/>
        <v>27</v>
      </c>
      <c r="CT10" s="67">
        <f>IF(CR10="NA",CS10,CS10-CR10)</f>
        <v>-7</v>
      </c>
      <c r="CV10" s="94">
        <f t="shared" si="34"/>
        <v>68</v>
      </c>
      <c r="CW10" s="94">
        <f t="shared" si="35"/>
        <v>60</v>
      </c>
      <c r="CX10" s="94">
        <f t="shared" si="36"/>
        <v>-8</v>
      </c>
    </row>
    <row r="11" spans="1:102" ht="15" customHeight="1" x14ac:dyDescent="0.25">
      <c r="A11" s="44"/>
      <c r="B11" s="46">
        <v>5</v>
      </c>
      <c r="C11" s="54">
        <v>20010214717</v>
      </c>
      <c r="D11" s="47" t="s">
        <v>154</v>
      </c>
      <c r="E11" s="47" t="s">
        <v>126</v>
      </c>
      <c r="F11" s="48" t="s">
        <v>161</v>
      </c>
      <c r="G11" s="48" t="s">
        <v>60</v>
      </c>
      <c r="H11" s="55">
        <v>28651</v>
      </c>
      <c r="I11" s="50">
        <f t="shared" ca="1" si="37"/>
        <v>45.448075073883807</v>
      </c>
      <c r="J11" s="68">
        <v>36936</v>
      </c>
      <c r="K11" s="50">
        <f t="shared" ca="1" si="38"/>
        <v>22.749444936897504</v>
      </c>
      <c r="L11" s="52" t="s">
        <v>132</v>
      </c>
      <c r="M11" s="53" t="s">
        <v>168</v>
      </c>
      <c r="N11" s="75" t="s">
        <v>165</v>
      </c>
      <c r="O11" s="67">
        <v>4</v>
      </c>
      <c r="P11" s="67">
        <f>AVERAGE('PENILAIAN GUN'!P11,'PENILAIAN IWAN'!P11,'PENILAIAN RUBY'!P11)</f>
        <v>4</v>
      </c>
      <c r="Q11" s="67">
        <f t="shared" si="21"/>
        <v>0</v>
      </c>
      <c r="R11" s="67">
        <v>4</v>
      </c>
      <c r="S11" s="67">
        <f>AVERAGE('PENILAIAN GUN'!S11,'PENILAIAN IWAN'!S11,'PENILAIAN RUBY'!S11)</f>
        <v>3.5</v>
      </c>
      <c r="T11" s="67">
        <f t="shared" si="22"/>
        <v>-0.5</v>
      </c>
      <c r="U11" s="67">
        <v>4</v>
      </c>
      <c r="V11" s="67">
        <f>AVERAGE('PENILAIAN GUN'!V11,'PENILAIAN IWAN'!V11,'PENILAIAN RUBY'!V11)</f>
        <v>3.5</v>
      </c>
      <c r="W11" s="67">
        <f t="shared" si="23"/>
        <v>-0.5</v>
      </c>
      <c r="X11" s="67">
        <v>4</v>
      </c>
      <c r="Y11" s="67">
        <f>AVERAGE('PENILAIAN GUN'!Y11,'PENILAIAN IWAN'!Y11,'PENILAIAN RUBY'!Y11)</f>
        <v>3</v>
      </c>
      <c r="Z11" s="67">
        <f t="shared" si="24"/>
        <v>-1</v>
      </c>
      <c r="AA11" s="67">
        <v>4</v>
      </c>
      <c r="AB11" s="67">
        <f>AVERAGE('PENILAIAN GUN'!AB11,'PENILAIAN IWAN'!AB11,'PENILAIAN RUBY'!AB11)</f>
        <v>3.5</v>
      </c>
      <c r="AC11" s="67">
        <f t="shared" si="25"/>
        <v>-0.5</v>
      </c>
      <c r="AD11" s="67">
        <v>4</v>
      </c>
      <c r="AE11" s="67">
        <f>AVERAGE('PENILAIAN GUN'!AE11,'PENILAIAN IWAN'!AE11,'PENILAIAN RUBY'!AE11)</f>
        <v>3</v>
      </c>
      <c r="AF11" s="67">
        <f t="shared" si="26"/>
        <v>-1</v>
      </c>
      <c r="AG11" s="67">
        <v>5</v>
      </c>
      <c r="AH11" s="67">
        <f>AVERAGE('PENILAIAN GUN'!AH11,'PENILAIAN IWAN'!AH11,'PENILAIAN RUBY'!AH11)</f>
        <v>4</v>
      </c>
      <c r="AI11" s="67">
        <f t="shared" si="27"/>
        <v>-1</v>
      </c>
      <c r="AJ11" s="67">
        <v>5</v>
      </c>
      <c r="AK11" s="67">
        <f>AVERAGE('PENILAIAN GUN'!AK11,'PENILAIAN IWAN'!AK11,'PENILAIAN RUBY'!AK11)</f>
        <v>4.5</v>
      </c>
      <c r="AL11" s="67">
        <f t="shared" si="28"/>
        <v>-0.5</v>
      </c>
      <c r="AM11" s="67">
        <f t="shared" si="29"/>
        <v>34</v>
      </c>
      <c r="AN11" s="67">
        <f t="shared" si="30"/>
        <v>29</v>
      </c>
      <c r="AO11" s="67">
        <f t="shared" si="31"/>
        <v>-5</v>
      </c>
      <c r="AP11" s="67">
        <v>3</v>
      </c>
      <c r="AQ11" s="67">
        <f>AVERAGE('PENILAIAN GUN'!AQ11,'PENILAIAN IWAN'!AQ11,'PENILAIAN RUBY'!AQ11)</f>
        <v>2.5</v>
      </c>
      <c r="AR11" s="67">
        <f>AVERAGE('PENILAIAN GUN'!AR11,'PENILAIAN IWAN'!AR11,'PENILAIAN RUBY'!AR11)</f>
        <v>-0.5</v>
      </c>
      <c r="AS11" s="67">
        <v>3</v>
      </c>
      <c r="AT11" s="67">
        <f>AVERAGE('PENILAIAN GUN'!AT11,'PENILAIAN IWAN'!AT11,'PENILAIAN RUBY'!AT11)</f>
        <v>3</v>
      </c>
      <c r="AU11" s="67">
        <f t="shared" si="1"/>
        <v>0</v>
      </c>
      <c r="AV11" s="67">
        <v>4</v>
      </c>
      <c r="AW11" s="67">
        <f>AVERAGE('PENILAIAN GUN'!AW11,'PENILAIAN IWAN'!AW11,'PENILAIAN RUBY'!AW11)</f>
        <v>2</v>
      </c>
      <c r="AX11" s="67">
        <f t="shared" si="2"/>
        <v>-2</v>
      </c>
      <c r="AY11" s="67">
        <v>4</v>
      </c>
      <c r="AZ11" s="67">
        <f>AVERAGE('PENILAIAN GUN'!AZ11,'PENILAIAN IWAN'!AZ11,'PENILAIAN RUBY'!AZ11)</f>
        <v>2.5</v>
      </c>
      <c r="BA11" s="67">
        <f t="shared" si="3"/>
        <v>-1.5</v>
      </c>
      <c r="BB11" s="67">
        <v>4</v>
      </c>
      <c r="BC11" s="67">
        <f>AVERAGE('PENILAIAN GUN'!BC11,'PENILAIAN IWAN'!BC11,'PENILAIAN RUBY'!BC11)</f>
        <v>1.5</v>
      </c>
      <c r="BD11" s="67">
        <f t="shared" si="4"/>
        <v>-2.5</v>
      </c>
      <c r="BE11" s="67">
        <v>4</v>
      </c>
      <c r="BF11" s="67">
        <f>AVERAGE('PENILAIAN GUN'!BF11,'PENILAIAN IWAN'!BF11,'PENILAIAN RUBY'!BF11)</f>
        <v>2.5</v>
      </c>
      <c r="BG11" s="67">
        <f t="shared" si="5"/>
        <v>-1.5</v>
      </c>
      <c r="BH11" s="67">
        <v>4</v>
      </c>
      <c r="BI11" s="67">
        <f>AVERAGE('PENILAIAN GUN'!BI11,'PENILAIAN IWAN'!BI11,'PENILAIAN RUBY'!BI11)</f>
        <v>1.5</v>
      </c>
      <c r="BJ11" s="67">
        <f t="shared" si="6"/>
        <v>-2.5</v>
      </c>
      <c r="BK11" s="67">
        <v>5</v>
      </c>
      <c r="BL11" s="67">
        <f>AVERAGE('PENILAIAN GUN'!BL11,'PENILAIAN IWAN'!BL11,'PENILAIAN RUBY'!BL11)</f>
        <v>5</v>
      </c>
      <c r="BM11" s="67">
        <f t="shared" si="7"/>
        <v>0</v>
      </c>
      <c r="BN11" s="67" t="s">
        <v>23</v>
      </c>
      <c r="BO11" s="67" t="s">
        <v>23</v>
      </c>
      <c r="BP11" s="67" t="str">
        <f t="shared" si="8"/>
        <v>NA</v>
      </c>
      <c r="BQ11" s="67" t="s">
        <v>23</v>
      </c>
      <c r="BR11" s="67" t="s">
        <v>23</v>
      </c>
      <c r="BS11" s="67" t="str">
        <f t="shared" si="9"/>
        <v>NA</v>
      </c>
      <c r="BT11" s="67" t="s">
        <v>23</v>
      </c>
      <c r="BU11" s="67" t="s">
        <v>23</v>
      </c>
      <c r="BV11" s="67" t="str">
        <f t="shared" si="10"/>
        <v>NA</v>
      </c>
      <c r="BW11" s="67" t="s">
        <v>23</v>
      </c>
      <c r="BX11" s="67" t="s">
        <v>23</v>
      </c>
      <c r="BY11" s="67" t="str">
        <f t="shared" si="11"/>
        <v>NA</v>
      </c>
      <c r="BZ11" s="67" t="s">
        <v>23</v>
      </c>
      <c r="CA11" s="67" t="s">
        <v>23</v>
      </c>
      <c r="CB11" s="67" t="str">
        <f t="shared" si="12"/>
        <v>NA</v>
      </c>
      <c r="CC11" s="67">
        <v>5</v>
      </c>
      <c r="CD11" s="67">
        <f>AVERAGE('PENILAIAN GUN'!CD11,'PENILAIAN IWAN'!CD11,'PENILAIAN RUBY'!CD11)</f>
        <v>5</v>
      </c>
      <c r="CE11" s="67">
        <f t="shared" si="13"/>
        <v>0</v>
      </c>
      <c r="CF11" s="67" t="s">
        <v>23</v>
      </c>
      <c r="CG11" s="67" t="s">
        <v>23</v>
      </c>
      <c r="CH11" s="67" t="str">
        <f t="shared" si="14"/>
        <v>NA</v>
      </c>
      <c r="CI11" s="67" t="s">
        <v>23</v>
      </c>
      <c r="CJ11" s="67" t="s">
        <v>23</v>
      </c>
      <c r="CK11" s="67" t="str">
        <f t="shared" si="15"/>
        <v>NA</v>
      </c>
      <c r="CL11" s="67" t="s">
        <v>23</v>
      </c>
      <c r="CM11" s="67" t="s">
        <v>23</v>
      </c>
      <c r="CN11" s="67" t="str">
        <f t="shared" si="16"/>
        <v>NA</v>
      </c>
      <c r="CO11" s="67" t="s">
        <v>23</v>
      </c>
      <c r="CP11" s="67" t="s">
        <v>23</v>
      </c>
      <c r="CQ11" s="67" t="str">
        <f t="shared" si="17"/>
        <v>NA</v>
      </c>
      <c r="CR11" s="67">
        <f t="shared" si="32"/>
        <v>36</v>
      </c>
      <c r="CS11" s="67">
        <f t="shared" si="33"/>
        <v>25.5</v>
      </c>
      <c r="CT11" s="67">
        <f t="shared" si="18"/>
        <v>-10.5</v>
      </c>
      <c r="CV11" s="94">
        <f t="shared" si="34"/>
        <v>70</v>
      </c>
      <c r="CW11" s="94">
        <f t="shared" si="35"/>
        <v>54.5</v>
      </c>
      <c r="CX11" s="94">
        <f t="shared" si="36"/>
        <v>-15.5</v>
      </c>
    </row>
    <row r="12" spans="1:102" ht="15" customHeight="1" x14ac:dyDescent="0.25">
      <c r="A12" s="44"/>
      <c r="B12" s="46">
        <v>6</v>
      </c>
      <c r="C12" s="54">
        <v>20050926062</v>
      </c>
      <c r="D12" s="47" t="s">
        <v>148</v>
      </c>
      <c r="E12" s="47" t="s">
        <v>137</v>
      </c>
      <c r="F12" s="48" t="s">
        <v>188</v>
      </c>
      <c r="G12" s="48" t="s">
        <v>60</v>
      </c>
      <c r="H12" s="55">
        <v>29988</v>
      </c>
      <c r="I12" s="50">
        <f t="shared" ca="1" si="37"/>
        <v>41.785061375253669</v>
      </c>
      <c r="J12" s="68">
        <v>38621</v>
      </c>
      <c r="K12" s="50">
        <f t="shared" ca="1" si="38"/>
        <v>18.13300658073312</v>
      </c>
      <c r="L12" s="52" t="s">
        <v>162</v>
      </c>
      <c r="M12" s="53" t="s">
        <v>168</v>
      </c>
      <c r="N12" s="75" t="s">
        <v>164</v>
      </c>
      <c r="O12" s="67">
        <v>1</v>
      </c>
      <c r="P12" s="67">
        <f>AVERAGE('PENILAIAN GUN'!P12,'PENILAIAN IWAN'!P12,'PENILAIAN RUBY'!P12)</f>
        <v>2</v>
      </c>
      <c r="Q12" s="67">
        <f t="shared" si="21"/>
        <v>1</v>
      </c>
      <c r="R12" s="67">
        <v>1</v>
      </c>
      <c r="S12" s="67">
        <f>AVERAGE('PENILAIAN GUN'!S12,'PENILAIAN IWAN'!S12,'PENILAIAN RUBY'!S12)</f>
        <v>1.5</v>
      </c>
      <c r="T12" s="67">
        <f t="shared" si="22"/>
        <v>0.5</v>
      </c>
      <c r="U12" s="67">
        <v>1</v>
      </c>
      <c r="V12" s="67">
        <f>AVERAGE('PENILAIAN GUN'!V12,'PENILAIAN IWAN'!V12,'PENILAIAN RUBY'!V12)</f>
        <v>1.5</v>
      </c>
      <c r="W12" s="67">
        <f t="shared" si="23"/>
        <v>0.5</v>
      </c>
      <c r="X12" s="67">
        <v>2</v>
      </c>
      <c r="Y12" s="67">
        <f>AVERAGE('PENILAIAN GUN'!Y12,'PENILAIAN IWAN'!Y12,'PENILAIAN RUBY'!Y12)</f>
        <v>2.5</v>
      </c>
      <c r="Z12" s="67">
        <f t="shared" si="24"/>
        <v>0.5</v>
      </c>
      <c r="AA12" s="67">
        <v>1</v>
      </c>
      <c r="AB12" s="67">
        <f>AVERAGE('PENILAIAN GUN'!AB12,'PENILAIAN IWAN'!AB12,'PENILAIAN RUBY'!AB12)</f>
        <v>1.5</v>
      </c>
      <c r="AC12" s="67">
        <f t="shared" si="25"/>
        <v>0.5</v>
      </c>
      <c r="AD12" s="67">
        <v>1</v>
      </c>
      <c r="AE12" s="67">
        <f>AVERAGE('PENILAIAN GUN'!AE12,'PENILAIAN IWAN'!AE12,'PENILAIAN RUBY'!AE12)</f>
        <v>1</v>
      </c>
      <c r="AF12" s="67">
        <f t="shared" si="26"/>
        <v>0</v>
      </c>
      <c r="AG12" s="67">
        <v>2</v>
      </c>
      <c r="AH12" s="67">
        <f>AVERAGE('PENILAIAN GUN'!AH12,'PENILAIAN IWAN'!AH12,'PENILAIAN RUBY'!AH12)</f>
        <v>1.5</v>
      </c>
      <c r="AI12" s="67">
        <f t="shared" si="27"/>
        <v>-0.5</v>
      </c>
      <c r="AJ12" s="67">
        <v>3</v>
      </c>
      <c r="AK12" s="67">
        <f>AVERAGE('PENILAIAN GUN'!AK12,'PENILAIAN IWAN'!AK12,'PENILAIAN RUBY'!AK12)</f>
        <v>3</v>
      </c>
      <c r="AL12" s="67">
        <f t="shared" si="28"/>
        <v>0</v>
      </c>
      <c r="AM12" s="67">
        <f t="shared" si="29"/>
        <v>12</v>
      </c>
      <c r="AN12" s="67">
        <f t="shared" si="30"/>
        <v>14.5</v>
      </c>
      <c r="AO12" s="67">
        <f t="shared" si="31"/>
        <v>2.5</v>
      </c>
      <c r="AP12" s="67">
        <v>1</v>
      </c>
      <c r="AQ12" s="67">
        <f>AVERAGE('PENILAIAN GUN'!AQ12,'PENILAIAN IWAN'!AQ12,'PENILAIAN RUBY'!AQ12)</f>
        <v>1.5</v>
      </c>
      <c r="AR12" s="67">
        <f>AVERAGE('PENILAIAN GUN'!AR12,'PENILAIAN IWAN'!AR12,'PENILAIAN RUBY'!AR12)</f>
        <v>0.5</v>
      </c>
      <c r="AS12" s="67">
        <v>2</v>
      </c>
      <c r="AT12" s="67">
        <f>AVERAGE('PENILAIAN GUN'!AT12,'PENILAIAN IWAN'!AT12,'PENILAIAN RUBY'!AT12)</f>
        <v>2.5</v>
      </c>
      <c r="AU12" s="67">
        <f t="shared" si="1"/>
        <v>0.5</v>
      </c>
      <c r="AV12" s="67">
        <v>1</v>
      </c>
      <c r="AW12" s="67">
        <f>AVERAGE('PENILAIAN GUN'!AW12,'PENILAIAN IWAN'!AW12,'PENILAIAN RUBY'!AW12)</f>
        <v>1.5</v>
      </c>
      <c r="AX12" s="67">
        <f t="shared" si="2"/>
        <v>0.5</v>
      </c>
      <c r="AY12" s="67" t="s">
        <v>23</v>
      </c>
      <c r="AZ12" s="67" t="s">
        <v>23</v>
      </c>
      <c r="BA12" s="67" t="str">
        <f t="shared" si="3"/>
        <v>NA</v>
      </c>
      <c r="BB12" s="67">
        <v>2</v>
      </c>
      <c r="BC12" s="67">
        <f>AVERAGE('PENILAIAN GUN'!BC12,'PENILAIAN IWAN'!BC12,'PENILAIAN RUBY'!BC12)</f>
        <v>1.5</v>
      </c>
      <c r="BD12" s="67">
        <f t="shared" si="4"/>
        <v>-0.5</v>
      </c>
      <c r="BE12" s="67">
        <v>2</v>
      </c>
      <c r="BF12" s="67">
        <f>AVERAGE('PENILAIAN GUN'!BF12,'PENILAIAN IWAN'!BF12,'PENILAIAN RUBY'!BF12)</f>
        <v>1.5</v>
      </c>
      <c r="BG12" s="67">
        <f t="shared" si="5"/>
        <v>-0.5</v>
      </c>
      <c r="BH12" s="67">
        <v>2</v>
      </c>
      <c r="BI12" s="67">
        <f>AVERAGE('PENILAIAN GUN'!BI12,'PENILAIAN IWAN'!BI12,'PENILAIAN RUBY'!BI12)</f>
        <v>1</v>
      </c>
      <c r="BJ12" s="67">
        <f t="shared" si="6"/>
        <v>-1</v>
      </c>
      <c r="BK12" s="67">
        <v>3</v>
      </c>
      <c r="BL12" s="67">
        <f>AVERAGE('PENILAIAN GUN'!BL12,'PENILAIAN IWAN'!BL12,'PENILAIAN RUBY'!BL12)</f>
        <v>3</v>
      </c>
      <c r="BM12" s="67">
        <f t="shared" si="7"/>
        <v>0</v>
      </c>
      <c r="BN12" s="67" t="s">
        <v>23</v>
      </c>
      <c r="BO12" s="67" t="s">
        <v>23</v>
      </c>
      <c r="BP12" s="67" t="str">
        <f t="shared" si="8"/>
        <v>NA</v>
      </c>
      <c r="BQ12" s="67" t="s">
        <v>23</v>
      </c>
      <c r="BR12" s="67" t="s">
        <v>23</v>
      </c>
      <c r="BS12" s="67" t="str">
        <f t="shared" si="9"/>
        <v>NA</v>
      </c>
      <c r="BT12" s="67" t="s">
        <v>23</v>
      </c>
      <c r="BU12" s="67" t="s">
        <v>23</v>
      </c>
      <c r="BV12" s="67" t="str">
        <f t="shared" si="10"/>
        <v>NA</v>
      </c>
      <c r="BW12" s="67">
        <v>3</v>
      </c>
      <c r="BX12" s="67">
        <f>AVERAGE('PENILAIAN GUN'!BX12,'PENILAIAN IWAN'!BX12,'PENILAIAN RUBY'!BX12)</f>
        <v>3.5</v>
      </c>
      <c r="BY12" s="67">
        <f t="shared" si="11"/>
        <v>0.5</v>
      </c>
      <c r="BZ12" s="67" t="s">
        <v>23</v>
      </c>
      <c r="CA12" s="67" t="s">
        <v>23</v>
      </c>
      <c r="CB12" s="67" t="str">
        <f t="shared" si="12"/>
        <v>NA</v>
      </c>
      <c r="CC12" s="67" t="s">
        <v>23</v>
      </c>
      <c r="CD12" s="67" t="s">
        <v>23</v>
      </c>
      <c r="CE12" s="67" t="str">
        <f t="shared" si="13"/>
        <v>NA</v>
      </c>
      <c r="CF12" s="67" t="s">
        <v>23</v>
      </c>
      <c r="CG12" s="67" t="s">
        <v>23</v>
      </c>
      <c r="CH12" s="67" t="str">
        <f t="shared" si="14"/>
        <v>NA</v>
      </c>
      <c r="CI12" s="67" t="s">
        <v>23</v>
      </c>
      <c r="CJ12" s="67" t="s">
        <v>23</v>
      </c>
      <c r="CK12" s="67" t="str">
        <f t="shared" si="15"/>
        <v>NA</v>
      </c>
      <c r="CL12" s="67">
        <v>3</v>
      </c>
      <c r="CM12" s="67">
        <f>AVERAGE('PENILAIAN GUN'!CM12,'PENILAIAN IWAN'!CM12,'PENILAIAN RUBY'!CM12)</f>
        <v>3</v>
      </c>
      <c r="CN12" s="67">
        <f t="shared" si="16"/>
        <v>0</v>
      </c>
      <c r="CO12" s="67" t="s">
        <v>23</v>
      </c>
      <c r="CP12" s="67" t="s">
        <v>23</v>
      </c>
      <c r="CQ12" s="67" t="str">
        <f t="shared" si="17"/>
        <v>NA</v>
      </c>
      <c r="CR12" s="67">
        <f t="shared" si="32"/>
        <v>19</v>
      </c>
      <c r="CS12" s="67">
        <f t="shared" si="33"/>
        <v>19</v>
      </c>
      <c r="CT12" s="67">
        <f t="shared" si="18"/>
        <v>0</v>
      </c>
      <c r="CV12" s="94">
        <f t="shared" si="34"/>
        <v>31</v>
      </c>
      <c r="CW12" s="94">
        <f t="shared" si="35"/>
        <v>33.5</v>
      </c>
      <c r="CX12" s="94">
        <f t="shared" si="36"/>
        <v>2.5</v>
      </c>
    </row>
    <row r="13" spans="1:102" ht="15" customHeight="1" x14ac:dyDescent="0.25">
      <c r="A13" s="44"/>
      <c r="B13" s="46">
        <v>7</v>
      </c>
      <c r="C13" s="54">
        <v>20180503433</v>
      </c>
      <c r="D13" s="47" t="s">
        <v>142</v>
      </c>
      <c r="E13" s="47" t="s">
        <v>42</v>
      </c>
      <c r="F13" s="48" t="s">
        <v>188</v>
      </c>
      <c r="G13" s="48" t="s">
        <v>60</v>
      </c>
      <c r="H13" s="55">
        <v>35361</v>
      </c>
      <c r="I13" s="50">
        <f t="shared" ca="1" si="37"/>
        <v>27.064513430048191</v>
      </c>
      <c r="J13" s="68">
        <v>43223</v>
      </c>
      <c r="K13" s="50">
        <f t="shared" ca="1" si="38"/>
        <v>5.5247874026509303</v>
      </c>
      <c r="L13" s="52" t="s">
        <v>162</v>
      </c>
      <c r="M13" s="53" t="s">
        <v>132</v>
      </c>
      <c r="N13" s="75" t="s">
        <v>164</v>
      </c>
      <c r="O13" s="67">
        <v>1</v>
      </c>
      <c r="P13" s="67">
        <f>AVERAGE('PENILAIAN GUN'!P13,'PENILAIAN IWAN'!P13,'PENILAIAN RUBY'!P13)</f>
        <v>1</v>
      </c>
      <c r="Q13" s="67">
        <f t="shared" si="21"/>
        <v>0</v>
      </c>
      <c r="R13" s="67">
        <v>1</v>
      </c>
      <c r="S13" s="67">
        <f>AVERAGE('PENILAIAN GUN'!S13,'PENILAIAN IWAN'!S13,'PENILAIAN RUBY'!S13)</f>
        <v>1.5</v>
      </c>
      <c r="T13" s="67">
        <f t="shared" si="22"/>
        <v>0.5</v>
      </c>
      <c r="U13" s="67">
        <v>1</v>
      </c>
      <c r="V13" s="67">
        <f>AVERAGE('PENILAIAN GUN'!V13,'PENILAIAN IWAN'!V13,'PENILAIAN RUBY'!V13)</f>
        <v>1.5</v>
      </c>
      <c r="W13" s="67">
        <f t="shared" si="23"/>
        <v>0.5</v>
      </c>
      <c r="X13" s="67">
        <v>1</v>
      </c>
      <c r="Y13" s="67">
        <f>AVERAGE('PENILAIAN GUN'!Y13,'PENILAIAN IWAN'!Y13,'PENILAIAN RUBY'!Y13)</f>
        <v>1.5</v>
      </c>
      <c r="Z13" s="67">
        <f t="shared" si="24"/>
        <v>0.5</v>
      </c>
      <c r="AA13" s="67">
        <v>1</v>
      </c>
      <c r="AB13" s="67">
        <f>AVERAGE('PENILAIAN GUN'!AB13,'PENILAIAN IWAN'!AB13,'PENILAIAN RUBY'!AB13)</f>
        <v>1.5</v>
      </c>
      <c r="AC13" s="67">
        <f t="shared" si="25"/>
        <v>0.5</v>
      </c>
      <c r="AD13" s="67">
        <v>1</v>
      </c>
      <c r="AE13" s="67">
        <f>AVERAGE('PENILAIAN GUN'!AE13,'PENILAIAN IWAN'!AE13,'PENILAIAN RUBY'!AE13)</f>
        <v>1</v>
      </c>
      <c r="AF13" s="67">
        <f t="shared" si="26"/>
        <v>0</v>
      </c>
      <c r="AG13" s="67">
        <v>2</v>
      </c>
      <c r="AH13" s="67">
        <f>AVERAGE('PENILAIAN GUN'!AH13,'PENILAIAN IWAN'!AH13,'PENILAIAN RUBY'!AH13)</f>
        <v>2</v>
      </c>
      <c r="AI13" s="67">
        <f t="shared" si="27"/>
        <v>0</v>
      </c>
      <c r="AJ13" s="67">
        <v>2</v>
      </c>
      <c r="AK13" s="67">
        <f>AVERAGE('PENILAIAN GUN'!AK13,'PENILAIAN IWAN'!AK13,'PENILAIAN RUBY'!AK13)</f>
        <v>3</v>
      </c>
      <c r="AL13" s="67">
        <f t="shared" si="28"/>
        <v>1</v>
      </c>
      <c r="AM13" s="67">
        <f t="shared" si="29"/>
        <v>10</v>
      </c>
      <c r="AN13" s="67">
        <f t="shared" si="30"/>
        <v>13</v>
      </c>
      <c r="AO13" s="67">
        <f t="shared" si="31"/>
        <v>3</v>
      </c>
      <c r="AP13" s="67">
        <v>1</v>
      </c>
      <c r="AQ13" s="67">
        <f>AVERAGE('PENILAIAN GUN'!AQ13,'PENILAIAN IWAN'!AQ13,'PENILAIAN RUBY'!AQ13)</f>
        <v>2</v>
      </c>
      <c r="AR13" s="67">
        <f>AVERAGE('PENILAIAN GUN'!AR13,'PENILAIAN IWAN'!AR13,'PENILAIAN RUBY'!AR13)</f>
        <v>1</v>
      </c>
      <c r="AS13" s="67">
        <v>1</v>
      </c>
      <c r="AT13" s="67">
        <f>AVERAGE('PENILAIAN GUN'!AT13,'PENILAIAN IWAN'!AT13,'PENILAIAN RUBY'!AT13)</f>
        <v>2</v>
      </c>
      <c r="AU13" s="67">
        <f t="shared" si="1"/>
        <v>1</v>
      </c>
      <c r="AV13" s="67">
        <v>1</v>
      </c>
      <c r="AW13" s="67">
        <f>AVERAGE('PENILAIAN GUN'!AW13,'PENILAIAN IWAN'!AW13,'PENILAIAN RUBY'!AW13)</f>
        <v>1.5</v>
      </c>
      <c r="AX13" s="67">
        <f t="shared" si="2"/>
        <v>0.5</v>
      </c>
      <c r="AY13" s="67" t="s">
        <v>23</v>
      </c>
      <c r="AZ13" s="67" t="s">
        <v>23</v>
      </c>
      <c r="BA13" s="67" t="str">
        <f t="shared" si="3"/>
        <v>NA</v>
      </c>
      <c r="BB13" s="67">
        <v>1</v>
      </c>
      <c r="BC13" s="67">
        <f>AVERAGE('PENILAIAN GUN'!BC13,'PENILAIAN IWAN'!BC13,'PENILAIAN RUBY'!BC13)</f>
        <v>1</v>
      </c>
      <c r="BD13" s="67">
        <f t="shared" si="4"/>
        <v>0</v>
      </c>
      <c r="BE13" s="67">
        <v>1</v>
      </c>
      <c r="BF13" s="67">
        <f>AVERAGE('PENILAIAN GUN'!BF13,'PENILAIAN IWAN'!BF13,'PENILAIAN RUBY'!BF13)</f>
        <v>1</v>
      </c>
      <c r="BG13" s="67">
        <f t="shared" si="5"/>
        <v>0</v>
      </c>
      <c r="BH13" s="67">
        <v>1</v>
      </c>
      <c r="BI13" s="67">
        <f>AVERAGE('PENILAIAN GUN'!BI13,'PENILAIAN IWAN'!BI13,'PENILAIAN RUBY'!BI13)</f>
        <v>1</v>
      </c>
      <c r="BJ13" s="67">
        <f t="shared" si="6"/>
        <v>0</v>
      </c>
      <c r="BK13" s="67" t="s">
        <v>23</v>
      </c>
      <c r="BL13" s="67" t="s">
        <v>23</v>
      </c>
      <c r="BM13" s="67" t="str">
        <f t="shared" si="7"/>
        <v>NA</v>
      </c>
      <c r="BN13" s="67">
        <v>2</v>
      </c>
      <c r="BO13" s="67">
        <f>AVERAGE('PENILAIAN GUN'!BO13,'PENILAIAN IWAN'!BO13,'PENILAIAN RUBY'!BO13)</f>
        <v>2.5</v>
      </c>
      <c r="BP13" s="67">
        <f t="shared" si="8"/>
        <v>0.5</v>
      </c>
      <c r="BQ13" s="67" t="s">
        <v>23</v>
      </c>
      <c r="BR13" s="67" t="s">
        <v>23</v>
      </c>
      <c r="BS13" s="67" t="str">
        <f t="shared" si="9"/>
        <v>NA</v>
      </c>
      <c r="BT13" s="67">
        <v>2</v>
      </c>
      <c r="BU13" s="67">
        <f>AVERAGE('PENILAIAN GUN'!BU13,'PENILAIAN IWAN'!BU13,'PENILAIAN RUBY'!BU13)</f>
        <v>2.5</v>
      </c>
      <c r="BV13" s="67">
        <f t="shared" si="10"/>
        <v>0.5</v>
      </c>
      <c r="BW13" s="67">
        <v>2</v>
      </c>
      <c r="BX13" s="67">
        <f>AVERAGE('PENILAIAN GUN'!BX13,'PENILAIAN IWAN'!BX13,'PENILAIAN RUBY'!BX13)</f>
        <v>2</v>
      </c>
      <c r="BY13" s="67">
        <f t="shared" si="11"/>
        <v>0</v>
      </c>
      <c r="BZ13" s="67" t="s">
        <v>23</v>
      </c>
      <c r="CA13" s="67" t="s">
        <v>23</v>
      </c>
      <c r="CB13" s="67" t="str">
        <f t="shared" si="12"/>
        <v>NA</v>
      </c>
      <c r="CC13" s="67" t="s">
        <v>23</v>
      </c>
      <c r="CD13" s="67" t="s">
        <v>23</v>
      </c>
      <c r="CE13" s="67" t="str">
        <f t="shared" si="13"/>
        <v>NA</v>
      </c>
      <c r="CF13" s="67">
        <v>1</v>
      </c>
      <c r="CG13" s="67">
        <f>AVERAGE('PENILAIAN GUN'!CG13,'PENILAIAN IWAN'!CG13,'PENILAIAN RUBY'!CG13)</f>
        <v>2.5</v>
      </c>
      <c r="CH13" s="67">
        <f t="shared" si="14"/>
        <v>1.5</v>
      </c>
      <c r="CI13" s="67">
        <v>2</v>
      </c>
      <c r="CJ13" s="67">
        <f>AVERAGE('PENILAIAN GUN'!CJ13,'PENILAIAN IWAN'!CJ13,'PENILAIAN RUBY'!CJ13)</f>
        <v>3</v>
      </c>
      <c r="CK13" s="67">
        <f t="shared" si="15"/>
        <v>1</v>
      </c>
      <c r="CL13" s="67" t="s">
        <v>23</v>
      </c>
      <c r="CM13" s="67" t="s">
        <v>23</v>
      </c>
      <c r="CN13" s="67" t="str">
        <f t="shared" si="16"/>
        <v>NA</v>
      </c>
      <c r="CO13" s="67">
        <v>2</v>
      </c>
      <c r="CP13" s="67">
        <f>AVERAGE('PENILAIAN GUN'!CP13,'PENILAIAN IWAN'!CP13,'PENILAIAN RUBY'!CP13)</f>
        <v>2</v>
      </c>
      <c r="CQ13" s="67">
        <f t="shared" si="17"/>
        <v>0</v>
      </c>
      <c r="CR13" s="67">
        <f t="shared" si="32"/>
        <v>17</v>
      </c>
      <c r="CS13" s="67">
        <f t="shared" si="33"/>
        <v>23</v>
      </c>
      <c r="CT13" s="67">
        <f t="shared" si="18"/>
        <v>6</v>
      </c>
      <c r="CV13" s="94">
        <f t="shared" si="34"/>
        <v>27</v>
      </c>
      <c r="CW13" s="94">
        <f t="shared" si="35"/>
        <v>36</v>
      </c>
      <c r="CX13" s="94">
        <f t="shared" si="36"/>
        <v>9</v>
      </c>
    </row>
    <row r="14" spans="1:102" ht="15" customHeight="1" x14ac:dyDescent="0.25">
      <c r="A14" s="44"/>
      <c r="B14" s="46">
        <v>8</v>
      </c>
      <c r="C14" s="54">
        <v>20200929611</v>
      </c>
      <c r="D14" s="47" t="s">
        <v>145</v>
      </c>
      <c r="E14" s="47" t="s">
        <v>200</v>
      </c>
      <c r="F14" s="48" t="s">
        <v>188</v>
      </c>
      <c r="G14" s="48" t="s">
        <v>60</v>
      </c>
      <c r="H14" s="55">
        <v>35100</v>
      </c>
      <c r="I14" s="50">
        <f t="shared" ca="1" si="37"/>
        <v>27.779581923198876</v>
      </c>
      <c r="J14" s="68">
        <v>44103</v>
      </c>
      <c r="K14" s="50">
        <f t="shared" ca="1" si="38"/>
        <v>3.1138284985413409</v>
      </c>
      <c r="L14" s="52" t="s">
        <v>132</v>
      </c>
      <c r="M14" s="53" t="s">
        <v>134</v>
      </c>
      <c r="N14" s="75" t="s">
        <v>165</v>
      </c>
      <c r="O14" s="67">
        <v>3</v>
      </c>
      <c r="P14" s="67">
        <f>AVERAGE('PENILAIAN GUN'!P14,'PENILAIAN IWAN'!P14,'PENILAIAN RUBY'!P14)</f>
        <v>1.5</v>
      </c>
      <c r="Q14" s="67">
        <f t="shared" si="21"/>
        <v>-1.5</v>
      </c>
      <c r="R14" s="67">
        <v>3</v>
      </c>
      <c r="S14" s="67">
        <f>AVERAGE('PENILAIAN GUN'!S14,'PENILAIAN IWAN'!S14,'PENILAIAN RUBY'!S14)</f>
        <v>1.5</v>
      </c>
      <c r="T14" s="67">
        <f t="shared" si="22"/>
        <v>-1.5</v>
      </c>
      <c r="U14" s="67">
        <v>3</v>
      </c>
      <c r="V14" s="67">
        <f>AVERAGE('PENILAIAN GUN'!V14,'PENILAIAN IWAN'!V14,'PENILAIAN RUBY'!V14)</f>
        <v>1.5</v>
      </c>
      <c r="W14" s="67">
        <f t="shared" si="23"/>
        <v>-1.5</v>
      </c>
      <c r="X14" s="67">
        <v>4</v>
      </c>
      <c r="Y14" s="67">
        <f>AVERAGE('PENILAIAN GUN'!Y14,'PENILAIAN IWAN'!Y14,'PENILAIAN RUBY'!Y14)</f>
        <v>2.5</v>
      </c>
      <c r="Z14" s="67">
        <f t="shared" si="24"/>
        <v>-1.5</v>
      </c>
      <c r="AA14" s="67">
        <v>3</v>
      </c>
      <c r="AB14" s="67">
        <f>AVERAGE('PENILAIAN GUN'!AB14,'PENILAIAN IWAN'!AB14,'PENILAIAN RUBY'!AB14)</f>
        <v>1.5</v>
      </c>
      <c r="AC14" s="67">
        <f t="shared" si="25"/>
        <v>-1.5</v>
      </c>
      <c r="AD14" s="67">
        <v>3</v>
      </c>
      <c r="AE14" s="67">
        <f>AVERAGE('PENILAIAN GUN'!AE14,'PENILAIAN IWAN'!AE14,'PENILAIAN RUBY'!AE14)</f>
        <v>1</v>
      </c>
      <c r="AF14" s="67">
        <f t="shared" si="26"/>
        <v>-2</v>
      </c>
      <c r="AG14" s="67">
        <v>4</v>
      </c>
      <c r="AH14" s="67">
        <f>AVERAGE('PENILAIAN GUN'!AH14,'PENILAIAN IWAN'!AH14,'PENILAIAN RUBY'!AH14)</f>
        <v>2</v>
      </c>
      <c r="AI14" s="67">
        <f t="shared" si="27"/>
        <v>-2</v>
      </c>
      <c r="AJ14" s="67">
        <v>4</v>
      </c>
      <c r="AK14" s="67">
        <f>AVERAGE('PENILAIAN GUN'!AK14,'PENILAIAN IWAN'!AK14,'PENILAIAN RUBY'!AK14)</f>
        <v>4</v>
      </c>
      <c r="AL14" s="67">
        <f t="shared" si="28"/>
        <v>0</v>
      </c>
      <c r="AM14" s="67">
        <f t="shared" si="29"/>
        <v>27</v>
      </c>
      <c r="AN14" s="67">
        <f t="shared" si="30"/>
        <v>15.5</v>
      </c>
      <c r="AO14" s="67">
        <f t="shared" si="31"/>
        <v>-11.5</v>
      </c>
      <c r="AP14" s="67">
        <v>3</v>
      </c>
      <c r="AQ14" s="67">
        <f>AVERAGE('PENILAIAN GUN'!AQ14,'PENILAIAN IWAN'!AQ14,'PENILAIAN RUBY'!AQ14)</f>
        <v>2</v>
      </c>
      <c r="AR14" s="67">
        <f>AVERAGE('PENILAIAN GUN'!AR14,'PENILAIAN IWAN'!AR14,'PENILAIAN RUBY'!AR14)</f>
        <v>-1</v>
      </c>
      <c r="AS14" s="67">
        <v>4</v>
      </c>
      <c r="AT14" s="67">
        <f>AVERAGE('PENILAIAN GUN'!AT14,'PENILAIAN IWAN'!AT14,'PENILAIAN RUBY'!AT14)</f>
        <v>2</v>
      </c>
      <c r="AU14" s="67">
        <f t="shared" si="1"/>
        <v>-2</v>
      </c>
      <c r="AV14" s="67">
        <v>4</v>
      </c>
      <c r="AW14" s="67">
        <f>AVERAGE('PENILAIAN GUN'!AW14,'PENILAIAN IWAN'!AW14,'PENILAIAN RUBY'!AW14)</f>
        <v>1.5</v>
      </c>
      <c r="AX14" s="67">
        <f t="shared" si="2"/>
        <v>-2.5</v>
      </c>
      <c r="AY14" s="67">
        <v>4</v>
      </c>
      <c r="AZ14" s="67">
        <f>AVERAGE('PENILAIAN GUN'!AZ14,'PENILAIAN IWAN'!AZ14,'PENILAIAN RUBY'!AZ14)</f>
        <v>1.5</v>
      </c>
      <c r="BA14" s="67">
        <f t="shared" si="3"/>
        <v>-2.5</v>
      </c>
      <c r="BB14" s="67">
        <v>3</v>
      </c>
      <c r="BC14" s="67">
        <f>AVERAGE('PENILAIAN GUN'!BC14,'PENILAIAN IWAN'!BC14,'PENILAIAN RUBY'!BC14)</f>
        <v>1</v>
      </c>
      <c r="BD14" s="67">
        <f t="shared" si="4"/>
        <v>-2</v>
      </c>
      <c r="BE14" s="67">
        <v>4</v>
      </c>
      <c r="BF14" s="67">
        <f>AVERAGE('PENILAIAN GUN'!BF14,'PENILAIAN IWAN'!BF14,'PENILAIAN RUBY'!BF14)</f>
        <v>1</v>
      </c>
      <c r="BG14" s="67">
        <f t="shared" si="5"/>
        <v>-3</v>
      </c>
      <c r="BH14" s="67">
        <v>3</v>
      </c>
      <c r="BI14" s="67">
        <f>AVERAGE('PENILAIAN GUN'!BI14,'PENILAIAN IWAN'!BI14,'PENILAIAN RUBY'!BI14)</f>
        <v>1</v>
      </c>
      <c r="BJ14" s="67">
        <f t="shared" si="6"/>
        <v>-2</v>
      </c>
      <c r="BK14" s="67">
        <v>3</v>
      </c>
      <c r="BL14" s="67">
        <f>AVERAGE('PENILAIAN GUN'!BL14,'PENILAIAN IWAN'!BL14,'PENILAIAN RUBY'!BL14)</f>
        <v>1</v>
      </c>
      <c r="BM14" s="67">
        <f t="shared" si="7"/>
        <v>-2</v>
      </c>
      <c r="BN14" s="67">
        <v>3</v>
      </c>
      <c r="BO14" s="67">
        <f>AVERAGE('PENILAIAN GUN'!BO14,'PENILAIAN IWAN'!BO14,'PENILAIAN RUBY'!BO14)</f>
        <v>2.5</v>
      </c>
      <c r="BP14" s="67">
        <f t="shared" si="8"/>
        <v>-0.5</v>
      </c>
      <c r="BQ14" s="67" t="s">
        <v>23</v>
      </c>
      <c r="BR14" s="67" t="s">
        <v>23</v>
      </c>
      <c r="BS14" s="67" t="str">
        <f t="shared" si="9"/>
        <v>NA</v>
      </c>
      <c r="BT14" s="67">
        <v>3</v>
      </c>
      <c r="BU14" s="67">
        <f>AVERAGE('PENILAIAN GUN'!BU14,'PENILAIAN IWAN'!BU14,'PENILAIAN RUBY'!BU14)</f>
        <v>3</v>
      </c>
      <c r="BV14" s="67">
        <f t="shared" si="10"/>
        <v>0</v>
      </c>
      <c r="BW14" s="67">
        <v>3</v>
      </c>
      <c r="BX14" s="67">
        <f>AVERAGE('PENILAIAN GUN'!BX14,'PENILAIAN IWAN'!BX14,'PENILAIAN RUBY'!BX14)</f>
        <v>2</v>
      </c>
      <c r="BY14" s="67">
        <f t="shared" si="11"/>
        <v>-1</v>
      </c>
      <c r="BZ14" s="67" t="s">
        <v>23</v>
      </c>
      <c r="CA14" s="67" t="s">
        <v>23</v>
      </c>
      <c r="CB14" s="67" t="str">
        <f t="shared" si="12"/>
        <v>NA</v>
      </c>
      <c r="CC14" s="67" t="s">
        <v>23</v>
      </c>
      <c r="CD14" s="67" t="s">
        <v>23</v>
      </c>
      <c r="CE14" s="67" t="str">
        <f t="shared" si="13"/>
        <v>NA</v>
      </c>
      <c r="CF14" s="67">
        <v>3</v>
      </c>
      <c r="CG14" s="67">
        <f>AVERAGE('PENILAIAN GUN'!CG14,'PENILAIAN IWAN'!CG14,'PENILAIAN RUBY'!CG14)</f>
        <v>2.5</v>
      </c>
      <c r="CH14" s="67">
        <f t="shared" si="14"/>
        <v>-0.5</v>
      </c>
      <c r="CI14" s="67">
        <v>3</v>
      </c>
      <c r="CJ14" s="67">
        <f>AVERAGE('PENILAIAN GUN'!CJ14,'PENILAIAN IWAN'!CJ14,'PENILAIAN RUBY'!CJ14)</f>
        <v>3</v>
      </c>
      <c r="CK14" s="67">
        <f t="shared" si="15"/>
        <v>0</v>
      </c>
      <c r="CL14" s="67">
        <v>3</v>
      </c>
      <c r="CM14" s="67">
        <f>AVERAGE('PENILAIAN GUN'!CM14,'PENILAIAN IWAN'!CM14,'PENILAIAN RUBY'!CM14)</f>
        <v>3</v>
      </c>
      <c r="CN14" s="67">
        <f t="shared" si="16"/>
        <v>0</v>
      </c>
      <c r="CO14" s="67">
        <v>3</v>
      </c>
      <c r="CP14" s="67">
        <f>AVERAGE('PENILAIAN GUN'!CP14,'PENILAIAN IWAN'!CP14,'PENILAIAN RUBY'!CP14)</f>
        <v>3</v>
      </c>
      <c r="CQ14" s="67">
        <f t="shared" si="17"/>
        <v>0</v>
      </c>
      <c r="CR14" s="67">
        <f t="shared" si="32"/>
        <v>49</v>
      </c>
      <c r="CS14" s="67">
        <f t="shared" si="33"/>
        <v>30</v>
      </c>
      <c r="CT14" s="67">
        <f t="shared" si="18"/>
        <v>-19</v>
      </c>
      <c r="CV14" s="94">
        <f t="shared" si="34"/>
        <v>76</v>
      </c>
      <c r="CW14" s="94">
        <f t="shared" si="35"/>
        <v>45.5</v>
      </c>
      <c r="CX14" s="94">
        <f t="shared" si="36"/>
        <v>-30.5</v>
      </c>
    </row>
    <row r="15" spans="1:102" ht="15" customHeight="1" x14ac:dyDescent="0.25">
      <c r="A15" s="44"/>
      <c r="B15" s="46">
        <v>9</v>
      </c>
      <c r="C15" s="54">
        <v>20171009387</v>
      </c>
      <c r="D15" s="47" t="s">
        <v>156</v>
      </c>
      <c r="E15" s="47" t="s">
        <v>42</v>
      </c>
      <c r="F15" s="48" t="s">
        <v>161</v>
      </c>
      <c r="G15" s="48" t="s">
        <v>60</v>
      </c>
      <c r="H15" s="55">
        <v>35976</v>
      </c>
      <c r="I15" s="50">
        <f t="shared" ca="1" si="37"/>
        <v>25.379581923198874</v>
      </c>
      <c r="J15" s="68">
        <v>43017</v>
      </c>
      <c r="K15" s="50">
        <f t="shared" ca="1" si="38"/>
        <v>6.0891709642947651</v>
      </c>
      <c r="L15" s="52" t="s">
        <v>162</v>
      </c>
      <c r="M15" s="53" t="s">
        <v>168</v>
      </c>
      <c r="N15" s="75" t="s">
        <v>164</v>
      </c>
      <c r="O15" s="67">
        <v>1</v>
      </c>
      <c r="P15" s="67">
        <f>AVERAGE('PENILAIAN GUN'!P15,'PENILAIAN IWAN'!P15,'PENILAIAN RUBY'!P15)</f>
        <v>1.5</v>
      </c>
      <c r="Q15" s="67">
        <f t="shared" si="21"/>
        <v>0.5</v>
      </c>
      <c r="R15" s="67">
        <v>1</v>
      </c>
      <c r="S15" s="67">
        <f>AVERAGE('PENILAIAN GUN'!S15,'PENILAIAN IWAN'!S15,'PENILAIAN RUBY'!S15)</f>
        <v>3.5</v>
      </c>
      <c r="T15" s="67">
        <f t="shared" si="22"/>
        <v>2.5</v>
      </c>
      <c r="U15" s="67">
        <v>1</v>
      </c>
      <c r="V15" s="67">
        <f>AVERAGE('PENILAIAN GUN'!V15,'PENILAIAN IWAN'!V15,'PENILAIAN RUBY'!V15)</f>
        <v>1.5</v>
      </c>
      <c r="W15" s="67">
        <f t="shared" si="23"/>
        <v>0.5</v>
      </c>
      <c r="X15" s="67">
        <v>1</v>
      </c>
      <c r="Y15" s="67">
        <f>AVERAGE('PENILAIAN GUN'!Y15,'PENILAIAN IWAN'!Y15,'PENILAIAN RUBY'!Y15)</f>
        <v>1</v>
      </c>
      <c r="Z15" s="67">
        <f t="shared" si="24"/>
        <v>0</v>
      </c>
      <c r="AA15" s="67">
        <v>1</v>
      </c>
      <c r="AB15" s="67">
        <f>AVERAGE('PENILAIAN GUN'!AB15,'PENILAIAN IWAN'!AB15,'PENILAIAN RUBY'!AB15)</f>
        <v>1.5</v>
      </c>
      <c r="AC15" s="67">
        <f t="shared" si="25"/>
        <v>0.5</v>
      </c>
      <c r="AD15" s="67">
        <v>1</v>
      </c>
      <c r="AE15" s="67">
        <f>AVERAGE('PENILAIAN GUN'!AE15,'PENILAIAN IWAN'!AE15,'PENILAIAN RUBY'!AE15)</f>
        <v>1.5</v>
      </c>
      <c r="AF15" s="67">
        <f t="shared" si="26"/>
        <v>0.5</v>
      </c>
      <c r="AG15" s="67">
        <v>2</v>
      </c>
      <c r="AH15" s="67">
        <f>AVERAGE('PENILAIAN GUN'!AH15,'PENILAIAN IWAN'!AH15,'PENILAIAN RUBY'!AH15)</f>
        <v>2</v>
      </c>
      <c r="AI15" s="67">
        <f t="shared" si="27"/>
        <v>0</v>
      </c>
      <c r="AJ15" s="67">
        <v>2</v>
      </c>
      <c r="AK15" s="67">
        <f>AVERAGE('PENILAIAN GUN'!AK15,'PENILAIAN IWAN'!AK15,'PENILAIAN RUBY'!AK15)</f>
        <v>2.5</v>
      </c>
      <c r="AL15" s="67">
        <f t="shared" si="28"/>
        <v>0.5</v>
      </c>
      <c r="AM15" s="67">
        <f t="shared" si="29"/>
        <v>10</v>
      </c>
      <c r="AN15" s="67">
        <f t="shared" si="30"/>
        <v>15</v>
      </c>
      <c r="AO15" s="67">
        <f t="shared" si="31"/>
        <v>5</v>
      </c>
      <c r="AP15" s="67">
        <v>2</v>
      </c>
      <c r="AQ15" s="67">
        <f>AVERAGE('PENILAIAN GUN'!AQ15,'PENILAIAN IWAN'!AQ15,'PENILAIAN RUBY'!AQ15)</f>
        <v>3</v>
      </c>
      <c r="AR15" s="67">
        <f>AVERAGE('PENILAIAN GUN'!AR15,'PENILAIAN IWAN'!AR15,'PENILAIAN RUBY'!AR15)</f>
        <v>1</v>
      </c>
      <c r="AS15" s="67">
        <v>1</v>
      </c>
      <c r="AT15" s="67">
        <f>AVERAGE('PENILAIAN GUN'!AT15,'PENILAIAN IWAN'!AT15,'PENILAIAN RUBY'!AT15)</f>
        <v>1.5</v>
      </c>
      <c r="AU15" s="67">
        <f t="shared" si="1"/>
        <v>0.5</v>
      </c>
      <c r="AV15" s="67">
        <v>1</v>
      </c>
      <c r="AW15" s="67">
        <f>AVERAGE('PENILAIAN GUN'!AW15,'PENILAIAN IWAN'!AW15,'PENILAIAN RUBY'!AW15)</f>
        <v>1.5</v>
      </c>
      <c r="AX15" s="67">
        <f t="shared" si="2"/>
        <v>0.5</v>
      </c>
      <c r="AY15" s="67" t="s">
        <v>23</v>
      </c>
      <c r="AZ15" s="67" t="s">
        <v>23</v>
      </c>
      <c r="BA15" s="67" t="str">
        <f t="shared" si="3"/>
        <v>NA</v>
      </c>
      <c r="BB15" s="67">
        <v>1</v>
      </c>
      <c r="BC15" s="67">
        <f>AVERAGE('PENILAIAN GUN'!BC15,'PENILAIAN IWAN'!BC15,'PENILAIAN RUBY'!BC15)</f>
        <v>1</v>
      </c>
      <c r="BD15" s="67">
        <f t="shared" si="4"/>
        <v>0</v>
      </c>
      <c r="BE15" s="67">
        <v>1</v>
      </c>
      <c r="BF15" s="67">
        <f>AVERAGE('PENILAIAN GUN'!BF15,'PENILAIAN IWAN'!BF15,'PENILAIAN RUBY'!BF15)</f>
        <v>1</v>
      </c>
      <c r="BG15" s="67">
        <f t="shared" si="5"/>
        <v>0</v>
      </c>
      <c r="BH15" s="67">
        <v>1</v>
      </c>
      <c r="BI15" s="67">
        <f>AVERAGE('PENILAIAN GUN'!BI15,'PENILAIAN IWAN'!BI15,'PENILAIAN RUBY'!BI15)</f>
        <v>1</v>
      </c>
      <c r="BJ15" s="67">
        <f t="shared" si="6"/>
        <v>0</v>
      </c>
      <c r="BK15" s="67" t="s">
        <v>23</v>
      </c>
      <c r="BL15" s="67" t="s">
        <v>23</v>
      </c>
      <c r="BM15" s="67" t="str">
        <f t="shared" si="7"/>
        <v>NA</v>
      </c>
      <c r="BN15" s="67" t="s">
        <v>23</v>
      </c>
      <c r="BO15" s="67" t="s">
        <v>23</v>
      </c>
      <c r="BP15" s="67" t="str">
        <f t="shared" si="8"/>
        <v>NA</v>
      </c>
      <c r="BQ15" s="67">
        <v>2</v>
      </c>
      <c r="BR15" s="67">
        <f>AVERAGE('PENILAIAN GUN'!BR15,'PENILAIAN IWAN'!BR15,'PENILAIAN RUBY'!BR15)</f>
        <v>4</v>
      </c>
      <c r="BS15" s="67">
        <f t="shared" si="9"/>
        <v>2</v>
      </c>
      <c r="BT15" s="67" t="s">
        <v>23</v>
      </c>
      <c r="BU15" s="67" t="s">
        <v>23</v>
      </c>
      <c r="BV15" s="67" t="str">
        <f t="shared" si="10"/>
        <v>NA</v>
      </c>
      <c r="BW15" s="67" t="s">
        <v>23</v>
      </c>
      <c r="BX15" s="67" t="s">
        <v>23</v>
      </c>
      <c r="BY15" s="67" t="str">
        <f t="shared" si="11"/>
        <v>NA</v>
      </c>
      <c r="BZ15" s="67" t="s">
        <v>23</v>
      </c>
      <c r="CA15" s="67" t="s">
        <v>23</v>
      </c>
      <c r="CB15" s="67" t="str">
        <f t="shared" si="12"/>
        <v>NA</v>
      </c>
      <c r="CC15" s="67" t="s">
        <v>23</v>
      </c>
      <c r="CD15" s="67" t="s">
        <v>23</v>
      </c>
      <c r="CE15" s="67" t="str">
        <f t="shared" si="13"/>
        <v>NA</v>
      </c>
      <c r="CF15" s="67" t="s">
        <v>23</v>
      </c>
      <c r="CG15" s="67" t="s">
        <v>23</v>
      </c>
      <c r="CH15" s="67" t="str">
        <f t="shared" si="14"/>
        <v>NA</v>
      </c>
      <c r="CI15" s="67" t="s">
        <v>23</v>
      </c>
      <c r="CJ15" s="67" t="s">
        <v>23</v>
      </c>
      <c r="CK15" s="67" t="str">
        <f t="shared" si="15"/>
        <v>NA</v>
      </c>
      <c r="CL15" s="67" t="s">
        <v>23</v>
      </c>
      <c r="CM15" s="67" t="s">
        <v>23</v>
      </c>
      <c r="CN15" s="67" t="str">
        <f t="shared" si="16"/>
        <v>NA</v>
      </c>
      <c r="CO15" s="67" t="s">
        <v>23</v>
      </c>
      <c r="CP15" s="67" t="s">
        <v>23</v>
      </c>
      <c r="CQ15" s="67" t="str">
        <f t="shared" si="17"/>
        <v>NA</v>
      </c>
      <c r="CR15" s="67">
        <f t="shared" si="32"/>
        <v>9</v>
      </c>
      <c r="CS15" s="67">
        <f t="shared" si="33"/>
        <v>13</v>
      </c>
      <c r="CT15" s="67">
        <f t="shared" si="18"/>
        <v>4</v>
      </c>
      <c r="CV15" s="94">
        <f t="shared" si="34"/>
        <v>19</v>
      </c>
      <c r="CW15" s="94">
        <f t="shared" si="35"/>
        <v>28</v>
      </c>
      <c r="CX15" s="94">
        <f t="shared" si="36"/>
        <v>9</v>
      </c>
    </row>
    <row r="16" spans="1:102" ht="15" customHeight="1" x14ac:dyDescent="0.25">
      <c r="A16" s="44"/>
      <c r="B16" s="46">
        <v>10</v>
      </c>
      <c r="C16" s="54">
        <v>19970303584</v>
      </c>
      <c r="D16" s="47" t="s">
        <v>152</v>
      </c>
      <c r="E16" s="47" t="s">
        <v>126</v>
      </c>
      <c r="F16" s="48" t="s">
        <v>188</v>
      </c>
      <c r="G16" s="48" t="s">
        <v>60</v>
      </c>
      <c r="H16" s="55">
        <v>28347</v>
      </c>
      <c r="I16" s="50">
        <f t="shared" ca="1" si="37"/>
        <v>46.280951786212576</v>
      </c>
      <c r="J16" s="68">
        <v>35492</v>
      </c>
      <c r="K16" s="50">
        <f t="shared" ca="1" si="38"/>
        <v>26.70560932045915</v>
      </c>
      <c r="L16" s="52" t="s">
        <v>132</v>
      </c>
      <c r="M16" s="53" t="s">
        <v>133</v>
      </c>
      <c r="N16" s="75" t="s">
        <v>165</v>
      </c>
      <c r="O16" s="67">
        <v>4</v>
      </c>
      <c r="P16" s="67">
        <f>AVERAGE('PENILAIAN GUN'!P16,'PENILAIAN IWAN'!P16,'PENILAIAN RUBY'!P16)</f>
        <v>4</v>
      </c>
      <c r="Q16" s="67">
        <f t="shared" si="21"/>
        <v>0</v>
      </c>
      <c r="R16" s="67">
        <v>4</v>
      </c>
      <c r="S16" s="67">
        <f>AVERAGE('PENILAIAN GUN'!S16,'PENILAIAN IWAN'!S16,'PENILAIAN RUBY'!S16)</f>
        <v>4</v>
      </c>
      <c r="T16" s="67">
        <f t="shared" si="22"/>
        <v>0</v>
      </c>
      <c r="U16" s="67">
        <v>4</v>
      </c>
      <c r="V16" s="67">
        <f>AVERAGE('PENILAIAN GUN'!V16,'PENILAIAN IWAN'!V16,'PENILAIAN RUBY'!V16)</f>
        <v>2</v>
      </c>
      <c r="W16" s="67">
        <f t="shared" si="23"/>
        <v>-2</v>
      </c>
      <c r="X16" s="67">
        <v>4</v>
      </c>
      <c r="Y16" s="67">
        <f>AVERAGE('PENILAIAN GUN'!Y16,'PENILAIAN IWAN'!Y16,'PENILAIAN RUBY'!Y16)</f>
        <v>3</v>
      </c>
      <c r="Z16" s="67">
        <f t="shared" si="24"/>
        <v>-1</v>
      </c>
      <c r="AA16" s="67">
        <v>4</v>
      </c>
      <c r="AB16" s="67">
        <f>AVERAGE('PENILAIAN GUN'!AB16,'PENILAIAN IWAN'!AB16,'PENILAIAN RUBY'!AB16)</f>
        <v>3</v>
      </c>
      <c r="AC16" s="67">
        <f t="shared" si="25"/>
        <v>-1</v>
      </c>
      <c r="AD16" s="67">
        <v>4</v>
      </c>
      <c r="AE16" s="67">
        <f>AVERAGE('PENILAIAN GUN'!AE16,'PENILAIAN IWAN'!AE16,'PENILAIAN RUBY'!AE16)</f>
        <v>2</v>
      </c>
      <c r="AF16" s="67">
        <f t="shared" si="26"/>
        <v>-2</v>
      </c>
      <c r="AG16" s="67">
        <v>5</v>
      </c>
      <c r="AH16" s="67">
        <f>AVERAGE('PENILAIAN GUN'!AH16,'PENILAIAN IWAN'!AH16,'PENILAIAN RUBY'!AH16)</f>
        <v>4</v>
      </c>
      <c r="AI16" s="67">
        <f t="shared" si="27"/>
        <v>-1</v>
      </c>
      <c r="AJ16" s="67">
        <v>5</v>
      </c>
      <c r="AK16" s="67">
        <f>AVERAGE('PENILAIAN GUN'!AK16,'PENILAIAN IWAN'!AK16,'PENILAIAN RUBY'!AK16)</f>
        <v>4</v>
      </c>
      <c r="AL16" s="67">
        <f t="shared" si="28"/>
        <v>-1</v>
      </c>
      <c r="AM16" s="67">
        <f t="shared" si="29"/>
        <v>34</v>
      </c>
      <c r="AN16" s="67">
        <f t="shared" si="30"/>
        <v>26</v>
      </c>
      <c r="AO16" s="67">
        <f t="shared" si="31"/>
        <v>-8</v>
      </c>
      <c r="AP16" s="67">
        <v>3</v>
      </c>
      <c r="AQ16" s="67">
        <f>AVERAGE('PENILAIAN GUN'!AQ16,'PENILAIAN IWAN'!AQ16,'PENILAIAN RUBY'!AQ16)</f>
        <v>2</v>
      </c>
      <c r="AR16" s="67">
        <f>AVERAGE('PENILAIAN GUN'!AR16,'PENILAIAN IWAN'!AR16,'PENILAIAN RUBY'!AR16)</f>
        <v>-1</v>
      </c>
      <c r="AS16" s="67">
        <v>4</v>
      </c>
      <c r="AT16" s="67">
        <f>AVERAGE('PENILAIAN GUN'!AT16,'PENILAIAN IWAN'!AT16,'PENILAIAN RUBY'!AT16)</f>
        <v>4</v>
      </c>
      <c r="AU16" s="67">
        <f t="shared" si="1"/>
        <v>0</v>
      </c>
      <c r="AV16" s="67">
        <v>4</v>
      </c>
      <c r="AW16" s="67">
        <f>AVERAGE('PENILAIAN GUN'!AW16,'PENILAIAN IWAN'!AW16,'PENILAIAN RUBY'!AW16)</f>
        <v>4</v>
      </c>
      <c r="AX16" s="67">
        <f t="shared" si="2"/>
        <v>0</v>
      </c>
      <c r="AY16" s="67">
        <v>4</v>
      </c>
      <c r="AZ16" s="67">
        <f>AVERAGE('PENILAIAN GUN'!AZ16,'PENILAIAN IWAN'!AZ16,'PENILAIAN RUBY'!AZ16)</f>
        <v>3</v>
      </c>
      <c r="BA16" s="67">
        <f t="shared" si="3"/>
        <v>-1</v>
      </c>
      <c r="BB16" s="67">
        <v>4</v>
      </c>
      <c r="BC16" s="67">
        <f>AVERAGE('PENILAIAN GUN'!BC16,'PENILAIAN IWAN'!BC16,'PENILAIAN RUBY'!BC16)</f>
        <v>3</v>
      </c>
      <c r="BD16" s="67">
        <f t="shared" si="4"/>
        <v>-1</v>
      </c>
      <c r="BE16" s="67">
        <v>3</v>
      </c>
      <c r="BF16" s="67">
        <f>AVERAGE('PENILAIAN GUN'!BF16,'PENILAIAN IWAN'!BF16,'PENILAIAN RUBY'!BF16)</f>
        <v>2</v>
      </c>
      <c r="BG16" s="67">
        <f t="shared" si="5"/>
        <v>-1</v>
      </c>
      <c r="BH16" s="67">
        <v>3</v>
      </c>
      <c r="BI16" s="67">
        <f>AVERAGE('PENILAIAN GUN'!BI16,'PENILAIAN IWAN'!BI16,'PENILAIAN RUBY'!BI16)</f>
        <v>2</v>
      </c>
      <c r="BJ16" s="67">
        <f t="shared" si="6"/>
        <v>-1</v>
      </c>
      <c r="BK16" s="67">
        <v>5</v>
      </c>
      <c r="BL16" s="67">
        <f>AVERAGE('PENILAIAN GUN'!BL16,'PENILAIAN IWAN'!BL16,'PENILAIAN RUBY'!BL16)</f>
        <v>5</v>
      </c>
      <c r="BM16" s="67">
        <f t="shared" si="7"/>
        <v>0</v>
      </c>
      <c r="BN16" s="67" t="s">
        <v>23</v>
      </c>
      <c r="BO16" s="67" t="s">
        <v>23</v>
      </c>
      <c r="BP16" s="67" t="str">
        <f t="shared" si="8"/>
        <v>NA</v>
      </c>
      <c r="BQ16" s="67" t="s">
        <v>23</v>
      </c>
      <c r="BR16" s="67" t="s">
        <v>23</v>
      </c>
      <c r="BS16" s="67" t="str">
        <f t="shared" si="9"/>
        <v>NA</v>
      </c>
      <c r="BT16" s="67" t="s">
        <v>23</v>
      </c>
      <c r="BU16" s="67" t="s">
        <v>23</v>
      </c>
      <c r="BV16" s="67" t="str">
        <f t="shared" si="10"/>
        <v>NA</v>
      </c>
      <c r="BW16" s="67">
        <v>5</v>
      </c>
      <c r="BX16" s="67">
        <f>AVERAGE('PENILAIAN GUN'!BX16,'PENILAIAN IWAN'!BX16,'PENILAIAN RUBY'!BX16)</f>
        <v>5</v>
      </c>
      <c r="BY16" s="67">
        <f t="shared" si="11"/>
        <v>0</v>
      </c>
      <c r="BZ16" s="67">
        <v>5</v>
      </c>
      <c r="CA16" s="67">
        <f>AVERAGE('PENILAIAN GUN'!CA16,'PENILAIAN IWAN'!CA16,'PENILAIAN RUBY'!CA16)</f>
        <v>5</v>
      </c>
      <c r="CB16" s="67">
        <f t="shared" si="12"/>
        <v>0</v>
      </c>
      <c r="CC16" s="67">
        <v>5</v>
      </c>
      <c r="CD16" s="67">
        <f>AVERAGE('PENILAIAN GUN'!CD16,'PENILAIAN IWAN'!CD16,'PENILAIAN RUBY'!CD16)</f>
        <v>5</v>
      </c>
      <c r="CE16" s="67">
        <f t="shared" si="13"/>
        <v>0</v>
      </c>
      <c r="CF16" s="67" t="s">
        <v>23</v>
      </c>
      <c r="CG16" s="67" t="s">
        <v>23</v>
      </c>
      <c r="CH16" s="67" t="str">
        <f t="shared" si="14"/>
        <v>NA</v>
      </c>
      <c r="CI16" s="67" t="s">
        <v>23</v>
      </c>
      <c r="CJ16" s="67" t="s">
        <v>23</v>
      </c>
      <c r="CK16" s="67" t="str">
        <f t="shared" si="15"/>
        <v>NA</v>
      </c>
      <c r="CL16" s="67">
        <v>5</v>
      </c>
      <c r="CM16" s="67">
        <f>AVERAGE('PENILAIAN GUN'!CM16,'PENILAIAN IWAN'!CM16,'PENILAIAN RUBY'!CM16)</f>
        <v>5</v>
      </c>
      <c r="CN16" s="67">
        <f t="shared" si="16"/>
        <v>0</v>
      </c>
      <c r="CO16" s="67" t="s">
        <v>23</v>
      </c>
      <c r="CP16" s="67" t="s">
        <v>23</v>
      </c>
      <c r="CQ16" s="67" t="str">
        <f t="shared" si="17"/>
        <v>NA</v>
      </c>
      <c r="CR16" s="67">
        <f t="shared" si="32"/>
        <v>50</v>
      </c>
      <c r="CS16" s="67">
        <f t="shared" si="33"/>
        <v>45</v>
      </c>
      <c r="CT16" s="67">
        <f t="shared" si="18"/>
        <v>-5</v>
      </c>
      <c r="CV16" s="94">
        <f t="shared" si="34"/>
        <v>84</v>
      </c>
      <c r="CW16" s="94">
        <f t="shared" si="35"/>
        <v>71</v>
      </c>
      <c r="CX16" s="94">
        <f t="shared" si="36"/>
        <v>-13</v>
      </c>
    </row>
    <row r="17" spans="1:102" ht="15" customHeight="1" x14ac:dyDescent="0.25">
      <c r="A17" s="44"/>
      <c r="B17" s="46">
        <v>11</v>
      </c>
      <c r="C17" s="54">
        <v>19970318589</v>
      </c>
      <c r="D17" s="47" t="s">
        <v>136</v>
      </c>
      <c r="E17" s="47" t="s">
        <v>144</v>
      </c>
      <c r="F17" s="48" t="s">
        <v>188</v>
      </c>
      <c r="G17" s="48" t="s">
        <v>60</v>
      </c>
      <c r="H17" s="55">
        <v>27597</v>
      </c>
      <c r="I17" s="50">
        <f t="shared" ca="1" si="20"/>
        <v>48.33574630676052</v>
      </c>
      <c r="J17" s="68">
        <v>35507</v>
      </c>
      <c r="K17" s="50">
        <f t="shared" ca="1" si="0"/>
        <v>26.664513430048189</v>
      </c>
      <c r="L17" s="52" t="s">
        <v>162</v>
      </c>
      <c r="M17" s="53" t="s">
        <v>168</v>
      </c>
      <c r="N17" s="75" t="s">
        <v>164</v>
      </c>
      <c r="O17" s="67">
        <v>3</v>
      </c>
      <c r="P17" s="67">
        <f>AVERAGE('PENILAIAN GUN'!P17,'PENILAIAN IWAN'!P17,'PENILAIAN RUBY'!P17)</f>
        <v>2.5</v>
      </c>
      <c r="Q17" s="67">
        <f t="shared" si="21"/>
        <v>-0.5</v>
      </c>
      <c r="R17" s="67">
        <v>3</v>
      </c>
      <c r="S17" s="67">
        <f>AVERAGE('PENILAIAN GUN'!S17,'PENILAIAN IWAN'!S17,'PENILAIAN RUBY'!S17)</f>
        <v>3.5</v>
      </c>
      <c r="T17" s="67">
        <f t="shared" si="22"/>
        <v>0.5</v>
      </c>
      <c r="U17" s="67">
        <v>3</v>
      </c>
      <c r="V17" s="67">
        <f>AVERAGE('PENILAIAN GUN'!V17,'PENILAIAN IWAN'!V17,'PENILAIAN RUBY'!V17)</f>
        <v>3</v>
      </c>
      <c r="W17" s="67">
        <f t="shared" si="23"/>
        <v>0</v>
      </c>
      <c r="X17" s="67">
        <v>2</v>
      </c>
      <c r="Y17" s="67">
        <f>AVERAGE('PENILAIAN GUN'!Y17,'PENILAIAN IWAN'!Y17,'PENILAIAN RUBY'!Y17)</f>
        <v>3.5</v>
      </c>
      <c r="Z17" s="67">
        <f t="shared" si="24"/>
        <v>1.5</v>
      </c>
      <c r="AA17" s="67">
        <v>3</v>
      </c>
      <c r="AB17" s="67">
        <f>AVERAGE('PENILAIAN GUN'!AB17,'PENILAIAN IWAN'!AB17,'PENILAIAN RUBY'!AB17)</f>
        <v>2</v>
      </c>
      <c r="AC17" s="67">
        <f t="shared" si="25"/>
        <v>-1</v>
      </c>
      <c r="AD17" s="67">
        <v>3</v>
      </c>
      <c r="AE17" s="67">
        <f>AVERAGE('PENILAIAN GUN'!AE17,'PENILAIAN IWAN'!AE17,'PENILAIAN RUBY'!AE17)</f>
        <v>2</v>
      </c>
      <c r="AF17" s="67">
        <f t="shared" si="26"/>
        <v>-1</v>
      </c>
      <c r="AG17" s="67">
        <v>4</v>
      </c>
      <c r="AH17" s="67">
        <f>AVERAGE('PENILAIAN GUN'!AH17,'PENILAIAN IWAN'!AH17,'PENILAIAN RUBY'!AH17)</f>
        <v>3</v>
      </c>
      <c r="AI17" s="67">
        <f t="shared" si="27"/>
        <v>-1</v>
      </c>
      <c r="AJ17" s="67">
        <v>4</v>
      </c>
      <c r="AK17" s="67">
        <f>AVERAGE('PENILAIAN GUN'!AK17,'PENILAIAN IWAN'!AK17,'PENILAIAN RUBY'!AK17)</f>
        <v>4.5</v>
      </c>
      <c r="AL17" s="67">
        <f t="shared" si="28"/>
        <v>0.5</v>
      </c>
      <c r="AM17" s="67">
        <f t="shared" si="29"/>
        <v>25</v>
      </c>
      <c r="AN17" s="67">
        <f t="shared" si="30"/>
        <v>24</v>
      </c>
      <c r="AO17" s="67">
        <f t="shared" si="31"/>
        <v>-1</v>
      </c>
      <c r="AP17" s="67" t="s">
        <v>23</v>
      </c>
      <c r="AQ17" s="67" t="s">
        <v>23</v>
      </c>
      <c r="AR17" s="67" t="str">
        <f>IF(AP17="NA",AQ17,AQ17-AP17)</f>
        <v>NA</v>
      </c>
      <c r="AS17" s="67">
        <v>3</v>
      </c>
      <c r="AT17" s="67">
        <f>AVERAGE('PENILAIAN GUN'!AT17,'PENILAIAN IWAN'!AT17,'PENILAIAN RUBY'!AT17)</f>
        <v>3</v>
      </c>
      <c r="AU17" s="67">
        <f t="shared" si="1"/>
        <v>0</v>
      </c>
      <c r="AV17" s="67">
        <v>3</v>
      </c>
      <c r="AW17" s="67">
        <f>AVERAGE('PENILAIAN GUN'!AW17,'PENILAIAN IWAN'!AW17,'PENILAIAN RUBY'!AW17)</f>
        <v>2</v>
      </c>
      <c r="AX17" s="67">
        <f t="shared" si="2"/>
        <v>-1</v>
      </c>
      <c r="AY17" s="67" t="s">
        <v>23</v>
      </c>
      <c r="AZ17" s="67" t="s">
        <v>23</v>
      </c>
      <c r="BA17" s="67" t="str">
        <f t="shared" si="3"/>
        <v>NA</v>
      </c>
      <c r="BB17" s="67">
        <v>2</v>
      </c>
      <c r="BC17" s="67">
        <f>AVERAGE('PENILAIAN GUN'!BC17,'PENILAIAN IWAN'!BC17,'PENILAIAN RUBY'!BC17)</f>
        <v>1.5</v>
      </c>
      <c r="BD17" s="67">
        <f t="shared" si="4"/>
        <v>-0.5</v>
      </c>
      <c r="BE17" s="67">
        <v>3</v>
      </c>
      <c r="BF17" s="67">
        <f>AVERAGE('PENILAIAN GUN'!BF17,'PENILAIAN IWAN'!BF17,'PENILAIAN RUBY'!BF17)</f>
        <v>2</v>
      </c>
      <c r="BG17" s="67">
        <f t="shared" si="5"/>
        <v>-1</v>
      </c>
      <c r="BH17" s="67" t="s">
        <v>23</v>
      </c>
      <c r="BI17" s="67" t="s">
        <v>23</v>
      </c>
      <c r="BJ17" s="67" t="str">
        <f t="shared" si="6"/>
        <v>NA</v>
      </c>
      <c r="BK17" s="67">
        <v>3</v>
      </c>
      <c r="BL17" s="67">
        <f>AVERAGE('PENILAIAN GUN'!BL17,'PENILAIAN IWAN'!BL17,'PENILAIAN RUBY'!BL17)</f>
        <v>5</v>
      </c>
      <c r="BM17" s="67">
        <f t="shared" si="7"/>
        <v>2</v>
      </c>
      <c r="BN17" s="67" t="s">
        <v>23</v>
      </c>
      <c r="BO17" s="67" t="s">
        <v>23</v>
      </c>
      <c r="BP17" s="67" t="str">
        <f t="shared" si="8"/>
        <v>NA</v>
      </c>
      <c r="BQ17" s="67" t="s">
        <v>23</v>
      </c>
      <c r="BR17" s="67" t="s">
        <v>23</v>
      </c>
      <c r="BS17" s="67" t="str">
        <f t="shared" si="9"/>
        <v>NA</v>
      </c>
      <c r="BT17" s="67" t="s">
        <v>23</v>
      </c>
      <c r="BU17" s="67" t="s">
        <v>23</v>
      </c>
      <c r="BV17" s="67" t="str">
        <f t="shared" si="10"/>
        <v>NA</v>
      </c>
      <c r="BW17" s="67">
        <v>3</v>
      </c>
      <c r="BX17" s="67">
        <f>AVERAGE('PENILAIAN GUN'!BX17,'PENILAIAN IWAN'!BX17,'PENILAIAN RUBY'!BX17)</f>
        <v>5</v>
      </c>
      <c r="BY17" s="67">
        <f t="shared" si="11"/>
        <v>2</v>
      </c>
      <c r="BZ17" s="67" t="s">
        <v>23</v>
      </c>
      <c r="CA17" s="67" t="s">
        <v>23</v>
      </c>
      <c r="CB17" s="67" t="str">
        <f t="shared" si="12"/>
        <v>NA</v>
      </c>
      <c r="CC17" s="67" t="s">
        <v>23</v>
      </c>
      <c r="CD17" s="67" t="s">
        <v>23</v>
      </c>
      <c r="CE17" s="67" t="str">
        <f t="shared" si="13"/>
        <v>NA</v>
      </c>
      <c r="CF17" s="67" t="s">
        <v>23</v>
      </c>
      <c r="CG17" s="67" t="s">
        <v>23</v>
      </c>
      <c r="CH17" s="67" t="str">
        <f t="shared" si="14"/>
        <v>NA</v>
      </c>
      <c r="CI17" s="67" t="s">
        <v>23</v>
      </c>
      <c r="CJ17" s="67" t="s">
        <v>23</v>
      </c>
      <c r="CK17" s="67" t="str">
        <f t="shared" si="15"/>
        <v>NA</v>
      </c>
      <c r="CL17" s="67">
        <v>3</v>
      </c>
      <c r="CM17" s="67">
        <f>AVERAGE('PENILAIAN GUN'!CM17,'PENILAIAN IWAN'!CM17,'PENILAIAN RUBY'!CM17)</f>
        <v>4.5</v>
      </c>
      <c r="CN17" s="67">
        <f t="shared" si="16"/>
        <v>1.5</v>
      </c>
      <c r="CO17" s="67" t="s">
        <v>23</v>
      </c>
      <c r="CP17" s="67" t="s">
        <v>23</v>
      </c>
      <c r="CQ17" s="67" t="str">
        <f t="shared" si="17"/>
        <v>NA</v>
      </c>
      <c r="CR17" s="67">
        <f t="shared" si="32"/>
        <v>20</v>
      </c>
      <c r="CS17" s="67">
        <f t="shared" si="33"/>
        <v>23</v>
      </c>
      <c r="CT17" s="67">
        <f t="shared" si="18"/>
        <v>3</v>
      </c>
      <c r="CV17" s="94">
        <f t="shared" si="34"/>
        <v>45</v>
      </c>
      <c r="CW17" s="94">
        <f t="shared" si="35"/>
        <v>47</v>
      </c>
      <c r="CX17" s="94">
        <f t="shared" si="36"/>
        <v>2</v>
      </c>
    </row>
    <row r="18" spans="1:102" ht="15" customHeight="1" x14ac:dyDescent="0.25">
      <c r="A18" s="44"/>
      <c r="B18" s="46">
        <v>12</v>
      </c>
      <c r="C18" s="54">
        <v>19930405379</v>
      </c>
      <c r="D18" s="47" t="s">
        <v>147</v>
      </c>
      <c r="E18" s="47" t="s">
        <v>144</v>
      </c>
      <c r="F18" s="48" t="s">
        <v>188</v>
      </c>
      <c r="G18" s="48" t="s">
        <v>60</v>
      </c>
      <c r="H18" s="55">
        <v>25540</v>
      </c>
      <c r="I18" s="50">
        <f t="shared" ref="I18:I28" ca="1" si="39">(NOW()-H18)/365</f>
        <v>53.971362745116686</v>
      </c>
      <c r="J18" s="68">
        <v>34064</v>
      </c>
      <c r="K18" s="50">
        <f t="shared" ref="K18:K28" ca="1" si="40">(NOW()-J18)/365</f>
        <v>30.617938087582438</v>
      </c>
      <c r="L18" s="52" t="s">
        <v>162</v>
      </c>
      <c r="M18" s="53" t="s">
        <v>168</v>
      </c>
      <c r="N18" s="75" t="s">
        <v>164</v>
      </c>
      <c r="O18" s="67">
        <v>3</v>
      </c>
      <c r="P18" s="67">
        <f>AVERAGE('PENILAIAN GUN'!P18,'PENILAIAN IWAN'!P18,'PENILAIAN RUBY'!P18)</f>
        <v>3</v>
      </c>
      <c r="Q18" s="67">
        <f t="shared" si="21"/>
        <v>0</v>
      </c>
      <c r="R18" s="67">
        <v>3</v>
      </c>
      <c r="S18" s="67">
        <f>AVERAGE('PENILAIAN GUN'!S18,'PENILAIAN IWAN'!S18,'PENILAIAN RUBY'!S18)</f>
        <v>2</v>
      </c>
      <c r="T18" s="67">
        <f t="shared" si="22"/>
        <v>-1</v>
      </c>
      <c r="U18" s="67">
        <v>3</v>
      </c>
      <c r="V18" s="67">
        <f>AVERAGE('PENILAIAN GUN'!V18,'PENILAIAN IWAN'!V18,'PENILAIAN RUBY'!V18)</f>
        <v>2.5</v>
      </c>
      <c r="W18" s="67">
        <f t="shared" si="23"/>
        <v>-0.5</v>
      </c>
      <c r="X18" s="67">
        <v>2</v>
      </c>
      <c r="Y18" s="67">
        <f>AVERAGE('PENILAIAN GUN'!Y18,'PENILAIAN IWAN'!Y18,'PENILAIAN RUBY'!Y18)</f>
        <v>2</v>
      </c>
      <c r="Z18" s="67">
        <f t="shared" si="24"/>
        <v>0</v>
      </c>
      <c r="AA18" s="67">
        <v>3</v>
      </c>
      <c r="AB18" s="67">
        <f>AVERAGE('PENILAIAN GUN'!AB18,'PENILAIAN IWAN'!AB18,'PENILAIAN RUBY'!AB18)</f>
        <v>3</v>
      </c>
      <c r="AC18" s="67">
        <f t="shared" si="25"/>
        <v>0</v>
      </c>
      <c r="AD18" s="67">
        <v>3</v>
      </c>
      <c r="AE18" s="67">
        <f>AVERAGE('PENILAIAN GUN'!AE18,'PENILAIAN IWAN'!AE18,'PENILAIAN RUBY'!AE18)</f>
        <v>2.5</v>
      </c>
      <c r="AF18" s="67">
        <f t="shared" si="26"/>
        <v>-0.5</v>
      </c>
      <c r="AG18" s="67">
        <v>4</v>
      </c>
      <c r="AH18" s="67">
        <f>AVERAGE('PENILAIAN GUN'!AH18,'PENILAIAN IWAN'!AH18,'PENILAIAN RUBY'!AH18)</f>
        <v>3.5</v>
      </c>
      <c r="AI18" s="67">
        <f t="shared" si="27"/>
        <v>-0.5</v>
      </c>
      <c r="AJ18" s="67">
        <v>4</v>
      </c>
      <c r="AK18" s="67">
        <f>AVERAGE('PENILAIAN GUN'!AK18,'PENILAIAN IWAN'!AK18,'PENILAIAN RUBY'!AK18)</f>
        <v>3.5</v>
      </c>
      <c r="AL18" s="67">
        <f t="shared" si="28"/>
        <v>-0.5</v>
      </c>
      <c r="AM18" s="67">
        <f t="shared" si="29"/>
        <v>25</v>
      </c>
      <c r="AN18" s="67">
        <f t="shared" si="30"/>
        <v>22</v>
      </c>
      <c r="AO18" s="67">
        <f t="shared" si="31"/>
        <v>-3</v>
      </c>
      <c r="AP18" s="67" t="s">
        <v>23</v>
      </c>
      <c r="AQ18" s="67" t="s">
        <v>23</v>
      </c>
      <c r="AR18" s="67" t="str">
        <f t="shared" ref="AR18:AR31" si="41">IF(AP18="NA",AQ18,AQ18-AP18)</f>
        <v>NA</v>
      </c>
      <c r="AS18" s="67">
        <v>2</v>
      </c>
      <c r="AT18" s="67">
        <f>AVERAGE('PENILAIAN GUN'!AT18,'PENILAIAN IWAN'!AT18,'PENILAIAN RUBY'!AT18)</f>
        <v>2</v>
      </c>
      <c r="AU18" s="67">
        <f t="shared" si="1"/>
        <v>0</v>
      </c>
      <c r="AV18" s="67">
        <v>3</v>
      </c>
      <c r="AW18" s="67">
        <f>AVERAGE('PENILAIAN GUN'!AW18,'PENILAIAN IWAN'!AW18,'PENILAIAN RUBY'!AW18)</f>
        <v>2</v>
      </c>
      <c r="AX18" s="67">
        <f t="shared" si="2"/>
        <v>-1</v>
      </c>
      <c r="AY18" s="67" t="s">
        <v>23</v>
      </c>
      <c r="AZ18" s="67" t="s">
        <v>23</v>
      </c>
      <c r="BA18" s="67" t="str">
        <f t="shared" si="3"/>
        <v>NA</v>
      </c>
      <c r="BB18" s="67" t="s">
        <v>23</v>
      </c>
      <c r="BC18" s="67" t="s">
        <v>23</v>
      </c>
      <c r="BD18" s="67" t="str">
        <f t="shared" si="4"/>
        <v>NA</v>
      </c>
      <c r="BE18" s="67">
        <v>4</v>
      </c>
      <c r="BF18" s="67">
        <f>AVERAGE('PENILAIAN GUN'!BF18,'PENILAIAN IWAN'!BF18,'PENILAIAN RUBY'!BF18)</f>
        <v>2.5</v>
      </c>
      <c r="BG18" s="67">
        <f t="shared" si="5"/>
        <v>-1.5</v>
      </c>
      <c r="BH18" s="67" t="s">
        <v>23</v>
      </c>
      <c r="BI18" s="67" t="s">
        <v>23</v>
      </c>
      <c r="BJ18" s="67" t="str">
        <f t="shared" si="6"/>
        <v>NA</v>
      </c>
      <c r="BK18" s="67">
        <v>4</v>
      </c>
      <c r="BL18" s="67">
        <f>AVERAGE('PENILAIAN GUN'!BL18,'PENILAIAN IWAN'!BL18,'PENILAIAN RUBY'!BL18)</f>
        <v>4</v>
      </c>
      <c r="BM18" s="67">
        <f t="shared" si="7"/>
        <v>0</v>
      </c>
      <c r="BN18" s="67" t="s">
        <v>23</v>
      </c>
      <c r="BO18" s="67" t="s">
        <v>23</v>
      </c>
      <c r="BP18" s="67" t="str">
        <f t="shared" si="8"/>
        <v>NA</v>
      </c>
      <c r="BQ18" s="67" t="s">
        <v>23</v>
      </c>
      <c r="BR18" s="67" t="s">
        <v>23</v>
      </c>
      <c r="BS18" s="67" t="str">
        <f t="shared" si="9"/>
        <v>NA</v>
      </c>
      <c r="BT18" s="67" t="s">
        <v>23</v>
      </c>
      <c r="BU18" s="67" t="s">
        <v>23</v>
      </c>
      <c r="BV18" s="67" t="str">
        <f t="shared" si="10"/>
        <v>NA</v>
      </c>
      <c r="BW18" s="67">
        <v>4</v>
      </c>
      <c r="BX18" s="67">
        <f>AVERAGE('PENILAIAN GUN'!BX18,'PENILAIAN IWAN'!BX18,'PENILAIAN RUBY'!BX18)</f>
        <v>4</v>
      </c>
      <c r="BY18" s="67">
        <f t="shared" si="11"/>
        <v>0</v>
      </c>
      <c r="BZ18" s="67" t="s">
        <v>23</v>
      </c>
      <c r="CA18" s="67" t="s">
        <v>23</v>
      </c>
      <c r="CB18" s="67" t="str">
        <f t="shared" si="12"/>
        <v>NA</v>
      </c>
      <c r="CC18" s="67" t="s">
        <v>23</v>
      </c>
      <c r="CD18" s="67" t="s">
        <v>23</v>
      </c>
      <c r="CE18" s="67" t="str">
        <f t="shared" si="13"/>
        <v>NA</v>
      </c>
      <c r="CF18" s="67" t="s">
        <v>23</v>
      </c>
      <c r="CG18" s="67" t="s">
        <v>23</v>
      </c>
      <c r="CH18" s="67" t="str">
        <f t="shared" si="14"/>
        <v>NA</v>
      </c>
      <c r="CI18" s="67" t="s">
        <v>23</v>
      </c>
      <c r="CJ18" s="67" t="s">
        <v>23</v>
      </c>
      <c r="CK18" s="67" t="str">
        <f t="shared" si="15"/>
        <v>NA</v>
      </c>
      <c r="CL18" s="67">
        <v>4</v>
      </c>
      <c r="CM18" s="67">
        <f>AVERAGE('PENILAIAN GUN'!CM18,'PENILAIAN IWAN'!CM18,'PENILAIAN RUBY'!CM18)</f>
        <v>4</v>
      </c>
      <c r="CN18" s="67">
        <f t="shared" si="16"/>
        <v>0</v>
      </c>
      <c r="CO18" s="67" t="s">
        <v>23</v>
      </c>
      <c r="CP18" s="67" t="s">
        <v>23</v>
      </c>
      <c r="CQ18" s="67" t="str">
        <f t="shared" si="17"/>
        <v>NA</v>
      </c>
      <c r="CR18" s="67">
        <f t="shared" si="32"/>
        <v>21</v>
      </c>
      <c r="CS18" s="67">
        <f t="shared" si="33"/>
        <v>18.5</v>
      </c>
      <c r="CT18" s="67">
        <f t="shared" si="18"/>
        <v>-2.5</v>
      </c>
      <c r="CV18" s="94">
        <f t="shared" si="34"/>
        <v>46</v>
      </c>
      <c r="CW18" s="94">
        <f t="shared" si="35"/>
        <v>40.5</v>
      </c>
      <c r="CX18" s="94">
        <f t="shared" si="36"/>
        <v>-5.5</v>
      </c>
    </row>
    <row r="19" spans="1:102" ht="15" customHeight="1" x14ac:dyDescent="0.25">
      <c r="A19" s="44"/>
      <c r="B19" s="46">
        <v>13</v>
      </c>
      <c r="C19" s="54">
        <v>19971103621</v>
      </c>
      <c r="D19" s="47" t="s">
        <v>143</v>
      </c>
      <c r="E19" s="47" t="s">
        <v>144</v>
      </c>
      <c r="F19" s="48" t="s">
        <v>188</v>
      </c>
      <c r="G19" s="48" t="s">
        <v>60</v>
      </c>
      <c r="H19" s="55">
        <v>25515</v>
      </c>
      <c r="I19" s="50">
        <f t="shared" ca="1" si="39"/>
        <v>54.039855895801615</v>
      </c>
      <c r="J19" s="68">
        <v>35737</v>
      </c>
      <c r="K19" s="50">
        <f t="shared" ca="1" si="40"/>
        <v>26.034376443746819</v>
      </c>
      <c r="L19" s="52" t="s">
        <v>162</v>
      </c>
      <c r="M19" s="53" t="s">
        <v>168</v>
      </c>
      <c r="N19" s="75" t="s">
        <v>164</v>
      </c>
      <c r="O19" s="67">
        <v>3</v>
      </c>
      <c r="P19" s="67">
        <f>AVERAGE('PENILAIAN GUN'!P19,'PENILAIAN IWAN'!P19,'PENILAIAN RUBY'!P19)</f>
        <v>3</v>
      </c>
      <c r="Q19" s="67">
        <f t="shared" si="21"/>
        <v>0</v>
      </c>
      <c r="R19" s="67">
        <v>3</v>
      </c>
      <c r="S19" s="67">
        <f>AVERAGE('PENILAIAN GUN'!S19,'PENILAIAN IWAN'!S19,'PENILAIAN RUBY'!S19)</f>
        <v>3</v>
      </c>
      <c r="T19" s="67">
        <f t="shared" si="22"/>
        <v>0</v>
      </c>
      <c r="U19" s="67">
        <v>3</v>
      </c>
      <c r="V19" s="67">
        <f>AVERAGE('PENILAIAN GUN'!V19,'PENILAIAN IWAN'!V19,'PENILAIAN RUBY'!V19)</f>
        <v>3</v>
      </c>
      <c r="W19" s="67">
        <f t="shared" si="23"/>
        <v>0</v>
      </c>
      <c r="X19" s="67">
        <v>2</v>
      </c>
      <c r="Y19" s="67">
        <f>AVERAGE('PENILAIAN GUN'!Y19,'PENILAIAN IWAN'!Y19,'PENILAIAN RUBY'!Y19)</f>
        <v>2</v>
      </c>
      <c r="Z19" s="67">
        <f t="shared" si="24"/>
        <v>0</v>
      </c>
      <c r="AA19" s="67">
        <v>3</v>
      </c>
      <c r="AB19" s="67">
        <f>AVERAGE('PENILAIAN GUN'!AB19,'PENILAIAN IWAN'!AB19,'PENILAIAN RUBY'!AB19)</f>
        <v>3</v>
      </c>
      <c r="AC19" s="67">
        <f t="shared" si="25"/>
        <v>0</v>
      </c>
      <c r="AD19" s="67">
        <v>3</v>
      </c>
      <c r="AE19" s="67">
        <f>AVERAGE('PENILAIAN GUN'!AE19,'PENILAIAN IWAN'!AE19,'PENILAIAN RUBY'!AE19)</f>
        <v>2.5</v>
      </c>
      <c r="AF19" s="67">
        <f t="shared" si="26"/>
        <v>-0.5</v>
      </c>
      <c r="AG19" s="67">
        <v>4</v>
      </c>
      <c r="AH19" s="67">
        <f>AVERAGE('PENILAIAN GUN'!AH19,'PENILAIAN IWAN'!AH19,'PENILAIAN RUBY'!AH19)</f>
        <v>3.5</v>
      </c>
      <c r="AI19" s="67">
        <f t="shared" si="27"/>
        <v>-0.5</v>
      </c>
      <c r="AJ19" s="67">
        <v>4</v>
      </c>
      <c r="AK19" s="67">
        <f>AVERAGE('PENILAIAN GUN'!AK19,'PENILAIAN IWAN'!AK19,'PENILAIAN RUBY'!AK19)</f>
        <v>4</v>
      </c>
      <c r="AL19" s="67">
        <f t="shared" si="28"/>
        <v>0</v>
      </c>
      <c r="AM19" s="67">
        <f t="shared" si="29"/>
        <v>25</v>
      </c>
      <c r="AN19" s="67">
        <f t="shared" si="30"/>
        <v>24</v>
      </c>
      <c r="AO19" s="67">
        <f t="shared" si="31"/>
        <v>-1</v>
      </c>
      <c r="AP19" s="67">
        <v>2</v>
      </c>
      <c r="AQ19" s="67">
        <f>AVERAGE('PENILAIAN GUN'!AQ19,'PENILAIAN IWAN'!AQ19,'PENILAIAN RUBY'!AQ19)</f>
        <v>2.5</v>
      </c>
      <c r="AR19" s="67">
        <f>AVERAGE('PENILAIAN GUN'!AR19,'PENILAIAN IWAN'!AR19,'PENILAIAN RUBY'!AR19)</f>
        <v>0.5</v>
      </c>
      <c r="AS19" s="67">
        <v>2</v>
      </c>
      <c r="AT19" s="67">
        <f>AVERAGE('PENILAIAN GUN'!AT19,'PENILAIAN IWAN'!AT19,'PENILAIAN RUBY'!AT19)</f>
        <v>2.5</v>
      </c>
      <c r="AU19" s="67">
        <f t="shared" si="1"/>
        <v>0.5</v>
      </c>
      <c r="AV19" s="67">
        <v>3</v>
      </c>
      <c r="AW19" s="67">
        <f>AVERAGE('PENILAIAN GUN'!AW19,'PENILAIAN IWAN'!AW19,'PENILAIAN RUBY'!AW19)</f>
        <v>2</v>
      </c>
      <c r="AX19" s="67">
        <f t="shared" si="2"/>
        <v>-1</v>
      </c>
      <c r="AY19" s="67" t="s">
        <v>23</v>
      </c>
      <c r="AZ19" s="67" t="s">
        <v>23</v>
      </c>
      <c r="BA19" s="67" t="str">
        <f t="shared" si="3"/>
        <v>NA</v>
      </c>
      <c r="BB19" s="67">
        <v>3</v>
      </c>
      <c r="BC19" s="67">
        <f>AVERAGE('PENILAIAN GUN'!BC19,'PENILAIAN IWAN'!BC19,'PENILAIAN RUBY'!BC19)</f>
        <v>1.5</v>
      </c>
      <c r="BD19" s="67">
        <f t="shared" si="4"/>
        <v>-1.5</v>
      </c>
      <c r="BE19" s="67">
        <v>4</v>
      </c>
      <c r="BF19" s="67">
        <f>AVERAGE('PENILAIAN GUN'!BF19,'PENILAIAN IWAN'!BF19,'PENILAIAN RUBY'!BF19)</f>
        <v>2.5</v>
      </c>
      <c r="BG19" s="67">
        <f t="shared" si="5"/>
        <v>-1.5</v>
      </c>
      <c r="BH19" s="67" t="s">
        <v>23</v>
      </c>
      <c r="BI19" s="67" t="s">
        <v>23</v>
      </c>
      <c r="BJ19" s="67" t="str">
        <f t="shared" si="6"/>
        <v>NA</v>
      </c>
      <c r="BK19" s="67" t="s">
        <v>23</v>
      </c>
      <c r="BL19" s="67" t="s">
        <v>23</v>
      </c>
      <c r="BM19" s="67" t="str">
        <f t="shared" si="7"/>
        <v>NA</v>
      </c>
      <c r="BN19" s="67" t="s">
        <v>23</v>
      </c>
      <c r="BO19" s="67" t="s">
        <v>23</v>
      </c>
      <c r="BP19" s="67" t="str">
        <f t="shared" si="8"/>
        <v>NA</v>
      </c>
      <c r="BQ19" s="67" t="s">
        <v>23</v>
      </c>
      <c r="BR19" s="67" t="s">
        <v>23</v>
      </c>
      <c r="BS19" s="67" t="str">
        <f t="shared" si="9"/>
        <v>NA</v>
      </c>
      <c r="BT19" s="67">
        <v>4</v>
      </c>
      <c r="BU19" s="67">
        <f>AVERAGE('PENILAIAN GUN'!BU19,'PENILAIAN IWAN'!BU19,'PENILAIAN RUBY'!BU19)</f>
        <v>4</v>
      </c>
      <c r="BV19" s="67">
        <f t="shared" si="10"/>
        <v>0</v>
      </c>
      <c r="BW19" s="67">
        <v>4</v>
      </c>
      <c r="BX19" s="67">
        <f>AVERAGE('PENILAIAN GUN'!BX19,'PENILAIAN IWAN'!BX19,'PENILAIAN RUBY'!BX19)</f>
        <v>4</v>
      </c>
      <c r="BY19" s="67">
        <f t="shared" si="11"/>
        <v>0</v>
      </c>
      <c r="BZ19" s="67" t="s">
        <v>23</v>
      </c>
      <c r="CA19" s="67" t="s">
        <v>23</v>
      </c>
      <c r="CB19" s="67" t="str">
        <f t="shared" si="12"/>
        <v>NA</v>
      </c>
      <c r="CC19" s="67" t="s">
        <v>23</v>
      </c>
      <c r="CD19" s="67" t="s">
        <v>23</v>
      </c>
      <c r="CE19" s="67" t="str">
        <f t="shared" si="13"/>
        <v>NA</v>
      </c>
      <c r="CF19" s="67">
        <v>1</v>
      </c>
      <c r="CG19" s="67">
        <f>AVERAGE('PENILAIAN GUN'!CG19,'PENILAIAN IWAN'!CG19,'PENILAIAN RUBY'!CG19)</f>
        <v>2.5</v>
      </c>
      <c r="CH19" s="67">
        <f t="shared" si="14"/>
        <v>1.5</v>
      </c>
      <c r="CI19" s="67">
        <v>4</v>
      </c>
      <c r="CJ19" s="67">
        <f>AVERAGE('PENILAIAN GUN'!CJ19,'PENILAIAN IWAN'!CJ19,'PENILAIAN RUBY'!CJ19)</f>
        <v>4</v>
      </c>
      <c r="CK19" s="67">
        <f t="shared" si="15"/>
        <v>0</v>
      </c>
      <c r="CL19" s="67" t="s">
        <v>23</v>
      </c>
      <c r="CM19" s="67" t="s">
        <v>23</v>
      </c>
      <c r="CN19" s="67" t="str">
        <f t="shared" si="16"/>
        <v>NA</v>
      </c>
      <c r="CO19" s="67" t="s">
        <v>23</v>
      </c>
      <c r="CP19" s="67" t="s">
        <v>23</v>
      </c>
      <c r="CQ19" s="67" t="str">
        <f t="shared" si="17"/>
        <v>NA</v>
      </c>
      <c r="CR19" s="67">
        <f t="shared" si="32"/>
        <v>27</v>
      </c>
      <c r="CS19" s="67">
        <f t="shared" si="33"/>
        <v>25.5</v>
      </c>
      <c r="CT19" s="67">
        <f t="shared" si="18"/>
        <v>-1.5</v>
      </c>
      <c r="CV19" s="94">
        <f t="shared" si="34"/>
        <v>52</v>
      </c>
      <c r="CW19" s="94">
        <f t="shared" si="35"/>
        <v>49.5</v>
      </c>
      <c r="CX19" s="94">
        <f t="shared" si="36"/>
        <v>-2.5</v>
      </c>
    </row>
    <row r="20" spans="1:102" ht="15" customHeight="1" x14ac:dyDescent="0.25">
      <c r="A20" s="44"/>
      <c r="B20" s="46">
        <v>14</v>
      </c>
      <c r="C20" s="54">
        <v>20040324027</v>
      </c>
      <c r="D20" s="47" t="s">
        <v>140</v>
      </c>
      <c r="E20" s="47" t="s">
        <v>141</v>
      </c>
      <c r="F20" s="48" t="s">
        <v>188</v>
      </c>
      <c r="G20" s="48" t="s">
        <v>60</v>
      </c>
      <c r="H20" s="55">
        <v>29184</v>
      </c>
      <c r="I20" s="50">
        <f t="shared" ca="1" si="39"/>
        <v>43.987801101281065</v>
      </c>
      <c r="J20" s="68">
        <v>38070</v>
      </c>
      <c r="K20" s="50">
        <f t="shared" ca="1" si="40"/>
        <v>19.642595621829013</v>
      </c>
      <c r="L20" s="52" t="s">
        <v>162</v>
      </c>
      <c r="M20" s="53" t="s">
        <v>168</v>
      </c>
      <c r="N20" s="75" t="s">
        <v>164</v>
      </c>
      <c r="O20" s="67">
        <v>2</v>
      </c>
      <c r="P20" s="67">
        <f>AVERAGE('PENILAIAN GUN'!P20,'PENILAIAN IWAN'!P20,'PENILAIAN RUBY'!P20)</f>
        <v>2</v>
      </c>
      <c r="Q20" s="67">
        <f t="shared" si="21"/>
        <v>0</v>
      </c>
      <c r="R20" s="67">
        <v>2</v>
      </c>
      <c r="S20" s="67">
        <f>AVERAGE('PENILAIAN GUN'!S20,'PENILAIAN IWAN'!S20,'PENILAIAN RUBY'!S20)</f>
        <v>1.5</v>
      </c>
      <c r="T20" s="67">
        <f t="shared" si="22"/>
        <v>-0.5</v>
      </c>
      <c r="U20" s="67">
        <v>2</v>
      </c>
      <c r="V20" s="67">
        <f>AVERAGE('PENILAIAN GUN'!V20,'PENILAIAN IWAN'!V20,'PENILAIAN RUBY'!V20)</f>
        <v>2</v>
      </c>
      <c r="W20" s="67">
        <f t="shared" si="23"/>
        <v>0</v>
      </c>
      <c r="X20" s="67">
        <v>2</v>
      </c>
      <c r="Y20" s="67">
        <f>AVERAGE('PENILAIAN GUN'!Y20,'PENILAIAN IWAN'!Y20,'PENILAIAN RUBY'!Y20)</f>
        <v>1.5</v>
      </c>
      <c r="Z20" s="67">
        <f t="shared" si="24"/>
        <v>-0.5</v>
      </c>
      <c r="AA20" s="67">
        <v>2</v>
      </c>
      <c r="AB20" s="67">
        <f>AVERAGE('PENILAIAN GUN'!AB20,'PENILAIAN IWAN'!AB20,'PENILAIAN RUBY'!AB20)</f>
        <v>1.5</v>
      </c>
      <c r="AC20" s="67">
        <f t="shared" si="25"/>
        <v>-0.5</v>
      </c>
      <c r="AD20" s="67">
        <v>2</v>
      </c>
      <c r="AE20" s="67">
        <f>AVERAGE('PENILAIAN GUN'!AE20,'PENILAIAN IWAN'!AE20,'PENILAIAN RUBY'!AE20)</f>
        <v>1.5</v>
      </c>
      <c r="AF20" s="67">
        <f t="shared" si="26"/>
        <v>-0.5</v>
      </c>
      <c r="AG20" s="67">
        <v>3</v>
      </c>
      <c r="AH20" s="67">
        <f>AVERAGE('PENILAIAN GUN'!AH20,'PENILAIAN IWAN'!AH20,'PENILAIAN RUBY'!AH20)</f>
        <v>2.5</v>
      </c>
      <c r="AI20" s="67">
        <f t="shared" si="27"/>
        <v>-0.5</v>
      </c>
      <c r="AJ20" s="67">
        <v>3</v>
      </c>
      <c r="AK20" s="67">
        <f>AVERAGE('PENILAIAN GUN'!AK20,'PENILAIAN IWAN'!AK20,'PENILAIAN RUBY'!AK20)</f>
        <v>3</v>
      </c>
      <c r="AL20" s="67">
        <f t="shared" si="28"/>
        <v>0</v>
      </c>
      <c r="AM20" s="67">
        <f t="shared" si="29"/>
        <v>18</v>
      </c>
      <c r="AN20" s="67">
        <f t="shared" si="30"/>
        <v>15.5</v>
      </c>
      <c r="AO20" s="67">
        <f t="shared" si="31"/>
        <v>-2.5</v>
      </c>
      <c r="AP20" s="67">
        <v>2</v>
      </c>
      <c r="AQ20" s="67">
        <f>AVERAGE('PENILAIAN GUN'!AQ20,'PENILAIAN IWAN'!AQ20,'PENILAIAN RUBY'!AQ20)</f>
        <v>2</v>
      </c>
      <c r="AR20" s="67">
        <f>AVERAGE('PENILAIAN GUN'!AR20,'PENILAIAN IWAN'!AR20,'PENILAIAN RUBY'!AR20)</f>
        <v>0</v>
      </c>
      <c r="AS20" s="67">
        <v>2</v>
      </c>
      <c r="AT20" s="67">
        <f>AVERAGE('PENILAIAN GUN'!AT20,'PENILAIAN IWAN'!AT20,'PENILAIAN RUBY'!AT20)</f>
        <v>2</v>
      </c>
      <c r="AU20" s="67">
        <f t="shared" si="1"/>
        <v>0</v>
      </c>
      <c r="AV20" s="67">
        <v>3</v>
      </c>
      <c r="AW20" s="67">
        <f>AVERAGE('PENILAIAN GUN'!AW20,'PENILAIAN IWAN'!AW20,'PENILAIAN RUBY'!AW20)</f>
        <v>2</v>
      </c>
      <c r="AX20" s="67">
        <f t="shared" si="2"/>
        <v>-1</v>
      </c>
      <c r="AY20" s="67" t="s">
        <v>23</v>
      </c>
      <c r="AZ20" s="67" t="s">
        <v>23</v>
      </c>
      <c r="BA20" s="67" t="str">
        <f t="shared" si="3"/>
        <v>NA</v>
      </c>
      <c r="BB20" s="67">
        <v>3</v>
      </c>
      <c r="BC20" s="67">
        <f>AVERAGE('PENILAIAN GUN'!BC20,'PENILAIAN IWAN'!BC20,'PENILAIAN RUBY'!BC20)</f>
        <v>1.5</v>
      </c>
      <c r="BD20" s="67">
        <f t="shared" si="4"/>
        <v>-1.5</v>
      </c>
      <c r="BE20" s="67">
        <v>3</v>
      </c>
      <c r="BF20" s="67">
        <f>AVERAGE('PENILAIAN GUN'!BF20,'PENILAIAN IWAN'!BF20,'PENILAIAN RUBY'!BF20)</f>
        <v>2.5</v>
      </c>
      <c r="BG20" s="67">
        <f t="shared" si="5"/>
        <v>-0.5</v>
      </c>
      <c r="BH20" s="67" t="s">
        <v>23</v>
      </c>
      <c r="BI20" s="67" t="s">
        <v>23</v>
      </c>
      <c r="BJ20" s="67" t="str">
        <f t="shared" si="6"/>
        <v>NA</v>
      </c>
      <c r="BK20" s="67">
        <v>3</v>
      </c>
      <c r="BL20" s="67">
        <f>AVERAGE('PENILAIAN GUN'!BL20,'PENILAIAN IWAN'!BL20,'PENILAIAN RUBY'!BL20)</f>
        <v>3</v>
      </c>
      <c r="BM20" s="67">
        <f t="shared" si="7"/>
        <v>0</v>
      </c>
      <c r="BN20" s="67" t="s">
        <v>23</v>
      </c>
      <c r="BO20" s="67" t="s">
        <v>23</v>
      </c>
      <c r="BP20" s="67" t="str">
        <f t="shared" si="8"/>
        <v>NA</v>
      </c>
      <c r="BQ20" s="67" t="s">
        <v>23</v>
      </c>
      <c r="BR20" s="67" t="s">
        <v>23</v>
      </c>
      <c r="BS20" s="67" t="str">
        <f t="shared" si="9"/>
        <v>NA</v>
      </c>
      <c r="BT20" s="67">
        <v>3</v>
      </c>
      <c r="BU20" s="67">
        <f>AVERAGE('PENILAIAN GUN'!BU20,'PENILAIAN IWAN'!BU20,'PENILAIAN RUBY'!BU20)</f>
        <v>3</v>
      </c>
      <c r="BV20" s="67">
        <f t="shared" si="10"/>
        <v>0</v>
      </c>
      <c r="BW20" s="67">
        <v>3</v>
      </c>
      <c r="BX20" s="67">
        <f>AVERAGE('PENILAIAN GUN'!BX20,'PENILAIAN IWAN'!BX20,'PENILAIAN RUBY'!BX20)</f>
        <v>3</v>
      </c>
      <c r="BY20" s="67">
        <f t="shared" si="11"/>
        <v>0</v>
      </c>
      <c r="BZ20" s="67" t="s">
        <v>23</v>
      </c>
      <c r="CA20" s="67" t="s">
        <v>23</v>
      </c>
      <c r="CB20" s="67" t="str">
        <f t="shared" si="12"/>
        <v>NA</v>
      </c>
      <c r="CC20" s="67" t="s">
        <v>23</v>
      </c>
      <c r="CD20" s="67" t="s">
        <v>23</v>
      </c>
      <c r="CE20" s="67" t="str">
        <f t="shared" si="13"/>
        <v>NA</v>
      </c>
      <c r="CF20" s="67">
        <v>1</v>
      </c>
      <c r="CG20" s="67">
        <f>AVERAGE('PENILAIAN GUN'!CG20,'PENILAIAN IWAN'!CG20,'PENILAIAN RUBY'!CG20)</f>
        <v>2.5</v>
      </c>
      <c r="CH20" s="67">
        <f t="shared" si="14"/>
        <v>1.5</v>
      </c>
      <c r="CI20" s="67">
        <v>3</v>
      </c>
      <c r="CJ20" s="67">
        <f>AVERAGE('PENILAIAN GUN'!CJ20,'PENILAIAN IWAN'!CJ20,'PENILAIAN RUBY'!CJ20)</f>
        <v>3</v>
      </c>
      <c r="CK20" s="67">
        <f t="shared" si="15"/>
        <v>0</v>
      </c>
      <c r="CL20" s="67" t="s">
        <v>23</v>
      </c>
      <c r="CM20" s="67" t="s">
        <v>23</v>
      </c>
      <c r="CN20" s="67" t="str">
        <f t="shared" si="16"/>
        <v>NA</v>
      </c>
      <c r="CO20" s="67" t="s">
        <v>23</v>
      </c>
      <c r="CP20" s="67" t="s">
        <v>23</v>
      </c>
      <c r="CQ20" s="67" t="str">
        <f t="shared" si="17"/>
        <v>NA</v>
      </c>
      <c r="CR20" s="67">
        <f t="shared" si="32"/>
        <v>26</v>
      </c>
      <c r="CS20" s="67">
        <f t="shared" si="33"/>
        <v>24.5</v>
      </c>
      <c r="CT20" s="67">
        <f t="shared" si="18"/>
        <v>-1.5</v>
      </c>
      <c r="CV20" s="94">
        <f t="shared" si="34"/>
        <v>44</v>
      </c>
      <c r="CW20" s="94">
        <f t="shared" si="35"/>
        <v>40</v>
      </c>
      <c r="CX20" s="94">
        <f t="shared" si="36"/>
        <v>-4</v>
      </c>
    </row>
    <row r="21" spans="1:102" ht="15" customHeight="1" x14ac:dyDescent="0.25">
      <c r="A21" s="44"/>
      <c r="B21" s="46">
        <v>15</v>
      </c>
      <c r="C21" s="54">
        <v>20020102793</v>
      </c>
      <c r="D21" s="47" t="s">
        <v>146</v>
      </c>
      <c r="E21" s="47" t="s">
        <v>200</v>
      </c>
      <c r="F21" s="48" t="s">
        <v>188</v>
      </c>
      <c r="G21" s="48" t="s">
        <v>60</v>
      </c>
      <c r="H21" s="55">
        <v>29479</v>
      </c>
      <c r="I21" s="50">
        <f t="shared" ca="1" si="39"/>
        <v>43.179581923198874</v>
      </c>
      <c r="J21" s="68">
        <v>37258</v>
      </c>
      <c r="K21" s="50">
        <f t="shared" ca="1" si="40"/>
        <v>21.867253156075588</v>
      </c>
      <c r="L21" s="52" t="s">
        <v>132</v>
      </c>
      <c r="M21" s="53" t="s">
        <v>163</v>
      </c>
      <c r="N21" s="75" t="s">
        <v>165</v>
      </c>
      <c r="O21" s="67">
        <v>3</v>
      </c>
      <c r="P21" s="67">
        <f>AVERAGE('PENILAIAN GUN'!P21,'PENILAIAN IWAN'!P21,'PENILAIAN RUBY'!P21)</f>
        <v>2.5</v>
      </c>
      <c r="Q21" s="67">
        <f t="shared" si="21"/>
        <v>-0.5</v>
      </c>
      <c r="R21" s="67">
        <v>3</v>
      </c>
      <c r="S21" s="67">
        <f>AVERAGE('PENILAIAN GUN'!S21,'PENILAIAN IWAN'!S21,'PENILAIAN RUBY'!S21)</f>
        <v>2.5</v>
      </c>
      <c r="T21" s="67">
        <f t="shared" si="22"/>
        <v>-0.5</v>
      </c>
      <c r="U21" s="67">
        <v>3</v>
      </c>
      <c r="V21" s="67">
        <f>AVERAGE('PENILAIAN GUN'!V21,'PENILAIAN IWAN'!V21,'PENILAIAN RUBY'!V21)</f>
        <v>2</v>
      </c>
      <c r="W21" s="67">
        <f t="shared" si="23"/>
        <v>-1</v>
      </c>
      <c r="X21" s="67">
        <v>4</v>
      </c>
      <c r="Y21" s="67">
        <f>AVERAGE('PENILAIAN GUN'!Y21,'PENILAIAN IWAN'!Y21,'PENILAIAN RUBY'!Y21)</f>
        <v>2</v>
      </c>
      <c r="Z21" s="67">
        <f t="shared" si="24"/>
        <v>-2</v>
      </c>
      <c r="AA21" s="67">
        <v>3</v>
      </c>
      <c r="AB21" s="67">
        <f>AVERAGE('PENILAIAN GUN'!AB21,'PENILAIAN IWAN'!AB21,'PENILAIAN RUBY'!AB21)</f>
        <v>2</v>
      </c>
      <c r="AC21" s="67">
        <f t="shared" si="25"/>
        <v>-1</v>
      </c>
      <c r="AD21" s="67">
        <v>3</v>
      </c>
      <c r="AE21" s="67">
        <f>AVERAGE('PENILAIAN GUN'!AE21,'PENILAIAN IWAN'!AE21,'PENILAIAN RUBY'!AE21)</f>
        <v>1.5</v>
      </c>
      <c r="AF21" s="67">
        <f t="shared" si="26"/>
        <v>-1.5</v>
      </c>
      <c r="AG21" s="67">
        <v>4</v>
      </c>
      <c r="AH21" s="67">
        <f>AVERAGE('PENILAIAN GUN'!AH21,'PENILAIAN IWAN'!AH21,'PENILAIAN RUBY'!AH21)</f>
        <v>2.5</v>
      </c>
      <c r="AI21" s="67">
        <f t="shared" si="27"/>
        <v>-1.5</v>
      </c>
      <c r="AJ21" s="67">
        <v>4</v>
      </c>
      <c r="AK21" s="67">
        <f>AVERAGE('PENILAIAN GUN'!AK21,'PENILAIAN IWAN'!AK21,'PENILAIAN RUBY'!AK21)</f>
        <v>3</v>
      </c>
      <c r="AL21" s="67">
        <f t="shared" si="28"/>
        <v>-1</v>
      </c>
      <c r="AM21" s="67">
        <f t="shared" si="29"/>
        <v>27</v>
      </c>
      <c r="AN21" s="67">
        <f t="shared" si="30"/>
        <v>18</v>
      </c>
      <c r="AO21" s="67">
        <f t="shared" si="31"/>
        <v>-9</v>
      </c>
      <c r="AP21" s="67">
        <v>3</v>
      </c>
      <c r="AQ21" s="67">
        <f>AVERAGE('PENILAIAN GUN'!AQ21,'PENILAIAN IWAN'!AQ21,'PENILAIAN RUBY'!AQ21)</f>
        <v>2</v>
      </c>
      <c r="AR21" s="67">
        <f>AVERAGE('PENILAIAN GUN'!AR21,'PENILAIAN IWAN'!AR21,'PENILAIAN RUBY'!AR21)</f>
        <v>-1</v>
      </c>
      <c r="AS21" s="67">
        <v>4</v>
      </c>
      <c r="AT21" s="67">
        <f>AVERAGE('PENILAIAN GUN'!AT21,'PENILAIAN IWAN'!AT21,'PENILAIAN RUBY'!AT21)</f>
        <v>2.5</v>
      </c>
      <c r="AU21" s="67">
        <f t="shared" si="1"/>
        <v>-1.5</v>
      </c>
      <c r="AV21" s="67">
        <v>4</v>
      </c>
      <c r="AW21" s="67">
        <f>AVERAGE('PENILAIAN GUN'!AW21,'PENILAIAN IWAN'!AW21,'PENILAIAN RUBY'!AW21)</f>
        <v>2.5</v>
      </c>
      <c r="AX21" s="67">
        <f t="shared" si="2"/>
        <v>-1.5</v>
      </c>
      <c r="AY21" s="67">
        <v>4</v>
      </c>
      <c r="AZ21" s="67">
        <f>AVERAGE('PENILAIAN GUN'!AZ21,'PENILAIAN IWAN'!AZ21,'PENILAIAN RUBY'!AZ21)</f>
        <v>1.5</v>
      </c>
      <c r="BA21" s="67">
        <f t="shared" si="3"/>
        <v>-2.5</v>
      </c>
      <c r="BB21" s="67">
        <v>3</v>
      </c>
      <c r="BC21" s="67">
        <f>AVERAGE('PENILAIAN GUN'!BC21,'PENILAIAN IWAN'!BC21,'PENILAIAN RUBY'!BC21)</f>
        <v>1.5</v>
      </c>
      <c r="BD21" s="67">
        <f t="shared" si="4"/>
        <v>-1.5</v>
      </c>
      <c r="BE21" s="67">
        <v>4</v>
      </c>
      <c r="BF21" s="67">
        <f>AVERAGE('PENILAIAN GUN'!BF21,'PENILAIAN IWAN'!BF21,'PENILAIAN RUBY'!BF21)</f>
        <v>2.5</v>
      </c>
      <c r="BG21" s="67">
        <f t="shared" si="5"/>
        <v>-1.5</v>
      </c>
      <c r="BH21" s="67">
        <v>3</v>
      </c>
      <c r="BI21" s="67">
        <f>AVERAGE('PENILAIAN GUN'!BI21,'PENILAIAN IWAN'!BI21,'PENILAIAN RUBY'!BI21)</f>
        <v>1</v>
      </c>
      <c r="BJ21" s="67">
        <f t="shared" si="6"/>
        <v>-2</v>
      </c>
      <c r="BK21" s="67">
        <v>3</v>
      </c>
      <c r="BL21" s="67">
        <f>AVERAGE('PENILAIAN GUN'!BL21,'PENILAIAN IWAN'!BL21,'PENILAIAN RUBY'!BL21)</f>
        <v>3</v>
      </c>
      <c r="BM21" s="67">
        <f t="shared" si="7"/>
        <v>0</v>
      </c>
      <c r="BN21" s="67">
        <v>3</v>
      </c>
      <c r="BO21" s="67">
        <f>AVERAGE('PENILAIAN GUN'!BO21,'PENILAIAN IWAN'!BO21,'PENILAIAN RUBY'!BO21)</f>
        <v>3</v>
      </c>
      <c r="BP21" s="67">
        <f t="shared" si="8"/>
        <v>0</v>
      </c>
      <c r="BQ21" s="67" t="s">
        <v>23</v>
      </c>
      <c r="BR21" s="67" t="s">
        <v>23</v>
      </c>
      <c r="BS21" s="67" t="str">
        <f t="shared" si="9"/>
        <v>NA</v>
      </c>
      <c r="BT21" s="67">
        <v>3</v>
      </c>
      <c r="BU21" s="67">
        <f>AVERAGE('PENILAIAN GUN'!BU21,'PENILAIAN IWAN'!BU21,'PENILAIAN RUBY'!BU21)</f>
        <v>3</v>
      </c>
      <c r="BV21" s="67">
        <f t="shared" si="10"/>
        <v>0</v>
      </c>
      <c r="BW21" s="67">
        <v>3</v>
      </c>
      <c r="BX21" s="67">
        <f>AVERAGE('PENILAIAN GUN'!BX21,'PENILAIAN IWAN'!BX21,'PENILAIAN RUBY'!BX21)</f>
        <v>3</v>
      </c>
      <c r="BY21" s="67">
        <f t="shared" si="11"/>
        <v>0</v>
      </c>
      <c r="BZ21" s="67">
        <v>4</v>
      </c>
      <c r="CA21" s="67">
        <f>AVERAGE('PENILAIAN GUN'!CA21,'PENILAIAN IWAN'!CA21,'PENILAIAN RUBY'!CA21)</f>
        <v>3</v>
      </c>
      <c r="CB21" s="67">
        <f t="shared" si="12"/>
        <v>-1</v>
      </c>
      <c r="CC21" s="67">
        <v>4</v>
      </c>
      <c r="CD21" s="67">
        <f>AVERAGE('PENILAIAN GUN'!CD21,'PENILAIAN IWAN'!CD21,'PENILAIAN RUBY'!CD21)</f>
        <v>2.5</v>
      </c>
      <c r="CE21" s="67">
        <f t="shared" si="13"/>
        <v>-1.5</v>
      </c>
      <c r="CF21" s="67">
        <v>3</v>
      </c>
      <c r="CG21" s="67">
        <f>AVERAGE('PENILAIAN GUN'!CG21,'PENILAIAN IWAN'!CG21,'PENILAIAN RUBY'!CG21)</f>
        <v>2.5</v>
      </c>
      <c r="CH21" s="67">
        <f t="shared" si="14"/>
        <v>-0.5</v>
      </c>
      <c r="CI21" s="67">
        <v>3</v>
      </c>
      <c r="CJ21" s="67">
        <f>AVERAGE('PENILAIAN GUN'!CJ21,'PENILAIAN IWAN'!CJ21,'PENILAIAN RUBY'!CJ21)</f>
        <v>3</v>
      </c>
      <c r="CK21" s="67">
        <f t="shared" si="15"/>
        <v>0</v>
      </c>
      <c r="CL21" s="67" t="s">
        <v>23</v>
      </c>
      <c r="CM21" s="67" t="s">
        <v>23</v>
      </c>
      <c r="CN21" s="67" t="str">
        <f t="shared" si="16"/>
        <v>NA</v>
      </c>
      <c r="CO21" s="67">
        <v>3</v>
      </c>
      <c r="CP21" s="67">
        <f>AVERAGE('PENILAIAN GUN'!CP21,'PENILAIAN IWAN'!CP21,'PENILAIAN RUBY'!CP21)</f>
        <v>3</v>
      </c>
      <c r="CQ21" s="67">
        <f t="shared" si="17"/>
        <v>0</v>
      </c>
      <c r="CR21" s="67">
        <f t="shared" si="32"/>
        <v>54</v>
      </c>
      <c r="CS21" s="67">
        <f t="shared" si="33"/>
        <v>39.5</v>
      </c>
      <c r="CT21" s="67">
        <f t="shared" si="18"/>
        <v>-14.5</v>
      </c>
      <c r="CV21" s="94">
        <f t="shared" si="34"/>
        <v>81</v>
      </c>
      <c r="CW21" s="94">
        <f t="shared" si="35"/>
        <v>57.5</v>
      </c>
      <c r="CX21" s="94">
        <f t="shared" si="36"/>
        <v>-23.5</v>
      </c>
    </row>
    <row r="22" spans="1:102" ht="15" customHeight="1" x14ac:dyDescent="0.25">
      <c r="A22" s="44"/>
      <c r="B22" s="46">
        <v>16</v>
      </c>
      <c r="C22" s="54">
        <v>20000112658</v>
      </c>
      <c r="D22" s="47" t="s">
        <v>155</v>
      </c>
      <c r="E22" s="47" t="s">
        <v>141</v>
      </c>
      <c r="F22" s="48" t="s">
        <v>188</v>
      </c>
      <c r="G22" s="48" t="s">
        <v>60</v>
      </c>
      <c r="H22" s="55">
        <v>28478</v>
      </c>
      <c r="I22" s="50">
        <f t="shared" ca="1" si="39"/>
        <v>45.922047676623535</v>
      </c>
      <c r="J22" s="68">
        <v>36537</v>
      </c>
      <c r="K22" s="50">
        <f t="shared" ca="1" si="40"/>
        <v>23.842595621829012</v>
      </c>
      <c r="L22" s="52" t="s">
        <v>162</v>
      </c>
      <c r="M22" s="53" t="s">
        <v>168</v>
      </c>
      <c r="N22" s="75" t="s">
        <v>164</v>
      </c>
      <c r="O22" s="67">
        <v>2</v>
      </c>
      <c r="P22" s="67">
        <f>AVERAGE('PENILAIAN GUN'!P22,'PENILAIAN IWAN'!P22,'PENILAIAN RUBY'!P22)</f>
        <v>2.5</v>
      </c>
      <c r="Q22" s="67">
        <f t="shared" si="21"/>
        <v>0.5</v>
      </c>
      <c r="R22" s="67">
        <v>2</v>
      </c>
      <c r="S22" s="67">
        <f>AVERAGE('PENILAIAN GUN'!S22,'PENILAIAN IWAN'!S22,'PENILAIAN RUBY'!S22)</f>
        <v>1.5</v>
      </c>
      <c r="T22" s="67">
        <f t="shared" si="22"/>
        <v>-0.5</v>
      </c>
      <c r="U22" s="67">
        <v>2</v>
      </c>
      <c r="V22" s="67">
        <f>AVERAGE('PENILAIAN GUN'!V22,'PENILAIAN IWAN'!V22,'PENILAIAN RUBY'!V22)</f>
        <v>2.5</v>
      </c>
      <c r="W22" s="67">
        <f t="shared" si="23"/>
        <v>0.5</v>
      </c>
      <c r="X22" s="67">
        <v>2</v>
      </c>
      <c r="Y22" s="67">
        <f>AVERAGE('PENILAIAN GUN'!Y22,'PENILAIAN IWAN'!Y22,'PENILAIAN RUBY'!Y22)</f>
        <v>1.5</v>
      </c>
      <c r="Z22" s="67">
        <f t="shared" si="24"/>
        <v>-0.5</v>
      </c>
      <c r="AA22" s="67">
        <v>2</v>
      </c>
      <c r="AB22" s="67">
        <f>AVERAGE('PENILAIAN GUN'!AB22,'PENILAIAN IWAN'!AB22,'PENILAIAN RUBY'!AB22)</f>
        <v>1.5</v>
      </c>
      <c r="AC22" s="67">
        <f t="shared" si="25"/>
        <v>-0.5</v>
      </c>
      <c r="AD22" s="67">
        <v>2</v>
      </c>
      <c r="AE22" s="67">
        <f>AVERAGE('PENILAIAN GUN'!AE22,'PENILAIAN IWAN'!AE22,'PENILAIAN RUBY'!AE22)</f>
        <v>1.5</v>
      </c>
      <c r="AF22" s="67">
        <f t="shared" si="26"/>
        <v>-0.5</v>
      </c>
      <c r="AG22" s="67">
        <v>3</v>
      </c>
      <c r="AH22" s="67">
        <f>AVERAGE('PENILAIAN GUN'!AH22,'PENILAIAN IWAN'!AH22,'PENILAIAN RUBY'!AH22)</f>
        <v>2.5</v>
      </c>
      <c r="AI22" s="67">
        <f t="shared" si="27"/>
        <v>-0.5</v>
      </c>
      <c r="AJ22" s="67">
        <v>3</v>
      </c>
      <c r="AK22" s="67">
        <f>AVERAGE('PENILAIAN GUN'!AK22,'PENILAIAN IWAN'!AK22,'PENILAIAN RUBY'!AK22)</f>
        <v>3</v>
      </c>
      <c r="AL22" s="67">
        <f t="shared" si="28"/>
        <v>0</v>
      </c>
      <c r="AM22" s="67">
        <f t="shared" si="29"/>
        <v>18</v>
      </c>
      <c r="AN22" s="67">
        <f t="shared" si="30"/>
        <v>16.5</v>
      </c>
      <c r="AO22" s="67">
        <f t="shared" si="31"/>
        <v>-1.5</v>
      </c>
      <c r="AP22" s="67" t="s">
        <v>23</v>
      </c>
      <c r="AQ22" s="67" t="s">
        <v>23</v>
      </c>
      <c r="AR22" s="67" t="str">
        <f t="shared" si="41"/>
        <v>NA</v>
      </c>
      <c r="AS22" s="67">
        <v>2</v>
      </c>
      <c r="AT22" s="67">
        <f>AVERAGE('PENILAIAN GUN'!AT22,'PENILAIAN IWAN'!AT22,'PENILAIAN RUBY'!AT22)</f>
        <v>2</v>
      </c>
      <c r="AU22" s="67">
        <f t="shared" si="1"/>
        <v>0</v>
      </c>
      <c r="AV22" s="67">
        <v>3</v>
      </c>
      <c r="AW22" s="67">
        <f>AVERAGE('PENILAIAN GUN'!AW22,'PENILAIAN IWAN'!AW22,'PENILAIAN RUBY'!AW22)</f>
        <v>2</v>
      </c>
      <c r="AX22" s="67">
        <f t="shared" si="2"/>
        <v>-1</v>
      </c>
      <c r="AY22" s="67" t="s">
        <v>23</v>
      </c>
      <c r="AZ22" s="67" t="s">
        <v>23</v>
      </c>
      <c r="BA22" s="67" t="str">
        <f t="shared" si="3"/>
        <v>NA</v>
      </c>
      <c r="BB22" s="67" t="s">
        <v>23</v>
      </c>
      <c r="BC22" s="67" t="s">
        <v>23</v>
      </c>
      <c r="BD22" s="67" t="str">
        <f t="shared" si="4"/>
        <v>NA</v>
      </c>
      <c r="BE22" s="67" t="s">
        <v>23</v>
      </c>
      <c r="BF22" s="67" t="s">
        <v>23</v>
      </c>
      <c r="BG22" s="67" t="str">
        <f t="shared" si="5"/>
        <v>NA</v>
      </c>
      <c r="BH22" s="67" t="s">
        <v>23</v>
      </c>
      <c r="BI22" s="67" t="s">
        <v>23</v>
      </c>
      <c r="BJ22" s="67" t="str">
        <f t="shared" si="6"/>
        <v>NA</v>
      </c>
      <c r="BK22" s="67">
        <v>3</v>
      </c>
      <c r="BL22" s="67">
        <f>AVERAGE('PENILAIAN GUN'!BL22,'PENILAIAN IWAN'!BL22,'PENILAIAN RUBY'!BL22)</f>
        <v>3</v>
      </c>
      <c r="BM22" s="67">
        <f t="shared" si="7"/>
        <v>0</v>
      </c>
      <c r="BN22" s="67" t="s">
        <v>23</v>
      </c>
      <c r="BO22" s="67" t="s">
        <v>23</v>
      </c>
      <c r="BP22" s="67" t="str">
        <f t="shared" si="8"/>
        <v>NA</v>
      </c>
      <c r="BQ22" s="67" t="s">
        <v>23</v>
      </c>
      <c r="BR22" s="67" t="s">
        <v>23</v>
      </c>
      <c r="BS22" s="67" t="str">
        <f t="shared" si="9"/>
        <v>NA</v>
      </c>
      <c r="BT22" s="67" t="s">
        <v>23</v>
      </c>
      <c r="BU22" s="67" t="s">
        <v>23</v>
      </c>
      <c r="BV22" s="67" t="str">
        <f t="shared" si="10"/>
        <v>NA</v>
      </c>
      <c r="BW22" s="67" t="s">
        <v>23</v>
      </c>
      <c r="BX22" s="67" t="s">
        <v>23</v>
      </c>
      <c r="BY22" s="67" t="str">
        <f t="shared" si="11"/>
        <v>NA</v>
      </c>
      <c r="BZ22" s="67" t="s">
        <v>23</v>
      </c>
      <c r="CA22" s="67" t="s">
        <v>23</v>
      </c>
      <c r="CB22" s="67" t="str">
        <f t="shared" si="12"/>
        <v>NA</v>
      </c>
      <c r="CC22" s="67">
        <v>3</v>
      </c>
      <c r="CD22" s="67">
        <f>AVERAGE('PENILAIAN GUN'!CD22,'PENILAIAN IWAN'!CD22,'PENILAIAN RUBY'!CD22)</f>
        <v>3.5</v>
      </c>
      <c r="CE22" s="67">
        <f t="shared" si="13"/>
        <v>0.5</v>
      </c>
      <c r="CF22" s="67" t="s">
        <v>23</v>
      </c>
      <c r="CG22" s="67" t="s">
        <v>23</v>
      </c>
      <c r="CH22" s="67" t="str">
        <f t="shared" si="14"/>
        <v>NA</v>
      </c>
      <c r="CI22" s="67" t="s">
        <v>23</v>
      </c>
      <c r="CJ22" s="67" t="s">
        <v>23</v>
      </c>
      <c r="CK22" s="67" t="str">
        <f t="shared" si="15"/>
        <v>NA</v>
      </c>
      <c r="CL22" s="67" t="s">
        <v>23</v>
      </c>
      <c r="CM22" s="67" t="s">
        <v>23</v>
      </c>
      <c r="CN22" s="67" t="str">
        <f t="shared" si="16"/>
        <v>NA</v>
      </c>
      <c r="CO22" s="67" t="s">
        <v>23</v>
      </c>
      <c r="CP22" s="67" t="s">
        <v>23</v>
      </c>
      <c r="CQ22" s="67" t="str">
        <f t="shared" si="17"/>
        <v>NA</v>
      </c>
      <c r="CR22" s="67">
        <f t="shared" si="32"/>
        <v>11</v>
      </c>
      <c r="CS22" s="67">
        <f t="shared" si="33"/>
        <v>10.5</v>
      </c>
      <c r="CT22" s="67">
        <f t="shared" si="18"/>
        <v>-0.5</v>
      </c>
      <c r="CV22" s="94">
        <f t="shared" si="34"/>
        <v>29</v>
      </c>
      <c r="CW22" s="94">
        <f t="shared" si="35"/>
        <v>27</v>
      </c>
      <c r="CX22" s="94">
        <f t="shared" si="36"/>
        <v>-2</v>
      </c>
    </row>
    <row r="23" spans="1:102" ht="15" customHeight="1" x14ac:dyDescent="0.25">
      <c r="A23" s="44"/>
      <c r="B23" s="46">
        <v>17</v>
      </c>
      <c r="C23" s="54">
        <v>20030811974</v>
      </c>
      <c r="D23" s="47" t="s">
        <v>160</v>
      </c>
      <c r="E23" s="47" t="s">
        <v>141</v>
      </c>
      <c r="F23" s="48" t="s">
        <v>188</v>
      </c>
      <c r="G23" s="48" t="s">
        <v>60</v>
      </c>
      <c r="H23" s="55">
        <v>30806</v>
      </c>
      <c r="I23" s="50">
        <f t="shared" ca="1" si="39"/>
        <v>39.543965484842708</v>
      </c>
      <c r="J23" s="68">
        <v>37844</v>
      </c>
      <c r="K23" s="50">
        <f t="shared" ca="1" si="40"/>
        <v>20.261773704020793</v>
      </c>
      <c r="L23" s="52" t="s">
        <v>162</v>
      </c>
      <c r="M23" s="53" t="s">
        <v>168</v>
      </c>
      <c r="N23" s="75" t="s">
        <v>164</v>
      </c>
      <c r="O23" s="67">
        <v>2</v>
      </c>
      <c r="P23" s="67">
        <f>AVERAGE('PENILAIAN GUN'!P23,'PENILAIAN IWAN'!P23,'PENILAIAN RUBY'!P23)</f>
        <v>2.5</v>
      </c>
      <c r="Q23" s="67">
        <f t="shared" si="21"/>
        <v>0.5</v>
      </c>
      <c r="R23" s="67">
        <v>2</v>
      </c>
      <c r="S23" s="67">
        <f>AVERAGE('PENILAIAN GUN'!S23,'PENILAIAN IWAN'!S23,'PENILAIAN RUBY'!S23)</f>
        <v>2</v>
      </c>
      <c r="T23" s="67">
        <f t="shared" si="22"/>
        <v>0</v>
      </c>
      <c r="U23" s="67">
        <v>2</v>
      </c>
      <c r="V23" s="67">
        <f>AVERAGE('PENILAIAN GUN'!V23,'PENILAIAN IWAN'!V23,'PENILAIAN RUBY'!V23)</f>
        <v>2</v>
      </c>
      <c r="W23" s="67">
        <f t="shared" si="23"/>
        <v>0</v>
      </c>
      <c r="X23" s="67">
        <v>2</v>
      </c>
      <c r="Y23" s="67">
        <f>AVERAGE('PENILAIAN GUN'!Y23,'PENILAIAN IWAN'!Y23,'PENILAIAN RUBY'!Y23)</f>
        <v>1.5</v>
      </c>
      <c r="Z23" s="67">
        <f t="shared" si="24"/>
        <v>-0.5</v>
      </c>
      <c r="AA23" s="67">
        <v>2</v>
      </c>
      <c r="AB23" s="67">
        <f>AVERAGE('PENILAIAN GUN'!AB23,'PENILAIAN IWAN'!AB23,'PENILAIAN RUBY'!AB23)</f>
        <v>2</v>
      </c>
      <c r="AC23" s="67">
        <f t="shared" si="25"/>
        <v>0</v>
      </c>
      <c r="AD23" s="67">
        <v>2</v>
      </c>
      <c r="AE23" s="67">
        <f>AVERAGE('PENILAIAN GUN'!AE23,'PENILAIAN IWAN'!AE23,'PENILAIAN RUBY'!AE23)</f>
        <v>1.5</v>
      </c>
      <c r="AF23" s="67">
        <f t="shared" si="26"/>
        <v>-0.5</v>
      </c>
      <c r="AG23" s="67">
        <v>3</v>
      </c>
      <c r="AH23" s="67">
        <f>AVERAGE('PENILAIAN GUN'!AH23,'PENILAIAN IWAN'!AH23,'PENILAIAN RUBY'!AH23)</f>
        <v>2.5</v>
      </c>
      <c r="AI23" s="67">
        <f t="shared" si="27"/>
        <v>-0.5</v>
      </c>
      <c r="AJ23" s="67">
        <v>3</v>
      </c>
      <c r="AK23" s="67">
        <f>AVERAGE('PENILAIAN GUN'!AK23,'PENILAIAN IWAN'!AK23,'PENILAIAN RUBY'!AK23)</f>
        <v>3</v>
      </c>
      <c r="AL23" s="67">
        <f t="shared" si="28"/>
        <v>0</v>
      </c>
      <c r="AM23" s="67">
        <f t="shared" si="29"/>
        <v>18</v>
      </c>
      <c r="AN23" s="67">
        <f t="shared" si="30"/>
        <v>17</v>
      </c>
      <c r="AO23" s="67">
        <f t="shared" si="31"/>
        <v>-1</v>
      </c>
      <c r="AP23" s="67">
        <v>1</v>
      </c>
      <c r="AQ23" s="67">
        <f>AVERAGE('PENILAIAN GUN'!AQ23,'PENILAIAN IWAN'!AQ23,'PENILAIAN RUBY'!AQ23)</f>
        <v>1.5</v>
      </c>
      <c r="AR23" s="67">
        <f>AVERAGE('PENILAIAN GUN'!AR23,'PENILAIAN IWAN'!AR23,'PENILAIAN RUBY'!AR23)</f>
        <v>0.5</v>
      </c>
      <c r="AS23" s="67">
        <v>2</v>
      </c>
      <c r="AT23" s="67">
        <f>AVERAGE('PENILAIAN GUN'!AT23,'PENILAIAN IWAN'!AT23,'PENILAIAN RUBY'!AT23)</f>
        <v>2</v>
      </c>
      <c r="AU23" s="67">
        <f t="shared" si="1"/>
        <v>0</v>
      </c>
      <c r="AV23" s="67">
        <v>3</v>
      </c>
      <c r="AW23" s="67">
        <f>AVERAGE('PENILAIAN GUN'!AW23,'PENILAIAN IWAN'!AW23,'PENILAIAN RUBY'!AW23)</f>
        <v>2</v>
      </c>
      <c r="AX23" s="67">
        <f t="shared" si="2"/>
        <v>-1</v>
      </c>
      <c r="AY23" s="67" t="s">
        <v>23</v>
      </c>
      <c r="AZ23" s="67" t="s">
        <v>23</v>
      </c>
      <c r="BA23" s="67" t="str">
        <f t="shared" si="3"/>
        <v>NA</v>
      </c>
      <c r="BB23" s="67">
        <v>3</v>
      </c>
      <c r="BC23" s="67">
        <f>AVERAGE('PENILAIAN GUN'!BC23,'PENILAIAN IWAN'!BC23,'PENILAIAN RUBY'!BC23)</f>
        <v>1.5</v>
      </c>
      <c r="BD23" s="67">
        <f t="shared" si="4"/>
        <v>-1.5</v>
      </c>
      <c r="BE23" s="67">
        <v>3</v>
      </c>
      <c r="BF23" s="67">
        <f>AVERAGE('PENILAIAN GUN'!BF23,'PENILAIAN IWAN'!BF23,'PENILAIAN RUBY'!BF23)</f>
        <v>2.5</v>
      </c>
      <c r="BG23" s="67">
        <f t="shared" si="5"/>
        <v>-0.5</v>
      </c>
      <c r="BH23" s="67" t="s">
        <v>23</v>
      </c>
      <c r="BI23" s="67" t="s">
        <v>23</v>
      </c>
      <c r="BJ23" s="67" t="str">
        <f t="shared" si="6"/>
        <v>NA</v>
      </c>
      <c r="BK23" s="67">
        <v>3</v>
      </c>
      <c r="BL23" s="67">
        <f>AVERAGE('PENILAIAN GUN'!BL23,'PENILAIAN IWAN'!BL23,'PENILAIAN RUBY'!BL23)</f>
        <v>3</v>
      </c>
      <c r="BM23" s="67">
        <f t="shared" si="7"/>
        <v>0</v>
      </c>
      <c r="BN23" s="67" t="s">
        <v>23</v>
      </c>
      <c r="BO23" s="67" t="s">
        <v>23</v>
      </c>
      <c r="BP23" s="67" t="str">
        <f t="shared" si="8"/>
        <v>NA</v>
      </c>
      <c r="BQ23" s="67" t="s">
        <v>23</v>
      </c>
      <c r="BR23" s="67" t="s">
        <v>23</v>
      </c>
      <c r="BS23" s="67" t="str">
        <f t="shared" si="9"/>
        <v>NA</v>
      </c>
      <c r="BT23" s="67" t="s">
        <v>23</v>
      </c>
      <c r="BU23" s="67" t="s">
        <v>23</v>
      </c>
      <c r="BV23" s="67" t="str">
        <f t="shared" si="10"/>
        <v>NA</v>
      </c>
      <c r="BW23" s="67" t="s">
        <v>23</v>
      </c>
      <c r="BX23" s="67" t="s">
        <v>23</v>
      </c>
      <c r="BY23" s="67" t="str">
        <f t="shared" si="11"/>
        <v>NA</v>
      </c>
      <c r="BZ23" s="67" t="s">
        <v>23</v>
      </c>
      <c r="CA23" s="67" t="s">
        <v>23</v>
      </c>
      <c r="CB23" s="67" t="str">
        <f t="shared" si="12"/>
        <v>NA</v>
      </c>
      <c r="CC23" s="67">
        <v>3</v>
      </c>
      <c r="CD23" s="67">
        <f>AVERAGE('PENILAIAN GUN'!CD23,'PENILAIAN IWAN'!CD23,'PENILAIAN RUBY'!CD23)</f>
        <v>3.5</v>
      </c>
      <c r="CE23" s="67">
        <f t="shared" si="13"/>
        <v>0.5</v>
      </c>
      <c r="CF23" s="67" t="s">
        <v>23</v>
      </c>
      <c r="CG23" s="67" t="s">
        <v>23</v>
      </c>
      <c r="CH23" s="67" t="str">
        <f t="shared" si="14"/>
        <v>NA</v>
      </c>
      <c r="CI23" s="67" t="s">
        <v>23</v>
      </c>
      <c r="CJ23" s="67" t="s">
        <v>23</v>
      </c>
      <c r="CK23" s="67" t="str">
        <f t="shared" si="15"/>
        <v>NA</v>
      </c>
      <c r="CL23" s="67" t="s">
        <v>23</v>
      </c>
      <c r="CM23" s="67" t="s">
        <v>23</v>
      </c>
      <c r="CN23" s="67" t="str">
        <f t="shared" si="16"/>
        <v>NA</v>
      </c>
      <c r="CO23" s="67" t="s">
        <v>23</v>
      </c>
      <c r="CP23" s="67" t="s">
        <v>23</v>
      </c>
      <c r="CQ23" s="67" t="str">
        <f t="shared" si="17"/>
        <v>NA</v>
      </c>
      <c r="CR23" s="67">
        <f t="shared" si="32"/>
        <v>18</v>
      </c>
      <c r="CS23" s="67">
        <f t="shared" si="33"/>
        <v>16</v>
      </c>
      <c r="CT23" s="67">
        <f t="shared" si="18"/>
        <v>-2</v>
      </c>
      <c r="CV23" s="94">
        <f t="shared" si="34"/>
        <v>36</v>
      </c>
      <c r="CW23" s="94">
        <f t="shared" si="35"/>
        <v>33</v>
      </c>
      <c r="CX23" s="94">
        <f t="shared" si="36"/>
        <v>-3</v>
      </c>
    </row>
    <row r="24" spans="1:102" ht="15" customHeight="1" x14ac:dyDescent="0.25">
      <c r="A24" s="44"/>
      <c r="B24" s="46">
        <v>18</v>
      </c>
      <c r="C24" s="54">
        <v>20030820986</v>
      </c>
      <c r="D24" s="47" t="s">
        <v>139</v>
      </c>
      <c r="E24" s="47" t="s">
        <v>137</v>
      </c>
      <c r="F24" s="48" t="s">
        <v>188</v>
      </c>
      <c r="G24" s="48" t="s">
        <v>60</v>
      </c>
      <c r="H24" s="55">
        <v>31097</v>
      </c>
      <c r="I24" s="50">
        <f t="shared" ca="1" si="39"/>
        <v>38.746705210870111</v>
      </c>
      <c r="J24" s="68">
        <v>37853</v>
      </c>
      <c r="K24" s="50">
        <f t="shared" ca="1" si="40"/>
        <v>20.237116169774218</v>
      </c>
      <c r="L24" s="52" t="s">
        <v>162</v>
      </c>
      <c r="M24" s="53" t="s">
        <v>168</v>
      </c>
      <c r="N24" s="75" t="s">
        <v>164</v>
      </c>
      <c r="O24" s="67">
        <v>1</v>
      </c>
      <c r="P24" s="67">
        <f>AVERAGE('PENILAIAN GUN'!P24,'PENILAIAN IWAN'!P24,'PENILAIAN RUBY'!P24)</f>
        <v>1.5</v>
      </c>
      <c r="Q24" s="67">
        <f t="shared" si="21"/>
        <v>0.5</v>
      </c>
      <c r="R24" s="67">
        <v>1</v>
      </c>
      <c r="S24" s="67">
        <f>AVERAGE('PENILAIAN GUN'!S24,'PENILAIAN IWAN'!S24,'PENILAIAN RUBY'!S24)</f>
        <v>2</v>
      </c>
      <c r="T24" s="67">
        <f t="shared" si="22"/>
        <v>1</v>
      </c>
      <c r="U24" s="67">
        <v>1</v>
      </c>
      <c r="V24" s="67">
        <f>AVERAGE('PENILAIAN GUN'!V24,'PENILAIAN IWAN'!V24,'PENILAIAN RUBY'!V24)</f>
        <v>1</v>
      </c>
      <c r="W24" s="67">
        <f t="shared" si="23"/>
        <v>0</v>
      </c>
      <c r="X24" s="67">
        <v>2</v>
      </c>
      <c r="Y24" s="67">
        <f>AVERAGE('PENILAIAN GUN'!Y24,'PENILAIAN IWAN'!Y24,'PENILAIAN RUBY'!Y24)</f>
        <v>1.5</v>
      </c>
      <c r="Z24" s="67">
        <f t="shared" si="24"/>
        <v>-0.5</v>
      </c>
      <c r="AA24" s="67">
        <v>1</v>
      </c>
      <c r="AB24" s="67">
        <f>AVERAGE('PENILAIAN GUN'!AB24,'PENILAIAN IWAN'!AB24,'PENILAIAN RUBY'!AB24)</f>
        <v>1</v>
      </c>
      <c r="AC24" s="67">
        <f t="shared" si="25"/>
        <v>0</v>
      </c>
      <c r="AD24" s="67">
        <v>1</v>
      </c>
      <c r="AE24" s="67">
        <f>AVERAGE('PENILAIAN GUN'!AE24,'PENILAIAN IWAN'!AE24,'PENILAIAN RUBY'!AE24)</f>
        <v>1</v>
      </c>
      <c r="AF24" s="67">
        <f t="shared" si="26"/>
        <v>0</v>
      </c>
      <c r="AG24" s="67">
        <v>2</v>
      </c>
      <c r="AH24" s="67">
        <f>AVERAGE('PENILAIAN GUN'!AH24,'PENILAIAN IWAN'!AH24,'PENILAIAN RUBY'!AH24)</f>
        <v>1.5</v>
      </c>
      <c r="AI24" s="67">
        <f t="shared" si="27"/>
        <v>-0.5</v>
      </c>
      <c r="AJ24" s="67">
        <v>3</v>
      </c>
      <c r="AK24" s="67">
        <f>AVERAGE('PENILAIAN GUN'!AK24,'PENILAIAN IWAN'!AK24,'PENILAIAN RUBY'!AK24)</f>
        <v>3</v>
      </c>
      <c r="AL24" s="67">
        <f t="shared" si="28"/>
        <v>0</v>
      </c>
      <c r="AM24" s="67">
        <f t="shared" si="29"/>
        <v>12</v>
      </c>
      <c r="AN24" s="67">
        <f t="shared" si="30"/>
        <v>12.5</v>
      </c>
      <c r="AO24" s="67">
        <f t="shared" si="31"/>
        <v>0.5</v>
      </c>
      <c r="AP24" s="67" t="s">
        <v>23</v>
      </c>
      <c r="AQ24" s="67" t="s">
        <v>23</v>
      </c>
      <c r="AR24" s="67" t="str">
        <f t="shared" si="41"/>
        <v>NA</v>
      </c>
      <c r="AS24" s="67">
        <v>2</v>
      </c>
      <c r="AT24" s="67">
        <f>AVERAGE('PENILAIAN GUN'!AT24,'PENILAIAN IWAN'!AT24,'PENILAIAN RUBY'!AT24)</f>
        <v>2</v>
      </c>
      <c r="AU24" s="67">
        <f t="shared" si="1"/>
        <v>0</v>
      </c>
      <c r="AV24" s="67">
        <v>3</v>
      </c>
      <c r="AW24" s="67">
        <f>AVERAGE('PENILAIAN GUN'!AW24,'PENILAIAN IWAN'!AW24,'PENILAIAN RUBY'!AW24)</f>
        <v>2</v>
      </c>
      <c r="AX24" s="67">
        <f t="shared" si="2"/>
        <v>-1</v>
      </c>
      <c r="AY24" s="67" t="s">
        <v>23</v>
      </c>
      <c r="AZ24" s="67" t="s">
        <v>23</v>
      </c>
      <c r="BA24" s="67" t="str">
        <f t="shared" si="3"/>
        <v>NA</v>
      </c>
      <c r="BB24" s="67">
        <v>3</v>
      </c>
      <c r="BC24" s="67">
        <f>AVERAGE('PENILAIAN GUN'!BC24,'PENILAIAN IWAN'!BC24,'PENILAIAN RUBY'!BC24)</f>
        <v>1.5</v>
      </c>
      <c r="BD24" s="67">
        <f t="shared" si="4"/>
        <v>-1.5</v>
      </c>
      <c r="BE24" s="67">
        <v>3</v>
      </c>
      <c r="BF24" s="67">
        <f>AVERAGE('PENILAIAN GUN'!BF24,'PENILAIAN IWAN'!BF24,'PENILAIAN RUBY'!BF24)</f>
        <v>2.5</v>
      </c>
      <c r="BG24" s="67">
        <f t="shared" si="5"/>
        <v>-0.5</v>
      </c>
      <c r="BH24" s="67" t="s">
        <v>23</v>
      </c>
      <c r="BI24" s="67" t="s">
        <v>23</v>
      </c>
      <c r="BJ24" s="67" t="str">
        <f t="shared" si="6"/>
        <v>NA</v>
      </c>
      <c r="BK24" s="67">
        <v>2</v>
      </c>
      <c r="BL24" s="67">
        <f>AVERAGE('PENILAIAN GUN'!BL24,'PENILAIAN IWAN'!BL24,'PENILAIAN RUBY'!BL24)</f>
        <v>2.5</v>
      </c>
      <c r="BM24" s="67">
        <f t="shared" si="7"/>
        <v>0.5</v>
      </c>
      <c r="BN24" s="67" t="s">
        <v>23</v>
      </c>
      <c r="BO24" s="67" t="s">
        <v>23</v>
      </c>
      <c r="BP24" s="67" t="str">
        <f t="shared" si="8"/>
        <v>NA</v>
      </c>
      <c r="BQ24" s="67" t="s">
        <v>23</v>
      </c>
      <c r="BR24" s="67" t="s">
        <v>23</v>
      </c>
      <c r="BS24" s="67" t="str">
        <f t="shared" si="9"/>
        <v>NA</v>
      </c>
      <c r="BT24" s="67" t="s">
        <v>23</v>
      </c>
      <c r="BU24" s="67" t="s">
        <v>23</v>
      </c>
      <c r="BV24" s="67" t="str">
        <f t="shared" si="10"/>
        <v>NA</v>
      </c>
      <c r="BW24" s="67">
        <v>3</v>
      </c>
      <c r="BX24" s="67">
        <f>AVERAGE('PENILAIAN GUN'!BX24,'PENILAIAN IWAN'!BX24,'PENILAIAN RUBY'!BX24)</f>
        <v>3</v>
      </c>
      <c r="BY24" s="67">
        <f t="shared" si="11"/>
        <v>0</v>
      </c>
      <c r="BZ24" s="67" t="s">
        <v>23</v>
      </c>
      <c r="CA24" s="67" t="s">
        <v>23</v>
      </c>
      <c r="CB24" s="67" t="str">
        <f t="shared" si="12"/>
        <v>NA</v>
      </c>
      <c r="CC24" s="67" t="s">
        <v>23</v>
      </c>
      <c r="CD24" s="67" t="s">
        <v>23</v>
      </c>
      <c r="CE24" s="67" t="str">
        <f t="shared" si="13"/>
        <v>NA</v>
      </c>
      <c r="CF24" s="67" t="s">
        <v>23</v>
      </c>
      <c r="CG24" s="67" t="s">
        <v>23</v>
      </c>
      <c r="CH24" s="67" t="str">
        <f t="shared" si="14"/>
        <v>NA</v>
      </c>
      <c r="CI24" s="67" t="s">
        <v>23</v>
      </c>
      <c r="CJ24" s="67" t="s">
        <v>23</v>
      </c>
      <c r="CK24" s="67" t="str">
        <f t="shared" si="15"/>
        <v>NA</v>
      </c>
      <c r="CL24" s="67" t="s">
        <v>23</v>
      </c>
      <c r="CM24" s="67" t="s">
        <v>23</v>
      </c>
      <c r="CN24" s="67" t="str">
        <f t="shared" si="16"/>
        <v>NA</v>
      </c>
      <c r="CO24" s="67" t="s">
        <v>23</v>
      </c>
      <c r="CP24" s="67" t="s">
        <v>23</v>
      </c>
      <c r="CQ24" s="67" t="str">
        <f t="shared" si="17"/>
        <v>NA</v>
      </c>
      <c r="CR24" s="67">
        <f t="shared" si="32"/>
        <v>16</v>
      </c>
      <c r="CS24" s="67">
        <f t="shared" si="33"/>
        <v>13.5</v>
      </c>
      <c r="CT24" s="67">
        <f t="shared" si="18"/>
        <v>-2.5</v>
      </c>
      <c r="CV24" s="94">
        <f t="shared" si="34"/>
        <v>28</v>
      </c>
      <c r="CW24" s="94">
        <f t="shared" si="35"/>
        <v>26</v>
      </c>
      <c r="CX24" s="94">
        <f t="shared" si="36"/>
        <v>-2</v>
      </c>
    </row>
    <row r="25" spans="1:102" ht="15" customHeight="1" x14ac:dyDescent="0.25">
      <c r="A25" s="44"/>
      <c r="B25" s="46">
        <v>19</v>
      </c>
      <c r="C25" s="54">
        <v>20010917752</v>
      </c>
      <c r="D25" s="47" t="s">
        <v>157</v>
      </c>
      <c r="E25" s="47" t="s">
        <v>137</v>
      </c>
      <c r="F25" s="48" t="s">
        <v>188</v>
      </c>
      <c r="G25" s="48" t="s">
        <v>60</v>
      </c>
      <c r="H25" s="55">
        <v>29113</v>
      </c>
      <c r="I25" s="50">
        <f t="shared" ca="1" si="39"/>
        <v>44.182321649226274</v>
      </c>
      <c r="J25" s="68">
        <v>37151</v>
      </c>
      <c r="K25" s="50">
        <f t="shared" ca="1" si="40"/>
        <v>22.160403841007096</v>
      </c>
      <c r="L25" s="52" t="s">
        <v>162</v>
      </c>
      <c r="M25" s="53" t="s">
        <v>168</v>
      </c>
      <c r="N25" s="75" t="s">
        <v>164</v>
      </c>
      <c r="O25" s="67">
        <v>1</v>
      </c>
      <c r="P25" s="67">
        <f>AVERAGE('PENILAIAN GUN'!P25,'PENILAIAN IWAN'!P25,'PENILAIAN RUBY'!P25)</f>
        <v>1</v>
      </c>
      <c r="Q25" s="67">
        <f t="shared" si="21"/>
        <v>0</v>
      </c>
      <c r="R25" s="67">
        <v>1</v>
      </c>
      <c r="S25" s="67">
        <f>AVERAGE('PENILAIAN GUN'!S25,'PENILAIAN IWAN'!S25,'PENILAIAN RUBY'!S25)</f>
        <v>3.5</v>
      </c>
      <c r="T25" s="67">
        <f t="shared" si="22"/>
        <v>2.5</v>
      </c>
      <c r="U25" s="67">
        <v>1</v>
      </c>
      <c r="V25" s="67">
        <f>AVERAGE('PENILAIAN GUN'!V25,'PENILAIAN IWAN'!V25,'PENILAIAN RUBY'!V25)</f>
        <v>1</v>
      </c>
      <c r="W25" s="67">
        <f t="shared" si="23"/>
        <v>0</v>
      </c>
      <c r="X25" s="67">
        <v>2</v>
      </c>
      <c r="Y25" s="67">
        <f>AVERAGE('PENILAIAN GUN'!Y25,'PENILAIAN IWAN'!Y25,'PENILAIAN RUBY'!Y25)</f>
        <v>1.5</v>
      </c>
      <c r="Z25" s="67">
        <f t="shared" si="24"/>
        <v>-0.5</v>
      </c>
      <c r="AA25" s="67">
        <v>1</v>
      </c>
      <c r="AB25" s="67">
        <f>AVERAGE('PENILAIAN GUN'!AB25,'PENILAIAN IWAN'!AB25,'PENILAIAN RUBY'!AB25)</f>
        <v>1</v>
      </c>
      <c r="AC25" s="67">
        <f t="shared" si="25"/>
        <v>0</v>
      </c>
      <c r="AD25" s="67">
        <v>1</v>
      </c>
      <c r="AE25" s="67">
        <f>AVERAGE('PENILAIAN GUN'!AE25,'PENILAIAN IWAN'!AE25,'PENILAIAN RUBY'!AE25)</f>
        <v>1</v>
      </c>
      <c r="AF25" s="67">
        <f t="shared" si="26"/>
        <v>0</v>
      </c>
      <c r="AG25" s="67">
        <v>2</v>
      </c>
      <c r="AH25" s="67">
        <f>AVERAGE('PENILAIAN GUN'!AH25,'PENILAIAN IWAN'!AH25,'PENILAIAN RUBY'!AH25)</f>
        <v>1.5</v>
      </c>
      <c r="AI25" s="67">
        <f t="shared" si="27"/>
        <v>-0.5</v>
      </c>
      <c r="AJ25" s="67">
        <v>3</v>
      </c>
      <c r="AK25" s="67">
        <f>AVERAGE('PENILAIAN GUN'!AK25,'PENILAIAN IWAN'!AK25,'PENILAIAN RUBY'!AK25)</f>
        <v>3</v>
      </c>
      <c r="AL25" s="67">
        <f t="shared" si="28"/>
        <v>0</v>
      </c>
      <c r="AM25" s="67">
        <f t="shared" si="29"/>
        <v>12</v>
      </c>
      <c r="AN25" s="67">
        <f t="shared" si="30"/>
        <v>13.5</v>
      </c>
      <c r="AO25" s="67">
        <f t="shared" si="31"/>
        <v>1.5</v>
      </c>
      <c r="AP25" s="67" t="s">
        <v>23</v>
      </c>
      <c r="AQ25" s="67" t="s">
        <v>23</v>
      </c>
      <c r="AR25" s="67" t="str">
        <f t="shared" si="41"/>
        <v>NA</v>
      </c>
      <c r="AS25" s="67">
        <v>2</v>
      </c>
      <c r="AT25" s="67">
        <f>AVERAGE('PENILAIAN GUN'!AT25,'PENILAIAN IWAN'!AT25,'PENILAIAN RUBY'!AT25)</f>
        <v>2</v>
      </c>
      <c r="AU25" s="67">
        <f t="shared" si="1"/>
        <v>0</v>
      </c>
      <c r="AV25" s="67">
        <v>3</v>
      </c>
      <c r="AW25" s="67">
        <f>AVERAGE('PENILAIAN GUN'!AW25,'PENILAIAN IWAN'!AW25,'PENILAIAN RUBY'!AW25)</f>
        <v>2.5</v>
      </c>
      <c r="AX25" s="67">
        <f t="shared" si="2"/>
        <v>-0.5</v>
      </c>
      <c r="AY25" s="67" t="s">
        <v>23</v>
      </c>
      <c r="AZ25" s="67" t="s">
        <v>23</v>
      </c>
      <c r="BA25" s="67" t="str">
        <f t="shared" si="3"/>
        <v>NA</v>
      </c>
      <c r="BB25" s="67">
        <v>3</v>
      </c>
      <c r="BC25" s="67">
        <f>AVERAGE('PENILAIAN GUN'!BC25,'PENILAIAN IWAN'!BC25,'PENILAIAN RUBY'!BC25)</f>
        <v>1.5</v>
      </c>
      <c r="BD25" s="67">
        <f t="shared" si="4"/>
        <v>-1.5</v>
      </c>
      <c r="BE25" s="67">
        <v>3</v>
      </c>
      <c r="BF25" s="67">
        <f>AVERAGE('PENILAIAN GUN'!BF25,'PENILAIAN IWAN'!BF25,'PENILAIAN RUBY'!BF25)</f>
        <v>2.5</v>
      </c>
      <c r="BG25" s="67">
        <f t="shared" si="5"/>
        <v>-0.5</v>
      </c>
      <c r="BH25" s="67" t="s">
        <v>23</v>
      </c>
      <c r="BI25" s="67" t="s">
        <v>23</v>
      </c>
      <c r="BJ25" s="67" t="str">
        <f t="shared" si="6"/>
        <v>NA</v>
      </c>
      <c r="BK25" s="67">
        <v>2</v>
      </c>
      <c r="BL25" s="67">
        <f>AVERAGE('PENILAIAN GUN'!BL25,'PENILAIAN IWAN'!BL25,'PENILAIAN RUBY'!BL25)</f>
        <v>2.5</v>
      </c>
      <c r="BM25" s="67">
        <f t="shared" si="7"/>
        <v>0.5</v>
      </c>
      <c r="BN25" s="67" t="s">
        <v>23</v>
      </c>
      <c r="BO25" s="67" t="s">
        <v>23</v>
      </c>
      <c r="BP25" s="67" t="str">
        <f t="shared" si="8"/>
        <v>NA</v>
      </c>
      <c r="BQ25" s="67" t="s">
        <v>23</v>
      </c>
      <c r="BR25" s="67" t="s">
        <v>23</v>
      </c>
      <c r="BS25" s="67" t="str">
        <f t="shared" si="9"/>
        <v>NA</v>
      </c>
      <c r="BT25" s="67" t="s">
        <v>23</v>
      </c>
      <c r="BU25" s="67" t="s">
        <v>23</v>
      </c>
      <c r="BV25" s="67" t="str">
        <f t="shared" si="10"/>
        <v>NA</v>
      </c>
      <c r="BW25" s="67" t="s">
        <v>23</v>
      </c>
      <c r="BX25" s="67" t="s">
        <v>23</v>
      </c>
      <c r="BY25" s="67" t="str">
        <f t="shared" si="11"/>
        <v>NA</v>
      </c>
      <c r="BZ25" s="67" t="s">
        <v>23</v>
      </c>
      <c r="CA25" s="67" t="s">
        <v>23</v>
      </c>
      <c r="CB25" s="67" t="str">
        <f t="shared" si="12"/>
        <v>NA</v>
      </c>
      <c r="CC25" s="67" t="s">
        <v>23</v>
      </c>
      <c r="CD25" s="67" t="s">
        <v>23</v>
      </c>
      <c r="CE25" s="67" t="str">
        <f t="shared" si="13"/>
        <v>NA</v>
      </c>
      <c r="CF25" s="67" t="s">
        <v>23</v>
      </c>
      <c r="CG25" s="67" t="s">
        <v>23</v>
      </c>
      <c r="CH25" s="67" t="str">
        <f t="shared" si="14"/>
        <v>NA</v>
      </c>
      <c r="CI25" s="67" t="s">
        <v>23</v>
      </c>
      <c r="CJ25" s="67" t="s">
        <v>23</v>
      </c>
      <c r="CK25" s="67" t="str">
        <f t="shared" si="15"/>
        <v>NA</v>
      </c>
      <c r="CL25" s="67" t="s">
        <v>23</v>
      </c>
      <c r="CM25" s="67" t="s">
        <v>23</v>
      </c>
      <c r="CN25" s="67" t="str">
        <f t="shared" si="16"/>
        <v>NA</v>
      </c>
      <c r="CO25" s="67" t="s">
        <v>23</v>
      </c>
      <c r="CP25" s="67" t="s">
        <v>23</v>
      </c>
      <c r="CQ25" s="67" t="str">
        <f t="shared" si="17"/>
        <v>NA</v>
      </c>
      <c r="CR25" s="67">
        <f t="shared" si="32"/>
        <v>13</v>
      </c>
      <c r="CS25" s="67">
        <f t="shared" si="33"/>
        <v>11</v>
      </c>
      <c r="CT25" s="67">
        <f t="shared" si="18"/>
        <v>-2</v>
      </c>
      <c r="CV25" s="94">
        <f t="shared" si="34"/>
        <v>25</v>
      </c>
      <c r="CW25" s="94">
        <f t="shared" si="35"/>
        <v>24.5</v>
      </c>
      <c r="CX25" s="94">
        <f t="shared" si="36"/>
        <v>-0.5</v>
      </c>
    </row>
    <row r="26" spans="1:102" ht="15" customHeight="1" x14ac:dyDescent="0.25">
      <c r="A26" s="44"/>
      <c r="B26" s="46">
        <v>20</v>
      </c>
      <c r="C26" s="54">
        <v>20040504042</v>
      </c>
      <c r="D26" s="47" t="s">
        <v>149</v>
      </c>
      <c r="E26" s="47" t="s">
        <v>137</v>
      </c>
      <c r="F26" s="48" t="s">
        <v>188</v>
      </c>
      <c r="G26" s="48" t="s">
        <v>60</v>
      </c>
      <c r="H26" s="55">
        <v>30411</v>
      </c>
      <c r="I26" s="50">
        <f t="shared" ca="1" si="39"/>
        <v>40.626157265664631</v>
      </c>
      <c r="J26" s="68">
        <v>38111</v>
      </c>
      <c r="K26" s="50">
        <f t="shared" ca="1" si="40"/>
        <v>19.530266854705726</v>
      </c>
      <c r="L26" s="52" t="s">
        <v>162</v>
      </c>
      <c r="M26" s="53" t="s">
        <v>168</v>
      </c>
      <c r="N26" s="75" t="s">
        <v>164</v>
      </c>
      <c r="O26" s="67">
        <v>1</v>
      </c>
      <c r="P26" s="67">
        <f>AVERAGE('PENILAIAN GUN'!P26,'PENILAIAN IWAN'!P26,'PENILAIAN RUBY'!P26)</f>
        <v>1</v>
      </c>
      <c r="Q26" s="67">
        <f t="shared" si="21"/>
        <v>0</v>
      </c>
      <c r="R26" s="67">
        <v>1</v>
      </c>
      <c r="S26" s="67">
        <f>AVERAGE('PENILAIAN GUN'!S26,'PENILAIAN IWAN'!S26,'PENILAIAN RUBY'!S26)</f>
        <v>1.5</v>
      </c>
      <c r="T26" s="67">
        <f t="shared" si="22"/>
        <v>0.5</v>
      </c>
      <c r="U26" s="67">
        <v>1</v>
      </c>
      <c r="V26" s="67">
        <f>AVERAGE('PENILAIAN GUN'!V26,'PENILAIAN IWAN'!V26,'PENILAIAN RUBY'!V26)</f>
        <v>1</v>
      </c>
      <c r="W26" s="67">
        <f t="shared" si="23"/>
        <v>0</v>
      </c>
      <c r="X26" s="67">
        <v>2</v>
      </c>
      <c r="Y26" s="67">
        <f>AVERAGE('PENILAIAN GUN'!Y26,'PENILAIAN IWAN'!Y26,'PENILAIAN RUBY'!Y26)</f>
        <v>1.5</v>
      </c>
      <c r="Z26" s="67">
        <f t="shared" si="24"/>
        <v>-0.5</v>
      </c>
      <c r="AA26" s="67">
        <v>1</v>
      </c>
      <c r="AB26" s="67">
        <f>AVERAGE('PENILAIAN GUN'!AB26,'PENILAIAN IWAN'!AB26,'PENILAIAN RUBY'!AB26)</f>
        <v>1</v>
      </c>
      <c r="AC26" s="67">
        <f t="shared" si="25"/>
        <v>0</v>
      </c>
      <c r="AD26" s="67">
        <v>1</v>
      </c>
      <c r="AE26" s="67">
        <f>AVERAGE('PENILAIAN GUN'!AE26,'PENILAIAN IWAN'!AE26,'PENILAIAN RUBY'!AE26)</f>
        <v>1</v>
      </c>
      <c r="AF26" s="67">
        <f t="shared" si="26"/>
        <v>0</v>
      </c>
      <c r="AG26" s="67">
        <v>2</v>
      </c>
      <c r="AH26" s="67">
        <f>AVERAGE('PENILAIAN GUN'!AH26,'PENILAIAN IWAN'!AH26,'PENILAIAN RUBY'!AH26)</f>
        <v>1.5</v>
      </c>
      <c r="AI26" s="67">
        <f t="shared" si="27"/>
        <v>-0.5</v>
      </c>
      <c r="AJ26" s="67">
        <v>3</v>
      </c>
      <c r="AK26" s="67">
        <f>AVERAGE('PENILAIAN GUN'!AK26,'PENILAIAN IWAN'!AK26,'PENILAIAN RUBY'!AK26)</f>
        <v>3</v>
      </c>
      <c r="AL26" s="67">
        <f t="shared" si="28"/>
        <v>0</v>
      </c>
      <c r="AM26" s="67">
        <f t="shared" si="29"/>
        <v>12</v>
      </c>
      <c r="AN26" s="67">
        <f t="shared" si="30"/>
        <v>11.5</v>
      </c>
      <c r="AO26" s="67">
        <f t="shared" si="31"/>
        <v>-0.5</v>
      </c>
      <c r="AP26" s="67" t="s">
        <v>23</v>
      </c>
      <c r="AQ26" s="67" t="s">
        <v>23</v>
      </c>
      <c r="AR26" s="67" t="str">
        <f t="shared" si="41"/>
        <v>NA</v>
      </c>
      <c r="AS26" s="67">
        <v>2</v>
      </c>
      <c r="AT26" s="67">
        <f>AVERAGE('PENILAIAN GUN'!AT26,'PENILAIAN IWAN'!AT26,'PENILAIAN RUBY'!AT26)</f>
        <v>2</v>
      </c>
      <c r="AU26" s="67">
        <f t="shared" si="1"/>
        <v>0</v>
      </c>
      <c r="AV26" s="67">
        <v>3</v>
      </c>
      <c r="AW26" s="67">
        <f>AVERAGE('PENILAIAN GUN'!AW26,'PENILAIAN IWAN'!AW26,'PENILAIAN RUBY'!AW26)</f>
        <v>2</v>
      </c>
      <c r="AX26" s="67">
        <f t="shared" si="2"/>
        <v>-1</v>
      </c>
      <c r="AY26" s="67" t="s">
        <v>23</v>
      </c>
      <c r="AZ26" s="67" t="s">
        <v>23</v>
      </c>
      <c r="BA26" s="67" t="str">
        <f t="shared" si="3"/>
        <v>NA</v>
      </c>
      <c r="BB26" s="67">
        <v>3</v>
      </c>
      <c r="BC26" s="67">
        <f>AVERAGE('PENILAIAN GUN'!BC26,'PENILAIAN IWAN'!BC26,'PENILAIAN RUBY'!BC26)</f>
        <v>1.5</v>
      </c>
      <c r="BD26" s="67">
        <f t="shared" si="4"/>
        <v>-1.5</v>
      </c>
      <c r="BE26" s="67" t="s">
        <v>23</v>
      </c>
      <c r="BF26" s="67" t="s">
        <v>23</v>
      </c>
      <c r="BG26" s="67" t="str">
        <f t="shared" si="5"/>
        <v>NA</v>
      </c>
      <c r="BH26" s="67" t="s">
        <v>23</v>
      </c>
      <c r="BI26" s="67" t="s">
        <v>23</v>
      </c>
      <c r="BJ26" s="67" t="str">
        <f t="shared" si="6"/>
        <v>NA</v>
      </c>
      <c r="BK26" s="67">
        <v>2</v>
      </c>
      <c r="BL26" s="67">
        <f>AVERAGE('PENILAIAN GUN'!BL26,'PENILAIAN IWAN'!BL26,'PENILAIAN RUBY'!BL26)</f>
        <v>2.5</v>
      </c>
      <c r="BM26" s="67">
        <f t="shared" si="7"/>
        <v>0.5</v>
      </c>
      <c r="BN26" s="67" t="s">
        <v>23</v>
      </c>
      <c r="BO26" s="67" t="s">
        <v>23</v>
      </c>
      <c r="BP26" s="67" t="str">
        <f t="shared" si="8"/>
        <v>NA</v>
      </c>
      <c r="BQ26" s="67" t="s">
        <v>23</v>
      </c>
      <c r="BR26" s="67" t="s">
        <v>23</v>
      </c>
      <c r="BS26" s="67" t="str">
        <f t="shared" si="9"/>
        <v>NA</v>
      </c>
      <c r="BT26" s="67" t="s">
        <v>23</v>
      </c>
      <c r="BU26" s="67" t="s">
        <v>23</v>
      </c>
      <c r="BV26" s="67" t="str">
        <f t="shared" si="10"/>
        <v>NA</v>
      </c>
      <c r="BW26" s="67" t="s">
        <v>23</v>
      </c>
      <c r="BX26" s="67" t="s">
        <v>23</v>
      </c>
      <c r="BY26" s="67" t="str">
        <f t="shared" si="11"/>
        <v>NA</v>
      </c>
      <c r="BZ26" s="67">
        <v>3</v>
      </c>
      <c r="CA26" s="67">
        <f>AVERAGE('PENILAIAN GUN'!CA26,'PENILAIAN IWAN'!CA26,'PENILAIAN RUBY'!CA26)</f>
        <v>3</v>
      </c>
      <c r="CB26" s="67">
        <f t="shared" si="12"/>
        <v>0</v>
      </c>
      <c r="CC26" s="67" t="s">
        <v>23</v>
      </c>
      <c r="CD26" s="67" t="s">
        <v>23</v>
      </c>
      <c r="CE26" s="67" t="str">
        <f t="shared" si="13"/>
        <v>NA</v>
      </c>
      <c r="CF26" s="67" t="s">
        <v>23</v>
      </c>
      <c r="CG26" s="67" t="s">
        <v>23</v>
      </c>
      <c r="CH26" s="67" t="str">
        <f t="shared" si="14"/>
        <v>NA</v>
      </c>
      <c r="CI26" s="67" t="s">
        <v>23</v>
      </c>
      <c r="CJ26" s="67" t="s">
        <v>23</v>
      </c>
      <c r="CK26" s="67" t="str">
        <f t="shared" si="15"/>
        <v>NA</v>
      </c>
      <c r="CL26" s="67" t="s">
        <v>23</v>
      </c>
      <c r="CM26" s="67" t="s">
        <v>23</v>
      </c>
      <c r="CN26" s="67" t="str">
        <f t="shared" si="16"/>
        <v>NA</v>
      </c>
      <c r="CO26" s="67" t="s">
        <v>23</v>
      </c>
      <c r="CP26" s="67" t="s">
        <v>23</v>
      </c>
      <c r="CQ26" s="67" t="str">
        <f t="shared" si="17"/>
        <v>NA</v>
      </c>
      <c r="CR26" s="67">
        <f t="shared" si="32"/>
        <v>13</v>
      </c>
      <c r="CS26" s="67">
        <f t="shared" si="33"/>
        <v>11</v>
      </c>
      <c r="CT26" s="67">
        <f t="shared" si="18"/>
        <v>-2</v>
      </c>
      <c r="CV26" s="94">
        <f t="shared" si="34"/>
        <v>25</v>
      </c>
      <c r="CW26" s="94">
        <f t="shared" si="35"/>
        <v>22.5</v>
      </c>
      <c r="CX26" s="94">
        <f t="shared" si="36"/>
        <v>-2.5</v>
      </c>
    </row>
    <row r="27" spans="1:102" ht="15" customHeight="1" x14ac:dyDescent="0.25">
      <c r="A27" s="44"/>
      <c r="B27" s="46">
        <v>21</v>
      </c>
      <c r="C27" s="54">
        <v>20100401169</v>
      </c>
      <c r="D27" s="47" t="s">
        <v>153</v>
      </c>
      <c r="E27" s="47" t="s">
        <v>137</v>
      </c>
      <c r="F27" s="48" t="s">
        <v>188</v>
      </c>
      <c r="G27" s="48" t="s">
        <v>60</v>
      </c>
      <c r="H27" s="55">
        <v>31157</v>
      </c>
      <c r="I27" s="50">
        <f t="shared" ca="1" si="39"/>
        <v>38.582321649226273</v>
      </c>
      <c r="J27" s="68">
        <v>40269</v>
      </c>
      <c r="K27" s="50">
        <f t="shared" ca="1" si="40"/>
        <v>13.617938087582436</v>
      </c>
      <c r="L27" s="52" t="s">
        <v>162</v>
      </c>
      <c r="M27" s="53" t="s">
        <v>133</v>
      </c>
      <c r="N27" s="75" t="s">
        <v>164</v>
      </c>
      <c r="O27" s="67">
        <v>1</v>
      </c>
      <c r="P27" s="67">
        <f>AVERAGE('PENILAIAN GUN'!P27,'PENILAIAN IWAN'!P27,'PENILAIAN RUBY'!P27)</f>
        <v>1</v>
      </c>
      <c r="Q27" s="67">
        <f t="shared" si="21"/>
        <v>0</v>
      </c>
      <c r="R27" s="67">
        <v>1</v>
      </c>
      <c r="S27" s="67">
        <f>AVERAGE('PENILAIAN GUN'!S27,'PENILAIAN IWAN'!S27,'PENILAIAN RUBY'!S27)</f>
        <v>1.5</v>
      </c>
      <c r="T27" s="67">
        <f t="shared" si="22"/>
        <v>0.5</v>
      </c>
      <c r="U27" s="67">
        <v>1</v>
      </c>
      <c r="V27" s="67">
        <f>AVERAGE('PENILAIAN GUN'!V27,'PENILAIAN IWAN'!V27,'PENILAIAN RUBY'!V27)</f>
        <v>1</v>
      </c>
      <c r="W27" s="67">
        <f t="shared" si="23"/>
        <v>0</v>
      </c>
      <c r="X27" s="67">
        <v>2</v>
      </c>
      <c r="Y27" s="67">
        <f>AVERAGE('PENILAIAN GUN'!Y27,'PENILAIAN IWAN'!Y27,'PENILAIAN RUBY'!Y27)</f>
        <v>1.5</v>
      </c>
      <c r="Z27" s="67">
        <f t="shared" si="24"/>
        <v>-0.5</v>
      </c>
      <c r="AA27" s="67">
        <v>1</v>
      </c>
      <c r="AB27" s="67">
        <f>AVERAGE('PENILAIAN GUN'!AB27,'PENILAIAN IWAN'!AB27,'PENILAIAN RUBY'!AB27)</f>
        <v>1</v>
      </c>
      <c r="AC27" s="67">
        <f t="shared" si="25"/>
        <v>0</v>
      </c>
      <c r="AD27" s="67">
        <v>1</v>
      </c>
      <c r="AE27" s="67">
        <f>AVERAGE('PENILAIAN GUN'!AE27,'PENILAIAN IWAN'!AE27,'PENILAIAN RUBY'!AE27)</f>
        <v>1</v>
      </c>
      <c r="AF27" s="67">
        <f t="shared" si="26"/>
        <v>0</v>
      </c>
      <c r="AG27" s="67">
        <v>2</v>
      </c>
      <c r="AH27" s="67">
        <f>AVERAGE('PENILAIAN GUN'!AH27,'PENILAIAN IWAN'!AH27,'PENILAIAN RUBY'!AH27)</f>
        <v>1.5</v>
      </c>
      <c r="AI27" s="67">
        <f t="shared" si="27"/>
        <v>-0.5</v>
      </c>
      <c r="AJ27" s="67">
        <v>3</v>
      </c>
      <c r="AK27" s="67">
        <f>AVERAGE('PENILAIAN GUN'!AK27,'PENILAIAN IWAN'!AK27,'PENILAIAN RUBY'!AK27)</f>
        <v>3</v>
      </c>
      <c r="AL27" s="67">
        <f t="shared" si="28"/>
        <v>0</v>
      </c>
      <c r="AM27" s="67">
        <f t="shared" si="29"/>
        <v>12</v>
      </c>
      <c r="AN27" s="67">
        <f t="shared" si="30"/>
        <v>11.5</v>
      </c>
      <c r="AO27" s="67">
        <f t="shared" si="31"/>
        <v>-0.5</v>
      </c>
      <c r="AP27" s="67">
        <v>1</v>
      </c>
      <c r="AQ27" s="67">
        <f>AVERAGE('PENILAIAN GUN'!AQ27,'PENILAIAN IWAN'!AQ27,'PENILAIAN RUBY'!AQ27)</f>
        <v>1.5</v>
      </c>
      <c r="AR27" s="67">
        <f>AVERAGE('PENILAIAN GUN'!AR27,'PENILAIAN IWAN'!AR27,'PENILAIAN RUBY'!AR27)</f>
        <v>0.5</v>
      </c>
      <c r="AS27" s="67">
        <v>2</v>
      </c>
      <c r="AT27" s="67">
        <f>AVERAGE('PENILAIAN GUN'!AT27,'PENILAIAN IWAN'!AT27,'PENILAIAN RUBY'!AT27)</f>
        <v>2.5</v>
      </c>
      <c r="AU27" s="67">
        <f t="shared" si="1"/>
        <v>0.5</v>
      </c>
      <c r="AV27" s="67">
        <v>3</v>
      </c>
      <c r="AW27" s="67">
        <f>AVERAGE('PENILAIAN GUN'!AW27,'PENILAIAN IWAN'!AW27,'PENILAIAN RUBY'!AW27)</f>
        <v>2.5</v>
      </c>
      <c r="AX27" s="67">
        <f t="shared" si="2"/>
        <v>-0.5</v>
      </c>
      <c r="AY27" s="67" t="s">
        <v>23</v>
      </c>
      <c r="AZ27" s="67" t="s">
        <v>23</v>
      </c>
      <c r="BA27" s="67" t="str">
        <f t="shared" si="3"/>
        <v>NA</v>
      </c>
      <c r="BB27" s="67">
        <v>3</v>
      </c>
      <c r="BC27" s="67">
        <f>AVERAGE('PENILAIAN GUN'!BC27,'PENILAIAN IWAN'!BC27,'PENILAIAN RUBY'!BC27)</f>
        <v>1.5</v>
      </c>
      <c r="BD27" s="67">
        <f t="shared" si="4"/>
        <v>-1.5</v>
      </c>
      <c r="BE27" s="67">
        <v>3</v>
      </c>
      <c r="BF27" s="67">
        <f>AVERAGE('PENILAIAN GUN'!BF27,'PENILAIAN IWAN'!BF27,'PENILAIAN RUBY'!BF27)</f>
        <v>2</v>
      </c>
      <c r="BG27" s="67">
        <f t="shared" si="5"/>
        <v>-1</v>
      </c>
      <c r="BH27" s="67" t="s">
        <v>23</v>
      </c>
      <c r="BI27" s="67" t="s">
        <v>23</v>
      </c>
      <c r="BJ27" s="67" t="str">
        <f t="shared" si="6"/>
        <v>NA</v>
      </c>
      <c r="BK27" s="67">
        <v>2</v>
      </c>
      <c r="BL27" s="67">
        <f>AVERAGE('PENILAIAN GUN'!BL27,'PENILAIAN IWAN'!BL27,'PENILAIAN RUBY'!BL27)</f>
        <v>2.5</v>
      </c>
      <c r="BM27" s="67">
        <f t="shared" si="7"/>
        <v>0.5</v>
      </c>
      <c r="BN27" s="67" t="s">
        <v>23</v>
      </c>
      <c r="BO27" s="67" t="s">
        <v>23</v>
      </c>
      <c r="BP27" s="67" t="str">
        <f t="shared" si="8"/>
        <v>NA</v>
      </c>
      <c r="BQ27" s="67" t="s">
        <v>23</v>
      </c>
      <c r="BR27" s="67" t="s">
        <v>23</v>
      </c>
      <c r="BS27" s="67" t="str">
        <f t="shared" si="9"/>
        <v>NA</v>
      </c>
      <c r="BT27" s="67" t="s">
        <v>23</v>
      </c>
      <c r="BU27" s="67" t="s">
        <v>23</v>
      </c>
      <c r="BV27" s="67" t="str">
        <f t="shared" si="10"/>
        <v>NA</v>
      </c>
      <c r="BW27" s="67" t="s">
        <v>23</v>
      </c>
      <c r="BX27" s="67" t="s">
        <v>23</v>
      </c>
      <c r="BY27" s="67" t="str">
        <f t="shared" si="11"/>
        <v>NA</v>
      </c>
      <c r="BZ27" s="67">
        <v>3</v>
      </c>
      <c r="CA27" s="67">
        <f>AVERAGE('PENILAIAN GUN'!CA27,'PENILAIAN IWAN'!CA27,'PENILAIAN RUBY'!CA27)</f>
        <v>3</v>
      </c>
      <c r="CB27" s="67">
        <f t="shared" si="12"/>
        <v>0</v>
      </c>
      <c r="CC27" s="67" t="s">
        <v>23</v>
      </c>
      <c r="CD27" s="67" t="s">
        <v>23</v>
      </c>
      <c r="CE27" s="67" t="str">
        <f t="shared" si="13"/>
        <v>NA</v>
      </c>
      <c r="CF27" s="67" t="s">
        <v>23</v>
      </c>
      <c r="CG27" s="67" t="s">
        <v>23</v>
      </c>
      <c r="CH27" s="67" t="str">
        <f t="shared" si="14"/>
        <v>NA</v>
      </c>
      <c r="CI27" s="67" t="s">
        <v>23</v>
      </c>
      <c r="CJ27" s="67" t="s">
        <v>23</v>
      </c>
      <c r="CK27" s="67" t="str">
        <f t="shared" si="15"/>
        <v>NA</v>
      </c>
      <c r="CL27" s="67" t="s">
        <v>23</v>
      </c>
      <c r="CM27" s="67" t="s">
        <v>23</v>
      </c>
      <c r="CN27" s="67" t="str">
        <f t="shared" si="16"/>
        <v>NA</v>
      </c>
      <c r="CO27" s="67" t="s">
        <v>23</v>
      </c>
      <c r="CP27" s="67" t="s">
        <v>23</v>
      </c>
      <c r="CQ27" s="67" t="str">
        <f t="shared" si="17"/>
        <v>NA</v>
      </c>
      <c r="CR27" s="67">
        <f t="shared" si="32"/>
        <v>17</v>
      </c>
      <c r="CS27" s="67">
        <f t="shared" si="33"/>
        <v>15.5</v>
      </c>
      <c r="CT27" s="67">
        <f t="shared" si="18"/>
        <v>-1.5</v>
      </c>
      <c r="CV27" s="94">
        <f t="shared" si="34"/>
        <v>29</v>
      </c>
      <c r="CW27" s="94">
        <f t="shared" si="35"/>
        <v>27</v>
      </c>
      <c r="CX27" s="94">
        <f t="shared" si="36"/>
        <v>-2</v>
      </c>
    </row>
    <row r="28" spans="1:102" ht="15" customHeight="1" x14ac:dyDescent="0.25">
      <c r="A28" s="44"/>
      <c r="B28" s="46">
        <v>22</v>
      </c>
      <c r="C28" s="54">
        <v>20050926061</v>
      </c>
      <c r="D28" s="47" t="s">
        <v>158</v>
      </c>
      <c r="E28" s="47" t="s">
        <v>42</v>
      </c>
      <c r="F28" s="48" t="s">
        <v>188</v>
      </c>
      <c r="G28" s="48" t="s">
        <v>60</v>
      </c>
      <c r="H28" s="55">
        <v>29773</v>
      </c>
      <c r="I28" s="50">
        <f t="shared" ca="1" si="39"/>
        <v>42.374102471144077</v>
      </c>
      <c r="J28" s="68">
        <v>38621</v>
      </c>
      <c r="K28" s="50">
        <f t="shared" ca="1" si="40"/>
        <v>18.13300658073312</v>
      </c>
      <c r="L28" s="52" t="s">
        <v>162</v>
      </c>
      <c r="M28" s="53" t="s">
        <v>168</v>
      </c>
      <c r="N28" s="75" t="s">
        <v>164</v>
      </c>
      <c r="O28" s="67">
        <v>1</v>
      </c>
      <c r="P28" s="67">
        <f>AVERAGE('PENILAIAN GUN'!P28,'PENILAIAN IWAN'!P28,'PENILAIAN RUBY'!P28)</f>
        <v>1.5</v>
      </c>
      <c r="Q28" s="67">
        <f t="shared" si="21"/>
        <v>0.5</v>
      </c>
      <c r="R28" s="67">
        <v>1</v>
      </c>
      <c r="S28" s="67">
        <f>AVERAGE('PENILAIAN GUN'!S28,'PENILAIAN IWAN'!S28,'PENILAIAN RUBY'!S28)</f>
        <v>3.5</v>
      </c>
      <c r="T28" s="67">
        <f t="shared" si="22"/>
        <v>2.5</v>
      </c>
      <c r="U28" s="67">
        <v>1</v>
      </c>
      <c r="V28" s="67">
        <f>AVERAGE('PENILAIAN GUN'!V28,'PENILAIAN IWAN'!V28,'PENILAIAN RUBY'!V28)</f>
        <v>1.5</v>
      </c>
      <c r="W28" s="67">
        <f t="shared" si="23"/>
        <v>0.5</v>
      </c>
      <c r="X28" s="67">
        <v>1</v>
      </c>
      <c r="Y28" s="67">
        <f>AVERAGE('PENILAIAN GUN'!Y28,'PENILAIAN IWAN'!Y28,'PENILAIAN RUBY'!Y28)</f>
        <v>1</v>
      </c>
      <c r="Z28" s="67">
        <f t="shared" si="24"/>
        <v>0</v>
      </c>
      <c r="AA28" s="67">
        <v>1</v>
      </c>
      <c r="AB28" s="67">
        <f>AVERAGE('PENILAIAN GUN'!AB28,'PENILAIAN IWAN'!AB28,'PENILAIAN RUBY'!AB28)</f>
        <v>1</v>
      </c>
      <c r="AC28" s="67">
        <f t="shared" si="25"/>
        <v>0</v>
      </c>
      <c r="AD28" s="67">
        <v>1</v>
      </c>
      <c r="AE28" s="67">
        <f>AVERAGE('PENILAIAN GUN'!AE28,'PENILAIAN IWAN'!AE28,'PENILAIAN RUBY'!AE28)</f>
        <v>1</v>
      </c>
      <c r="AF28" s="67">
        <f t="shared" si="26"/>
        <v>0</v>
      </c>
      <c r="AG28" s="67">
        <v>2</v>
      </c>
      <c r="AH28" s="67">
        <f>AVERAGE('PENILAIAN GUN'!AH28,'PENILAIAN IWAN'!AH28,'PENILAIAN RUBY'!AH28)</f>
        <v>1.5</v>
      </c>
      <c r="AI28" s="67">
        <f t="shared" si="27"/>
        <v>-0.5</v>
      </c>
      <c r="AJ28" s="67">
        <v>2</v>
      </c>
      <c r="AK28" s="67">
        <f>AVERAGE('PENILAIAN GUN'!AK28,'PENILAIAN IWAN'!AK28,'PENILAIAN RUBY'!AK28)</f>
        <v>2</v>
      </c>
      <c r="AL28" s="67">
        <f t="shared" si="28"/>
        <v>0</v>
      </c>
      <c r="AM28" s="67">
        <f t="shared" si="29"/>
        <v>10</v>
      </c>
      <c r="AN28" s="67">
        <f t="shared" si="30"/>
        <v>13</v>
      </c>
      <c r="AO28" s="67">
        <f t="shared" si="31"/>
        <v>3</v>
      </c>
      <c r="AP28" s="67" t="s">
        <v>23</v>
      </c>
      <c r="AQ28" s="67" t="s">
        <v>23</v>
      </c>
      <c r="AR28" s="67" t="str">
        <f t="shared" si="41"/>
        <v>NA</v>
      </c>
      <c r="AS28" s="67">
        <v>1</v>
      </c>
      <c r="AT28" s="67">
        <f>AVERAGE('PENILAIAN GUN'!AT28,'PENILAIAN IWAN'!AT28,'PENILAIAN RUBY'!AT28)</f>
        <v>1</v>
      </c>
      <c r="AU28" s="67">
        <f t="shared" si="1"/>
        <v>0</v>
      </c>
      <c r="AV28" s="67">
        <v>3</v>
      </c>
      <c r="AW28" s="67">
        <f>AVERAGE('PENILAIAN GUN'!AW28,'PENILAIAN IWAN'!AW28,'PENILAIAN RUBY'!AW28)</f>
        <v>2.5</v>
      </c>
      <c r="AX28" s="67">
        <f t="shared" si="2"/>
        <v>-0.5</v>
      </c>
      <c r="AY28" s="67" t="s">
        <v>23</v>
      </c>
      <c r="AZ28" s="67" t="s">
        <v>23</v>
      </c>
      <c r="BA28" s="67" t="str">
        <f t="shared" si="3"/>
        <v>NA</v>
      </c>
      <c r="BB28" s="67" t="s">
        <v>23</v>
      </c>
      <c r="BC28" s="67" t="s">
        <v>23</v>
      </c>
      <c r="BD28" s="67" t="str">
        <f t="shared" si="4"/>
        <v>NA</v>
      </c>
      <c r="BE28" s="67" t="s">
        <v>23</v>
      </c>
      <c r="BF28" s="67" t="s">
        <v>23</v>
      </c>
      <c r="BG28" s="67" t="str">
        <f t="shared" si="5"/>
        <v>NA</v>
      </c>
      <c r="BH28" s="67" t="s">
        <v>23</v>
      </c>
      <c r="BI28" s="67" t="s">
        <v>23</v>
      </c>
      <c r="BJ28" s="67" t="str">
        <f t="shared" si="6"/>
        <v>NA</v>
      </c>
      <c r="BK28" s="67">
        <v>2</v>
      </c>
      <c r="BL28" s="67">
        <f>AVERAGE('PENILAIAN GUN'!BL28,'PENILAIAN IWAN'!BL28,'PENILAIAN RUBY'!BL28)</f>
        <v>2.5</v>
      </c>
      <c r="BM28" s="67">
        <f t="shared" si="7"/>
        <v>0.5</v>
      </c>
      <c r="BN28" s="67" t="s">
        <v>23</v>
      </c>
      <c r="BO28" s="67" t="s">
        <v>23</v>
      </c>
      <c r="BP28" s="67" t="str">
        <f t="shared" si="8"/>
        <v>NA</v>
      </c>
      <c r="BQ28" s="67" t="s">
        <v>23</v>
      </c>
      <c r="BR28" s="67" t="s">
        <v>23</v>
      </c>
      <c r="BS28" s="67" t="str">
        <f t="shared" si="9"/>
        <v>NA</v>
      </c>
      <c r="BT28" s="67" t="s">
        <v>23</v>
      </c>
      <c r="BU28" s="67" t="s">
        <v>23</v>
      </c>
      <c r="BV28" s="67" t="str">
        <f t="shared" si="10"/>
        <v>NA</v>
      </c>
      <c r="BW28" s="67" t="s">
        <v>23</v>
      </c>
      <c r="BX28" s="67" t="s">
        <v>23</v>
      </c>
      <c r="BY28" s="67" t="str">
        <f t="shared" si="11"/>
        <v>NA</v>
      </c>
      <c r="BZ28" s="67" t="s">
        <v>23</v>
      </c>
      <c r="CA28" s="67" t="s">
        <v>23</v>
      </c>
      <c r="CB28" s="67" t="str">
        <f t="shared" si="12"/>
        <v>NA</v>
      </c>
      <c r="CC28" s="67">
        <v>2</v>
      </c>
      <c r="CD28" s="67">
        <f>AVERAGE('PENILAIAN GUN'!CD28,'PENILAIAN IWAN'!CD28,'PENILAIAN RUBY'!CD28)</f>
        <v>3</v>
      </c>
      <c r="CE28" s="67">
        <f t="shared" si="13"/>
        <v>1</v>
      </c>
      <c r="CF28" s="67" t="s">
        <v>23</v>
      </c>
      <c r="CG28" s="67" t="s">
        <v>23</v>
      </c>
      <c r="CH28" s="67" t="str">
        <f t="shared" si="14"/>
        <v>NA</v>
      </c>
      <c r="CI28" s="67" t="s">
        <v>23</v>
      </c>
      <c r="CJ28" s="67" t="s">
        <v>23</v>
      </c>
      <c r="CK28" s="67" t="str">
        <f t="shared" si="15"/>
        <v>NA</v>
      </c>
      <c r="CL28" s="67" t="s">
        <v>23</v>
      </c>
      <c r="CM28" s="67" t="s">
        <v>23</v>
      </c>
      <c r="CN28" s="67" t="str">
        <f t="shared" si="16"/>
        <v>NA</v>
      </c>
      <c r="CO28" s="67" t="s">
        <v>23</v>
      </c>
      <c r="CP28" s="67" t="s">
        <v>23</v>
      </c>
      <c r="CQ28" s="67" t="str">
        <f t="shared" si="17"/>
        <v>NA</v>
      </c>
      <c r="CR28" s="67">
        <f t="shared" si="32"/>
        <v>8</v>
      </c>
      <c r="CS28" s="67">
        <f t="shared" si="33"/>
        <v>9</v>
      </c>
      <c r="CT28" s="67">
        <f t="shared" si="18"/>
        <v>1</v>
      </c>
      <c r="CV28" s="94">
        <f t="shared" si="34"/>
        <v>18</v>
      </c>
      <c r="CW28" s="94">
        <f t="shared" si="35"/>
        <v>22</v>
      </c>
      <c r="CX28" s="94">
        <f t="shared" si="36"/>
        <v>4</v>
      </c>
    </row>
    <row r="29" spans="1:102" ht="15" customHeight="1" x14ac:dyDescent="0.25">
      <c r="A29" s="44"/>
      <c r="B29" s="46">
        <v>23</v>
      </c>
      <c r="C29" s="54">
        <v>20040324016</v>
      </c>
      <c r="D29" s="47" t="s">
        <v>138</v>
      </c>
      <c r="E29" s="47" t="s">
        <v>42</v>
      </c>
      <c r="F29" s="48" t="s">
        <v>188</v>
      </c>
      <c r="G29" s="48" t="s">
        <v>60</v>
      </c>
      <c r="H29" s="55">
        <v>29863</v>
      </c>
      <c r="I29" s="50">
        <f t="shared" ca="1" si="20"/>
        <v>42.127527128678324</v>
      </c>
      <c r="J29" s="68">
        <v>38070</v>
      </c>
      <c r="K29" s="50">
        <f t="shared" ca="1" si="0"/>
        <v>19.642595621829013</v>
      </c>
      <c r="L29" s="52" t="s">
        <v>162</v>
      </c>
      <c r="M29" s="53" t="s">
        <v>168</v>
      </c>
      <c r="N29" s="75" t="s">
        <v>164</v>
      </c>
      <c r="O29" s="67">
        <v>1</v>
      </c>
      <c r="P29" s="67">
        <f>AVERAGE('PENILAIAN GUN'!P29,'PENILAIAN IWAN'!P29,'PENILAIAN RUBY'!P29)</f>
        <v>1</v>
      </c>
      <c r="Q29" s="67">
        <f t="shared" si="21"/>
        <v>0</v>
      </c>
      <c r="R29" s="67">
        <v>1</v>
      </c>
      <c r="S29" s="67">
        <f>AVERAGE('PENILAIAN GUN'!S29,'PENILAIAN IWAN'!S29,'PENILAIAN RUBY'!S29)</f>
        <v>1</v>
      </c>
      <c r="T29" s="67">
        <f t="shared" si="22"/>
        <v>0</v>
      </c>
      <c r="U29" s="67">
        <v>1</v>
      </c>
      <c r="V29" s="67">
        <f>AVERAGE('PENILAIAN GUN'!V29,'PENILAIAN IWAN'!V29,'PENILAIAN RUBY'!V29)</f>
        <v>1</v>
      </c>
      <c r="W29" s="67">
        <f t="shared" si="23"/>
        <v>0</v>
      </c>
      <c r="X29" s="67">
        <v>1</v>
      </c>
      <c r="Y29" s="67">
        <f>AVERAGE('PENILAIAN GUN'!Y29,'PENILAIAN IWAN'!Y29,'PENILAIAN RUBY'!Y29)</f>
        <v>1</v>
      </c>
      <c r="Z29" s="67">
        <f t="shared" si="24"/>
        <v>0</v>
      </c>
      <c r="AA29" s="67">
        <v>1</v>
      </c>
      <c r="AB29" s="67">
        <f>AVERAGE('PENILAIAN GUN'!AB29,'PENILAIAN IWAN'!AB29,'PENILAIAN RUBY'!AB29)</f>
        <v>1</v>
      </c>
      <c r="AC29" s="67">
        <f t="shared" si="25"/>
        <v>0</v>
      </c>
      <c r="AD29" s="67">
        <v>1</v>
      </c>
      <c r="AE29" s="67">
        <f>AVERAGE('PENILAIAN GUN'!AE29,'PENILAIAN IWAN'!AE29,'PENILAIAN RUBY'!AE29)</f>
        <v>1</v>
      </c>
      <c r="AF29" s="67">
        <f t="shared" si="26"/>
        <v>0</v>
      </c>
      <c r="AG29" s="67">
        <v>2</v>
      </c>
      <c r="AH29" s="67">
        <f>AVERAGE('PENILAIAN GUN'!AH29,'PENILAIAN IWAN'!AH29,'PENILAIAN RUBY'!AH29)</f>
        <v>1.5</v>
      </c>
      <c r="AI29" s="67">
        <f t="shared" si="27"/>
        <v>-0.5</v>
      </c>
      <c r="AJ29" s="67">
        <v>2</v>
      </c>
      <c r="AK29" s="67">
        <f>AVERAGE('PENILAIAN GUN'!AK29,'PENILAIAN IWAN'!AK29,'PENILAIAN RUBY'!AK29)</f>
        <v>2</v>
      </c>
      <c r="AL29" s="67">
        <f t="shared" si="28"/>
        <v>0</v>
      </c>
      <c r="AM29" s="67">
        <f t="shared" si="29"/>
        <v>10</v>
      </c>
      <c r="AN29" s="67">
        <f t="shared" si="30"/>
        <v>9.5</v>
      </c>
      <c r="AO29" s="67">
        <f t="shared" si="31"/>
        <v>-0.5</v>
      </c>
      <c r="AP29" s="67" t="s">
        <v>23</v>
      </c>
      <c r="AQ29" s="67" t="s">
        <v>23</v>
      </c>
      <c r="AR29" s="67" t="str">
        <f t="shared" si="41"/>
        <v>NA</v>
      </c>
      <c r="AS29" s="67">
        <v>1</v>
      </c>
      <c r="AT29" s="67">
        <f>AVERAGE('PENILAIAN GUN'!AT29,'PENILAIAN IWAN'!AT29,'PENILAIAN RUBY'!AT29)</f>
        <v>1.5</v>
      </c>
      <c r="AU29" s="67">
        <f t="shared" si="1"/>
        <v>0.5</v>
      </c>
      <c r="AV29" s="67">
        <v>3</v>
      </c>
      <c r="AW29" s="67">
        <f>AVERAGE('PENILAIAN GUN'!AW29,'PENILAIAN IWAN'!AW29,'PENILAIAN RUBY'!AW29)</f>
        <v>2.5</v>
      </c>
      <c r="AX29" s="67">
        <f t="shared" si="2"/>
        <v>-0.5</v>
      </c>
      <c r="AY29" s="67" t="s">
        <v>23</v>
      </c>
      <c r="AZ29" s="67" t="s">
        <v>23</v>
      </c>
      <c r="BA29" s="67" t="str">
        <f t="shared" si="3"/>
        <v>NA</v>
      </c>
      <c r="BB29" s="67" t="s">
        <v>23</v>
      </c>
      <c r="BC29" s="67" t="s">
        <v>23</v>
      </c>
      <c r="BD29" s="67" t="str">
        <f t="shared" si="4"/>
        <v>NA</v>
      </c>
      <c r="BE29" s="67" t="s">
        <v>23</v>
      </c>
      <c r="BF29" s="67" t="s">
        <v>23</v>
      </c>
      <c r="BG29" s="67" t="str">
        <f t="shared" si="5"/>
        <v>NA</v>
      </c>
      <c r="BH29" s="67" t="s">
        <v>23</v>
      </c>
      <c r="BI29" s="67" t="s">
        <v>23</v>
      </c>
      <c r="BJ29" s="67" t="str">
        <f t="shared" si="6"/>
        <v>NA</v>
      </c>
      <c r="BK29" s="67">
        <v>2</v>
      </c>
      <c r="BL29" s="67">
        <f>AVERAGE('PENILAIAN GUN'!BL29,'PENILAIAN IWAN'!BL29,'PENILAIAN RUBY'!BL29)</f>
        <v>2.5</v>
      </c>
      <c r="BM29" s="67">
        <f t="shared" si="7"/>
        <v>0.5</v>
      </c>
      <c r="BN29" s="67" t="s">
        <v>23</v>
      </c>
      <c r="BO29" s="67" t="s">
        <v>23</v>
      </c>
      <c r="BP29" s="67" t="str">
        <f t="shared" si="8"/>
        <v>NA</v>
      </c>
      <c r="BQ29" s="67" t="s">
        <v>23</v>
      </c>
      <c r="BR29" s="67" t="s">
        <v>23</v>
      </c>
      <c r="BS29" s="67" t="str">
        <f t="shared" si="9"/>
        <v>NA</v>
      </c>
      <c r="BT29" s="67">
        <v>2</v>
      </c>
      <c r="BU29" s="67">
        <f>AVERAGE('PENILAIAN GUN'!BU29,'PENILAIAN IWAN'!BU29,'PENILAIAN RUBY'!BU29)</f>
        <v>2</v>
      </c>
      <c r="BV29" s="67">
        <f t="shared" si="10"/>
        <v>0</v>
      </c>
      <c r="BW29" s="67">
        <v>2</v>
      </c>
      <c r="BX29" s="67">
        <f>AVERAGE('PENILAIAN GUN'!BX29,'PENILAIAN IWAN'!BX29,'PENILAIAN RUBY'!BX29)</f>
        <v>2.5</v>
      </c>
      <c r="BY29" s="67">
        <f t="shared" si="11"/>
        <v>0.5</v>
      </c>
      <c r="BZ29" s="67" t="s">
        <v>23</v>
      </c>
      <c r="CA29" s="67" t="s">
        <v>23</v>
      </c>
      <c r="CB29" s="67" t="str">
        <f t="shared" si="12"/>
        <v>NA</v>
      </c>
      <c r="CC29" s="67" t="s">
        <v>23</v>
      </c>
      <c r="CD29" s="67" t="s">
        <v>23</v>
      </c>
      <c r="CE29" s="67" t="str">
        <f t="shared" si="13"/>
        <v>NA</v>
      </c>
      <c r="CF29" s="67">
        <v>1</v>
      </c>
      <c r="CG29" s="67">
        <f>AVERAGE('PENILAIAN GUN'!CG29,'PENILAIAN IWAN'!CG29,'PENILAIAN RUBY'!CG29)</f>
        <v>2</v>
      </c>
      <c r="CH29" s="67">
        <f t="shared" si="14"/>
        <v>1</v>
      </c>
      <c r="CI29" s="67">
        <v>2</v>
      </c>
      <c r="CJ29" s="67">
        <f>AVERAGE('PENILAIAN GUN'!CJ29,'PENILAIAN IWAN'!CJ29,'PENILAIAN RUBY'!CJ29)</f>
        <v>2.5</v>
      </c>
      <c r="CK29" s="67">
        <f t="shared" si="15"/>
        <v>0.5</v>
      </c>
      <c r="CL29" s="67" t="s">
        <v>23</v>
      </c>
      <c r="CM29" s="67" t="s">
        <v>23</v>
      </c>
      <c r="CN29" s="67" t="str">
        <f t="shared" si="16"/>
        <v>NA</v>
      </c>
      <c r="CO29" s="67" t="s">
        <v>23</v>
      </c>
      <c r="CP29" s="67" t="s">
        <v>23</v>
      </c>
      <c r="CQ29" s="67" t="str">
        <f t="shared" si="17"/>
        <v>NA</v>
      </c>
      <c r="CR29" s="67">
        <f t="shared" si="32"/>
        <v>13</v>
      </c>
      <c r="CS29" s="67">
        <f t="shared" si="33"/>
        <v>15.5</v>
      </c>
      <c r="CT29" s="67">
        <f t="shared" si="18"/>
        <v>2.5</v>
      </c>
      <c r="CV29" s="94">
        <f t="shared" si="34"/>
        <v>23</v>
      </c>
      <c r="CW29" s="94">
        <f t="shared" si="35"/>
        <v>25</v>
      </c>
      <c r="CX29" s="94">
        <f t="shared" si="36"/>
        <v>2</v>
      </c>
    </row>
    <row r="30" spans="1:102" ht="15" customHeight="1" x14ac:dyDescent="0.25">
      <c r="A30" s="44"/>
      <c r="B30" s="46">
        <v>24</v>
      </c>
      <c r="C30" s="54">
        <v>20171009388</v>
      </c>
      <c r="D30" s="47" t="s">
        <v>189</v>
      </c>
      <c r="E30" s="47" t="s">
        <v>42</v>
      </c>
      <c r="F30" s="48" t="s">
        <v>188</v>
      </c>
      <c r="G30" s="48" t="s">
        <v>60</v>
      </c>
      <c r="H30" s="55">
        <v>34032</v>
      </c>
      <c r="I30" s="50">
        <f t="shared" ca="1" si="20"/>
        <v>30.70560932045915</v>
      </c>
      <c r="J30" s="68">
        <v>43017</v>
      </c>
      <c r="K30" s="50">
        <f t="shared" ca="1" si="0"/>
        <v>6.0891709642947651</v>
      </c>
      <c r="L30" s="52" t="s">
        <v>162</v>
      </c>
      <c r="M30" s="53" t="s">
        <v>168</v>
      </c>
      <c r="N30" s="75" t="s">
        <v>164</v>
      </c>
      <c r="O30" s="67">
        <v>1</v>
      </c>
      <c r="P30" s="67">
        <f>AVERAGE('PENILAIAN GUN'!P30,'PENILAIAN IWAN'!P30,'PENILAIAN RUBY'!P30)</f>
        <v>1</v>
      </c>
      <c r="Q30" s="67">
        <f t="shared" si="21"/>
        <v>0</v>
      </c>
      <c r="R30" s="67">
        <v>1</v>
      </c>
      <c r="S30" s="67">
        <f>AVERAGE('PENILAIAN GUN'!S30,'PENILAIAN IWAN'!S30,'PENILAIAN RUBY'!S30)</f>
        <v>1</v>
      </c>
      <c r="T30" s="67">
        <f t="shared" si="22"/>
        <v>0</v>
      </c>
      <c r="U30" s="67">
        <v>1</v>
      </c>
      <c r="V30" s="67">
        <f>AVERAGE('PENILAIAN GUN'!V30,'PENILAIAN IWAN'!V30,'PENILAIAN RUBY'!V30)</f>
        <v>1</v>
      </c>
      <c r="W30" s="67">
        <f t="shared" si="23"/>
        <v>0</v>
      </c>
      <c r="X30" s="67">
        <v>1</v>
      </c>
      <c r="Y30" s="67">
        <f>AVERAGE('PENILAIAN GUN'!Y30,'PENILAIAN IWAN'!Y30,'PENILAIAN RUBY'!Y30)</f>
        <v>1</v>
      </c>
      <c r="Z30" s="67">
        <f t="shared" si="24"/>
        <v>0</v>
      </c>
      <c r="AA30" s="67">
        <v>1</v>
      </c>
      <c r="AB30" s="67">
        <f>AVERAGE('PENILAIAN GUN'!AB30,'PENILAIAN IWAN'!AB30,'PENILAIAN RUBY'!AB30)</f>
        <v>1</v>
      </c>
      <c r="AC30" s="67">
        <f t="shared" si="25"/>
        <v>0</v>
      </c>
      <c r="AD30" s="67">
        <v>1</v>
      </c>
      <c r="AE30" s="67">
        <f>AVERAGE('PENILAIAN GUN'!AE30,'PENILAIAN IWAN'!AE30,'PENILAIAN RUBY'!AE30)</f>
        <v>1</v>
      </c>
      <c r="AF30" s="67">
        <f t="shared" si="26"/>
        <v>0</v>
      </c>
      <c r="AG30" s="67">
        <v>2</v>
      </c>
      <c r="AH30" s="67">
        <f>AVERAGE('PENILAIAN GUN'!AH30,'PENILAIAN IWAN'!AH30,'PENILAIAN RUBY'!AH30)</f>
        <v>1.5</v>
      </c>
      <c r="AI30" s="67">
        <f t="shared" si="27"/>
        <v>-0.5</v>
      </c>
      <c r="AJ30" s="67">
        <v>2</v>
      </c>
      <c r="AK30" s="67">
        <f>AVERAGE('PENILAIAN GUN'!AK30,'PENILAIAN IWAN'!AK30,'PENILAIAN RUBY'!AK30)</f>
        <v>2</v>
      </c>
      <c r="AL30" s="67">
        <f t="shared" si="28"/>
        <v>0</v>
      </c>
      <c r="AM30" s="67">
        <f t="shared" si="29"/>
        <v>10</v>
      </c>
      <c r="AN30" s="67">
        <f t="shared" si="30"/>
        <v>9.5</v>
      </c>
      <c r="AO30" s="67">
        <f t="shared" si="31"/>
        <v>-0.5</v>
      </c>
      <c r="AP30" s="67" t="s">
        <v>23</v>
      </c>
      <c r="AQ30" s="67" t="s">
        <v>23</v>
      </c>
      <c r="AR30" s="67" t="str">
        <f t="shared" si="41"/>
        <v>NA</v>
      </c>
      <c r="AS30" s="67">
        <v>1</v>
      </c>
      <c r="AT30" s="67">
        <f>AVERAGE('PENILAIAN GUN'!AT30,'PENILAIAN IWAN'!AT30,'PENILAIAN RUBY'!AT30)</f>
        <v>1</v>
      </c>
      <c r="AU30" s="67">
        <f t="shared" si="1"/>
        <v>0</v>
      </c>
      <c r="AV30" s="67">
        <v>2</v>
      </c>
      <c r="AW30" s="67">
        <f>AVERAGE('PENILAIAN GUN'!AW30,'PENILAIAN IWAN'!AW30,'PENILAIAN RUBY'!AW30)</f>
        <v>1.5</v>
      </c>
      <c r="AX30" s="67">
        <f t="shared" si="2"/>
        <v>-0.5</v>
      </c>
      <c r="AY30" s="67" t="s">
        <v>23</v>
      </c>
      <c r="AZ30" s="67" t="s">
        <v>23</v>
      </c>
      <c r="BA30" s="67" t="str">
        <f t="shared" si="3"/>
        <v>NA</v>
      </c>
      <c r="BB30" s="67" t="s">
        <v>23</v>
      </c>
      <c r="BC30" s="67" t="s">
        <v>23</v>
      </c>
      <c r="BD30" s="67" t="str">
        <f t="shared" si="4"/>
        <v>NA</v>
      </c>
      <c r="BE30" s="67" t="s">
        <v>23</v>
      </c>
      <c r="BF30" s="67" t="s">
        <v>23</v>
      </c>
      <c r="BG30" s="67" t="str">
        <f t="shared" si="5"/>
        <v>NA</v>
      </c>
      <c r="BH30" s="67" t="s">
        <v>23</v>
      </c>
      <c r="BI30" s="67" t="s">
        <v>23</v>
      </c>
      <c r="BJ30" s="67" t="str">
        <f t="shared" si="6"/>
        <v>NA</v>
      </c>
      <c r="BK30" s="67">
        <v>2</v>
      </c>
      <c r="BL30" s="67">
        <f>AVERAGE('PENILAIAN GUN'!BL30,'PENILAIAN IWAN'!BL30,'PENILAIAN RUBY'!BL30)</f>
        <v>2.5</v>
      </c>
      <c r="BM30" s="67">
        <f t="shared" si="7"/>
        <v>0.5</v>
      </c>
      <c r="BN30" s="67" t="s">
        <v>23</v>
      </c>
      <c r="BO30" s="67" t="s">
        <v>23</v>
      </c>
      <c r="BP30" s="67" t="str">
        <f t="shared" si="8"/>
        <v>NA</v>
      </c>
      <c r="BQ30" s="67" t="s">
        <v>23</v>
      </c>
      <c r="BR30" s="67" t="s">
        <v>23</v>
      </c>
      <c r="BS30" s="67" t="str">
        <f t="shared" si="9"/>
        <v>NA</v>
      </c>
      <c r="BT30" s="67" t="s">
        <v>23</v>
      </c>
      <c r="BU30" s="67" t="s">
        <v>23</v>
      </c>
      <c r="BV30" s="67" t="str">
        <f t="shared" si="10"/>
        <v>NA</v>
      </c>
      <c r="BW30" s="67" t="s">
        <v>23</v>
      </c>
      <c r="BX30" s="67" t="s">
        <v>23</v>
      </c>
      <c r="BY30" s="67" t="str">
        <f t="shared" si="11"/>
        <v>NA</v>
      </c>
      <c r="BZ30" s="67" t="s">
        <v>23</v>
      </c>
      <c r="CA30" s="67" t="s">
        <v>23</v>
      </c>
      <c r="CB30" s="67" t="str">
        <f t="shared" si="12"/>
        <v>NA</v>
      </c>
      <c r="CC30" s="67">
        <v>2</v>
      </c>
      <c r="CD30" s="67">
        <f>AVERAGE('PENILAIAN GUN'!CD30,'PENILAIAN IWAN'!CD30,'PENILAIAN RUBY'!CD30)</f>
        <v>2</v>
      </c>
      <c r="CE30" s="67">
        <f t="shared" si="13"/>
        <v>0</v>
      </c>
      <c r="CF30" s="67" t="s">
        <v>23</v>
      </c>
      <c r="CG30" s="67" t="s">
        <v>23</v>
      </c>
      <c r="CH30" s="67" t="str">
        <f t="shared" si="14"/>
        <v>NA</v>
      </c>
      <c r="CI30" s="67" t="s">
        <v>23</v>
      </c>
      <c r="CJ30" s="67" t="s">
        <v>23</v>
      </c>
      <c r="CK30" s="67" t="str">
        <f t="shared" si="15"/>
        <v>NA</v>
      </c>
      <c r="CL30" s="67" t="s">
        <v>23</v>
      </c>
      <c r="CM30" s="67" t="s">
        <v>23</v>
      </c>
      <c r="CN30" s="67" t="str">
        <f t="shared" si="16"/>
        <v>NA</v>
      </c>
      <c r="CO30" s="67" t="s">
        <v>23</v>
      </c>
      <c r="CP30" s="67" t="s">
        <v>23</v>
      </c>
      <c r="CQ30" s="67" t="str">
        <f t="shared" si="17"/>
        <v>NA</v>
      </c>
      <c r="CR30" s="67">
        <f t="shared" si="32"/>
        <v>7</v>
      </c>
      <c r="CS30" s="67">
        <f t="shared" si="33"/>
        <v>7</v>
      </c>
      <c r="CT30" s="67">
        <f t="shared" si="18"/>
        <v>0</v>
      </c>
      <c r="CV30" s="94">
        <f t="shared" si="34"/>
        <v>17</v>
      </c>
      <c r="CW30" s="94">
        <f>SUM(AN30,CS30)</f>
        <v>16.5</v>
      </c>
      <c r="CX30" s="94">
        <f t="shared" si="36"/>
        <v>-0.5</v>
      </c>
    </row>
    <row r="31" spans="1:102" ht="15" customHeight="1" x14ac:dyDescent="0.25">
      <c r="A31" s="44"/>
      <c r="B31" s="46">
        <v>25</v>
      </c>
      <c r="C31" s="54">
        <v>20180101555</v>
      </c>
      <c r="D31" s="47" t="s">
        <v>151</v>
      </c>
      <c r="E31" s="47" t="s">
        <v>42</v>
      </c>
      <c r="F31" s="48" t="s">
        <v>188</v>
      </c>
      <c r="G31" s="48" t="s">
        <v>60</v>
      </c>
      <c r="H31" s="55">
        <v>34806</v>
      </c>
      <c r="I31" s="50">
        <f t="shared" ref="I31:I32" ca="1" si="42">(NOW()-H31)/365</f>
        <v>28.58506137525367</v>
      </c>
      <c r="J31" s="68">
        <v>43101</v>
      </c>
      <c r="K31" s="50">
        <f t="shared" ref="K31:K32" ca="1" si="43">(NOW()-J31)/365</f>
        <v>5.8590339779933958</v>
      </c>
      <c r="L31" s="52" t="s">
        <v>162</v>
      </c>
      <c r="M31" s="53" t="s">
        <v>168</v>
      </c>
      <c r="N31" s="75" t="s">
        <v>164</v>
      </c>
      <c r="O31" s="67">
        <v>1</v>
      </c>
      <c r="P31" s="67">
        <f>AVERAGE('PENILAIAN GUN'!P31,'PENILAIAN IWAN'!P31,'PENILAIAN RUBY'!P31)</f>
        <v>1</v>
      </c>
      <c r="Q31" s="67">
        <f t="shared" si="21"/>
        <v>0</v>
      </c>
      <c r="R31" s="67">
        <v>1</v>
      </c>
      <c r="S31" s="67">
        <f>AVERAGE('PENILAIAN GUN'!S31,'PENILAIAN IWAN'!S31,'PENILAIAN RUBY'!S31)</f>
        <v>1</v>
      </c>
      <c r="T31" s="67">
        <f t="shared" si="22"/>
        <v>0</v>
      </c>
      <c r="U31" s="67">
        <v>1</v>
      </c>
      <c r="V31" s="67">
        <f>AVERAGE('PENILAIAN GUN'!V31,'PENILAIAN IWAN'!V31,'PENILAIAN RUBY'!V31)</f>
        <v>1</v>
      </c>
      <c r="W31" s="67">
        <f t="shared" si="23"/>
        <v>0</v>
      </c>
      <c r="X31" s="67">
        <v>1</v>
      </c>
      <c r="Y31" s="67">
        <f>AVERAGE('PENILAIAN GUN'!Y31,'PENILAIAN IWAN'!Y31,'PENILAIAN RUBY'!Y31)</f>
        <v>1</v>
      </c>
      <c r="Z31" s="67">
        <f t="shared" si="24"/>
        <v>0</v>
      </c>
      <c r="AA31" s="67">
        <v>1</v>
      </c>
      <c r="AB31" s="67">
        <f>AVERAGE('PENILAIAN GUN'!AB31,'PENILAIAN IWAN'!AB31,'PENILAIAN RUBY'!AB31)</f>
        <v>1</v>
      </c>
      <c r="AC31" s="67">
        <f t="shared" si="25"/>
        <v>0</v>
      </c>
      <c r="AD31" s="67">
        <v>1</v>
      </c>
      <c r="AE31" s="67">
        <f>AVERAGE('PENILAIAN GUN'!AE31,'PENILAIAN IWAN'!AE31,'PENILAIAN RUBY'!AE31)</f>
        <v>1</v>
      </c>
      <c r="AF31" s="67">
        <f t="shared" si="26"/>
        <v>0</v>
      </c>
      <c r="AG31" s="67">
        <v>2</v>
      </c>
      <c r="AH31" s="67">
        <f>AVERAGE('PENILAIAN GUN'!AH31,'PENILAIAN IWAN'!AH31,'PENILAIAN RUBY'!AH31)</f>
        <v>1.5</v>
      </c>
      <c r="AI31" s="67">
        <f t="shared" si="27"/>
        <v>-0.5</v>
      </c>
      <c r="AJ31" s="67">
        <v>2</v>
      </c>
      <c r="AK31" s="67">
        <f>AVERAGE('PENILAIAN GUN'!AK31,'PENILAIAN IWAN'!AK31,'PENILAIAN RUBY'!AK31)</f>
        <v>2</v>
      </c>
      <c r="AL31" s="67">
        <f t="shared" si="28"/>
        <v>0</v>
      </c>
      <c r="AM31" s="67">
        <f t="shared" ref="AM31:AM32" si="44">SUM(O31,R31,U31,X31,AA31,AD31,AG31,AJ31)</f>
        <v>10</v>
      </c>
      <c r="AN31" s="67">
        <f t="shared" ref="AN31:AN32" si="45">SUM(P31,S31,V31,Y31,AB31,AE31,AH31,AK31)</f>
        <v>9.5</v>
      </c>
      <c r="AO31" s="67">
        <f t="shared" ref="AO31:AO32" si="46">AN31-AM31</f>
        <v>-0.5</v>
      </c>
      <c r="AP31" s="67" t="s">
        <v>23</v>
      </c>
      <c r="AQ31" s="67" t="s">
        <v>23</v>
      </c>
      <c r="AR31" s="67" t="str">
        <f t="shared" si="41"/>
        <v>NA</v>
      </c>
      <c r="AS31" s="67">
        <v>1</v>
      </c>
      <c r="AT31" s="67">
        <f>AVERAGE('PENILAIAN GUN'!AT31,'PENILAIAN IWAN'!AT31,'PENILAIAN RUBY'!AT31)</f>
        <v>1</v>
      </c>
      <c r="AU31" s="67">
        <f t="shared" si="1"/>
        <v>0</v>
      </c>
      <c r="AV31" s="67">
        <v>2</v>
      </c>
      <c r="AW31" s="67">
        <f>AVERAGE('PENILAIAN GUN'!AW31,'PENILAIAN IWAN'!AW31,'PENILAIAN RUBY'!AW31)</f>
        <v>1.5</v>
      </c>
      <c r="AX31" s="67">
        <f t="shared" si="2"/>
        <v>-0.5</v>
      </c>
      <c r="AY31" s="67" t="s">
        <v>23</v>
      </c>
      <c r="AZ31" s="67" t="s">
        <v>23</v>
      </c>
      <c r="BA31" s="67" t="str">
        <f t="shared" si="3"/>
        <v>NA</v>
      </c>
      <c r="BB31" s="67" t="s">
        <v>23</v>
      </c>
      <c r="BC31" s="67" t="s">
        <v>23</v>
      </c>
      <c r="BD31" s="67" t="str">
        <f t="shared" si="4"/>
        <v>NA</v>
      </c>
      <c r="BE31" s="67" t="s">
        <v>23</v>
      </c>
      <c r="BF31" s="67" t="s">
        <v>23</v>
      </c>
      <c r="BG31" s="67" t="str">
        <f t="shared" si="5"/>
        <v>NA</v>
      </c>
      <c r="BH31" s="67" t="s">
        <v>23</v>
      </c>
      <c r="BI31" s="67" t="s">
        <v>23</v>
      </c>
      <c r="BJ31" s="67" t="str">
        <f t="shared" si="6"/>
        <v>NA</v>
      </c>
      <c r="BK31" s="67">
        <v>2</v>
      </c>
      <c r="BL31" s="67">
        <f>AVERAGE('PENILAIAN GUN'!BL31,'PENILAIAN IWAN'!BL31,'PENILAIAN RUBY'!BL31)</f>
        <v>2.5</v>
      </c>
      <c r="BM31" s="67">
        <f t="shared" si="7"/>
        <v>0.5</v>
      </c>
      <c r="BN31" s="67" t="s">
        <v>23</v>
      </c>
      <c r="BO31" s="67" t="s">
        <v>23</v>
      </c>
      <c r="BP31" s="67" t="str">
        <f t="shared" si="8"/>
        <v>NA</v>
      </c>
      <c r="BQ31" s="67" t="s">
        <v>23</v>
      </c>
      <c r="BR31" s="67" t="s">
        <v>23</v>
      </c>
      <c r="BS31" s="67" t="str">
        <f t="shared" si="9"/>
        <v>NA</v>
      </c>
      <c r="BT31" s="67" t="s">
        <v>23</v>
      </c>
      <c r="BU31" s="67" t="s">
        <v>23</v>
      </c>
      <c r="BV31" s="67" t="str">
        <f t="shared" si="10"/>
        <v>NA</v>
      </c>
      <c r="BW31" s="67" t="s">
        <v>23</v>
      </c>
      <c r="BX31" s="67" t="s">
        <v>23</v>
      </c>
      <c r="BY31" s="67" t="str">
        <f t="shared" si="11"/>
        <v>NA</v>
      </c>
      <c r="BZ31" s="67">
        <v>2</v>
      </c>
      <c r="CA31" s="67">
        <f>AVERAGE('PENILAIAN GUN'!CA31,'PENILAIAN IWAN'!CA31,'PENILAIAN RUBY'!CA31)</f>
        <v>2</v>
      </c>
      <c r="CB31" s="67">
        <f t="shared" si="12"/>
        <v>0</v>
      </c>
      <c r="CC31" s="67" t="s">
        <v>23</v>
      </c>
      <c r="CD31" s="67" t="s">
        <v>23</v>
      </c>
      <c r="CE31" s="67" t="str">
        <f t="shared" si="13"/>
        <v>NA</v>
      </c>
      <c r="CF31" s="67" t="s">
        <v>23</v>
      </c>
      <c r="CG31" s="67" t="s">
        <v>23</v>
      </c>
      <c r="CH31" s="67" t="str">
        <f t="shared" si="14"/>
        <v>NA</v>
      </c>
      <c r="CI31" s="67" t="s">
        <v>23</v>
      </c>
      <c r="CJ31" s="67" t="s">
        <v>23</v>
      </c>
      <c r="CK31" s="67" t="str">
        <f t="shared" si="15"/>
        <v>NA</v>
      </c>
      <c r="CL31" s="67" t="s">
        <v>23</v>
      </c>
      <c r="CM31" s="67" t="s">
        <v>23</v>
      </c>
      <c r="CN31" s="67" t="str">
        <f t="shared" si="16"/>
        <v>NA</v>
      </c>
      <c r="CO31" s="67" t="s">
        <v>23</v>
      </c>
      <c r="CP31" s="67" t="s">
        <v>23</v>
      </c>
      <c r="CQ31" s="67" t="str">
        <f t="shared" si="17"/>
        <v>NA</v>
      </c>
      <c r="CR31" s="67">
        <f t="shared" si="32"/>
        <v>7</v>
      </c>
      <c r="CS31" s="67">
        <f t="shared" si="33"/>
        <v>7</v>
      </c>
      <c r="CT31" s="67">
        <f t="shared" si="18"/>
        <v>0</v>
      </c>
      <c r="CV31" s="94">
        <f t="shared" si="34"/>
        <v>17</v>
      </c>
      <c r="CW31" s="94">
        <f t="shared" si="35"/>
        <v>16.5</v>
      </c>
      <c r="CX31" s="94">
        <f t="shared" si="36"/>
        <v>-0.5</v>
      </c>
    </row>
    <row r="32" spans="1:102" ht="15" customHeight="1" x14ac:dyDescent="0.25">
      <c r="A32" s="44"/>
      <c r="B32" s="59">
        <v>26</v>
      </c>
      <c r="C32" s="60">
        <v>20180101560</v>
      </c>
      <c r="D32" s="61" t="s">
        <v>150</v>
      </c>
      <c r="E32" s="61" t="s">
        <v>42</v>
      </c>
      <c r="F32" s="62" t="s">
        <v>188</v>
      </c>
      <c r="G32" s="62" t="s">
        <v>60</v>
      </c>
      <c r="H32" s="63">
        <v>35524</v>
      </c>
      <c r="I32" s="64">
        <f t="shared" ca="1" si="42"/>
        <v>26.617938087582438</v>
      </c>
      <c r="J32" s="69">
        <v>43101</v>
      </c>
      <c r="K32" s="64">
        <f t="shared" ca="1" si="43"/>
        <v>5.8590339779933958</v>
      </c>
      <c r="L32" s="65" t="s">
        <v>162</v>
      </c>
      <c r="M32" s="66" t="s">
        <v>133</v>
      </c>
      <c r="N32" s="76" t="s">
        <v>164</v>
      </c>
      <c r="O32" s="70">
        <v>1</v>
      </c>
      <c r="P32" s="70">
        <f>AVERAGE('PENILAIAN GUN'!P32,'PENILAIAN IWAN'!P32,'PENILAIAN RUBY'!P32)</f>
        <v>1</v>
      </c>
      <c r="Q32" s="70">
        <f t="shared" si="21"/>
        <v>0</v>
      </c>
      <c r="R32" s="70">
        <v>1</v>
      </c>
      <c r="S32" s="70">
        <f>AVERAGE('PENILAIAN GUN'!S32,'PENILAIAN IWAN'!S32,'PENILAIAN RUBY'!S32)</f>
        <v>1</v>
      </c>
      <c r="T32" s="70">
        <f t="shared" si="22"/>
        <v>0</v>
      </c>
      <c r="U32" s="70">
        <v>1</v>
      </c>
      <c r="V32" s="70">
        <f>AVERAGE('PENILAIAN GUN'!V32,'PENILAIAN IWAN'!V32,'PENILAIAN RUBY'!V32)</f>
        <v>1</v>
      </c>
      <c r="W32" s="70">
        <f t="shared" si="23"/>
        <v>0</v>
      </c>
      <c r="X32" s="70">
        <v>1</v>
      </c>
      <c r="Y32" s="70">
        <f>AVERAGE('PENILAIAN GUN'!Y32,'PENILAIAN IWAN'!Y32,'PENILAIAN RUBY'!Y32)</f>
        <v>1</v>
      </c>
      <c r="Z32" s="70">
        <f t="shared" si="24"/>
        <v>0</v>
      </c>
      <c r="AA32" s="70">
        <v>1</v>
      </c>
      <c r="AB32" s="70">
        <f>AVERAGE('PENILAIAN GUN'!AB32,'PENILAIAN IWAN'!AB32,'PENILAIAN RUBY'!AB32)</f>
        <v>1</v>
      </c>
      <c r="AC32" s="70">
        <f t="shared" si="25"/>
        <v>0</v>
      </c>
      <c r="AD32" s="70">
        <v>1</v>
      </c>
      <c r="AE32" s="70">
        <f>AVERAGE('PENILAIAN GUN'!AE32,'PENILAIAN IWAN'!AE32,'PENILAIAN RUBY'!AE32)</f>
        <v>1</v>
      </c>
      <c r="AF32" s="70">
        <f t="shared" si="26"/>
        <v>0</v>
      </c>
      <c r="AG32" s="70">
        <v>2</v>
      </c>
      <c r="AH32" s="70">
        <f>AVERAGE('PENILAIAN GUN'!AH32,'PENILAIAN IWAN'!AH32,'PENILAIAN RUBY'!AH32)</f>
        <v>1.5</v>
      </c>
      <c r="AI32" s="70">
        <f t="shared" si="27"/>
        <v>-0.5</v>
      </c>
      <c r="AJ32" s="70">
        <v>2</v>
      </c>
      <c r="AK32" s="70">
        <f>AVERAGE('PENILAIAN GUN'!AK32,'PENILAIAN IWAN'!AK32,'PENILAIAN RUBY'!AK32)</f>
        <v>2</v>
      </c>
      <c r="AL32" s="70">
        <f t="shared" si="28"/>
        <v>0</v>
      </c>
      <c r="AM32" s="70">
        <f t="shared" si="44"/>
        <v>10</v>
      </c>
      <c r="AN32" s="70">
        <f t="shared" si="45"/>
        <v>9.5</v>
      </c>
      <c r="AO32" s="70">
        <f t="shared" si="46"/>
        <v>-0.5</v>
      </c>
      <c r="AP32" s="70">
        <v>1</v>
      </c>
      <c r="AQ32" s="70">
        <f>AVERAGE('PENILAIAN GUN'!AQ32,'PENILAIAN IWAN'!AQ32,'PENILAIAN RUBY'!AQ32)</f>
        <v>1.5</v>
      </c>
      <c r="AR32" s="70">
        <f>AVERAGE('PENILAIAN GUN'!AR32,'PENILAIAN IWAN'!AR32,'PENILAIAN RUBY'!AR32)</f>
        <v>0.5</v>
      </c>
      <c r="AS32" s="70">
        <v>1</v>
      </c>
      <c r="AT32" s="70">
        <f>AVERAGE('PENILAIAN GUN'!AT32,'PENILAIAN IWAN'!AT32,'PENILAIAN RUBY'!AT32)</f>
        <v>1</v>
      </c>
      <c r="AU32" s="70">
        <f t="shared" si="1"/>
        <v>0</v>
      </c>
      <c r="AV32" s="70">
        <v>2</v>
      </c>
      <c r="AW32" s="70">
        <f>AVERAGE('PENILAIAN GUN'!AW32,'PENILAIAN IWAN'!AW32,'PENILAIAN RUBY'!AW32)</f>
        <v>1.5</v>
      </c>
      <c r="AX32" s="70">
        <f t="shared" si="2"/>
        <v>-0.5</v>
      </c>
      <c r="AY32" s="70" t="s">
        <v>23</v>
      </c>
      <c r="AZ32" s="70" t="s">
        <v>23</v>
      </c>
      <c r="BA32" s="70" t="str">
        <f t="shared" si="3"/>
        <v>NA</v>
      </c>
      <c r="BB32" s="70" t="s">
        <v>23</v>
      </c>
      <c r="BC32" s="70" t="s">
        <v>23</v>
      </c>
      <c r="BD32" s="70" t="str">
        <f t="shared" si="4"/>
        <v>NA</v>
      </c>
      <c r="BE32" s="70" t="s">
        <v>23</v>
      </c>
      <c r="BF32" s="70" t="s">
        <v>23</v>
      </c>
      <c r="BG32" s="70" t="str">
        <f t="shared" si="5"/>
        <v>NA</v>
      </c>
      <c r="BH32" s="70" t="s">
        <v>23</v>
      </c>
      <c r="BI32" s="70" t="s">
        <v>23</v>
      </c>
      <c r="BJ32" s="70" t="str">
        <f t="shared" si="6"/>
        <v>NA</v>
      </c>
      <c r="BK32" s="70">
        <v>1</v>
      </c>
      <c r="BL32" s="70">
        <f>AVERAGE('PENILAIAN GUN'!BL32,'PENILAIAN IWAN'!BL32,'PENILAIAN RUBY'!BL32)</f>
        <v>1.5</v>
      </c>
      <c r="BM32" s="70">
        <f t="shared" si="7"/>
        <v>0.5</v>
      </c>
      <c r="BN32" s="70" t="s">
        <v>23</v>
      </c>
      <c r="BO32" s="70" t="s">
        <v>23</v>
      </c>
      <c r="BP32" s="70" t="str">
        <f t="shared" si="8"/>
        <v>NA</v>
      </c>
      <c r="BQ32" s="70" t="s">
        <v>23</v>
      </c>
      <c r="BR32" s="70" t="s">
        <v>23</v>
      </c>
      <c r="BS32" s="70" t="str">
        <f t="shared" si="9"/>
        <v>NA</v>
      </c>
      <c r="BT32" s="70" t="s">
        <v>23</v>
      </c>
      <c r="BU32" s="70" t="s">
        <v>23</v>
      </c>
      <c r="BV32" s="70" t="str">
        <f t="shared" si="10"/>
        <v>NA</v>
      </c>
      <c r="BW32" s="70" t="s">
        <v>23</v>
      </c>
      <c r="BX32" s="70" t="s">
        <v>23</v>
      </c>
      <c r="BY32" s="70" t="str">
        <f t="shared" si="11"/>
        <v>NA</v>
      </c>
      <c r="BZ32" s="70">
        <v>1</v>
      </c>
      <c r="CA32" s="70">
        <f>AVERAGE('PENILAIAN GUN'!CA32,'PENILAIAN IWAN'!CA32,'PENILAIAN RUBY'!CA32)</f>
        <v>1.5</v>
      </c>
      <c r="CB32" s="70">
        <f t="shared" si="12"/>
        <v>0.5</v>
      </c>
      <c r="CC32" s="70" t="s">
        <v>23</v>
      </c>
      <c r="CD32" s="70" t="s">
        <v>23</v>
      </c>
      <c r="CE32" s="70" t="str">
        <f t="shared" si="13"/>
        <v>NA</v>
      </c>
      <c r="CF32" s="70" t="s">
        <v>23</v>
      </c>
      <c r="CG32" s="70" t="s">
        <v>23</v>
      </c>
      <c r="CH32" s="70" t="str">
        <f t="shared" si="14"/>
        <v>NA</v>
      </c>
      <c r="CI32" s="70" t="s">
        <v>23</v>
      </c>
      <c r="CJ32" s="70" t="s">
        <v>23</v>
      </c>
      <c r="CK32" s="70" t="str">
        <f t="shared" si="15"/>
        <v>NA</v>
      </c>
      <c r="CL32" s="70" t="s">
        <v>23</v>
      </c>
      <c r="CM32" s="70" t="s">
        <v>23</v>
      </c>
      <c r="CN32" s="70" t="str">
        <f t="shared" si="16"/>
        <v>NA</v>
      </c>
      <c r="CO32" s="70" t="s">
        <v>23</v>
      </c>
      <c r="CP32" s="70" t="s">
        <v>23</v>
      </c>
      <c r="CQ32" s="70" t="str">
        <f t="shared" si="17"/>
        <v>NA</v>
      </c>
      <c r="CR32" s="70">
        <f t="shared" si="32"/>
        <v>6</v>
      </c>
      <c r="CS32" s="70">
        <f t="shared" si="33"/>
        <v>7</v>
      </c>
      <c r="CT32" s="70">
        <f t="shared" si="18"/>
        <v>1</v>
      </c>
      <c r="CV32" s="95">
        <f t="shared" si="34"/>
        <v>16</v>
      </c>
      <c r="CW32" s="95">
        <f t="shared" si="35"/>
        <v>16.5</v>
      </c>
      <c r="CX32" s="95">
        <f t="shared" si="36"/>
        <v>0.5</v>
      </c>
    </row>
    <row r="33" spans="1:102" ht="15" customHeight="1" thickBot="1" x14ac:dyDescent="0.3">
      <c r="A33" s="44"/>
      <c r="B33" s="77"/>
      <c r="C33" s="78"/>
      <c r="D33" s="79"/>
      <c r="E33" s="79"/>
      <c r="F33" s="80"/>
      <c r="G33" s="80"/>
      <c r="H33" s="81"/>
      <c r="I33" s="82"/>
      <c r="J33" s="83"/>
      <c r="K33" s="82"/>
      <c r="L33" s="84"/>
      <c r="M33" s="85"/>
      <c r="N33" s="86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</row>
    <row r="34" spans="1:102" ht="15.75" thickBot="1" x14ac:dyDescent="0.3">
      <c r="B34" s="129" t="s">
        <v>193</v>
      </c>
      <c r="C34" s="130"/>
      <c r="D34" s="130"/>
      <c r="E34" s="130"/>
      <c r="F34" s="130"/>
      <c r="G34" s="130"/>
      <c r="H34" s="130"/>
      <c r="I34" s="130"/>
      <c r="J34" s="130"/>
      <c r="K34" s="130"/>
      <c r="L34" s="130"/>
      <c r="M34" s="130"/>
      <c r="N34" s="130"/>
      <c r="O34" s="130"/>
      <c r="P34" s="130"/>
      <c r="Q34" s="130"/>
      <c r="R34" s="130"/>
      <c r="S34" s="130"/>
      <c r="T34" s="130"/>
      <c r="U34" s="130"/>
      <c r="V34" s="130"/>
      <c r="W34" s="130"/>
      <c r="X34" s="130"/>
      <c r="Y34" s="130"/>
      <c r="Z34" s="130"/>
      <c r="AA34" s="130"/>
      <c r="AB34" s="130"/>
      <c r="AC34" s="130"/>
      <c r="AD34" s="130"/>
      <c r="AE34" s="130"/>
      <c r="AF34" s="130"/>
      <c r="AG34" s="130"/>
      <c r="AH34" s="130"/>
      <c r="AI34" s="130"/>
      <c r="AJ34" s="130"/>
      <c r="AK34" s="130"/>
      <c r="AL34" s="130"/>
      <c r="AM34" s="130"/>
      <c r="AN34" s="130"/>
      <c r="AO34" s="130"/>
      <c r="AP34" s="130"/>
      <c r="AQ34" s="130"/>
      <c r="AR34" s="130"/>
      <c r="AS34" s="130"/>
      <c r="AT34" s="130"/>
      <c r="AU34" s="130"/>
      <c r="AV34" s="130"/>
      <c r="AW34" s="130"/>
      <c r="AX34" s="130"/>
      <c r="AY34" s="130"/>
      <c r="AZ34" s="130"/>
      <c r="BA34" s="130"/>
      <c r="BB34" s="130"/>
      <c r="BC34" s="130"/>
      <c r="BD34" s="130"/>
      <c r="BE34" s="130"/>
      <c r="BF34" s="130"/>
      <c r="BG34" s="130"/>
      <c r="BH34" s="130"/>
      <c r="BI34" s="130"/>
      <c r="BJ34" s="130"/>
      <c r="BK34" s="130"/>
      <c r="BL34" s="130"/>
      <c r="BM34" s="130"/>
      <c r="BN34" s="130"/>
      <c r="BO34" s="130"/>
      <c r="BP34" s="130"/>
      <c r="BQ34" s="130"/>
      <c r="BR34" s="130"/>
      <c r="BS34" s="130"/>
      <c r="BT34" s="130"/>
      <c r="BU34" s="130"/>
      <c r="BV34" s="130"/>
      <c r="BW34" s="130"/>
      <c r="BX34" s="130"/>
      <c r="BY34" s="130"/>
      <c r="BZ34" s="130"/>
      <c r="CA34" s="130"/>
      <c r="CB34" s="130"/>
      <c r="CC34" s="130"/>
      <c r="CD34" s="130"/>
      <c r="CE34" s="130"/>
      <c r="CF34" s="130"/>
      <c r="CG34" s="130"/>
      <c r="CH34" s="130"/>
      <c r="CI34" s="130"/>
      <c r="CJ34" s="130"/>
      <c r="CK34" s="130"/>
      <c r="CL34" s="130"/>
      <c r="CM34" s="130"/>
      <c r="CN34" s="130"/>
      <c r="CO34" s="130"/>
      <c r="CP34" s="130"/>
      <c r="CQ34" s="130"/>
      <c r="CR34" s="130"/>
      <c r="CS34" s="130"/>
      <c r="CT34" s="131"/>
    </row>
    <row r="35" spans="1:102" ht="15.75" thickBot="1" x14ac:dyDescent="0.3">
      <c r="B35" s="87"/>
      <c r="C35" s="88"/>
      <c r="D35" s="88"/>
      <c r="E35" s="88"/>
      <c r="F35" s="88"/>
      <c r="G35" s="88"/>
      <c r="H35" s="88"/>
      <c r="I35" s="88"/>
      <c r="J35" s="88"/>
      <c r="K35" s="88"/>
      <c r="L35" s="88"/>
      <c r="M35" s="88"/>
      <c r="N35" s="88"/>
      <c r="O35" s="88"/>
      <c r="P35" s="88"/>
      <c r="Q35" s="88"/>
      <c r="R35" s="88"/>
      <c r="S35" s="88"/>
      <c r="T35" s="88"/>
      <c r="U35" s="88"/>
      <c r="V35" s="88"/>
      <c r="W35" s="88"/>
      <c r="X35" s="88"/>
      <c r="Y35" s="88"/>
      <c r="Z35" s="88"/>
      <c r="AA35" s="88"/>
      <c r="AB35" s="88"/>
      <c r="AC35" s="88"/>
      <c r="AD35" s="88"/>
      <c r="AE35" s="88"/>
      <c r="AF35" s="88"/>
      <c r="AG35" s="88"/>
      <c r="AH35" s="88"/>
      <c r="AI35" s="88"/>
      <c r="AJ35" s="88"/>
      <c r="AK35" s="88"/>
      <c r="AL35" s="88"/>
      <c r="AM35" s="88"/>
      <c r="AN35" s="88"/>
      <c r="AO35" s="88"/>
      <c r="AP35" s="88"/>
      <c r="AQ35" s="88"/>
      <c r="AR35" s="88"/>
      <c r="AS35" s="88"/>
      <c r="AT35" s="88"/>
      <c r="AU35" s="88"/>
      <c r="AV35" s="88"/>
      <c r="AW35" s="88"/>
      <c r="AX35" s="88"/>
      <c r="AY35" s="88"/>
      <c r="AZ35" s="88"/>
      <c r="BA35" s="88"/>
      <c r="BB35" s="88"/>
      <c r="BC35" s="88"/>
      <c r="BD35" s="88"/>
      <c r="BE35" s="88"/>
      <c r="BF35" s="88"/>
      <c r="BG35" s="88"/>
      <c r="BH35" s="88"/>
      <c r="BI35" s="88"/>
      <c r="BJ35" s="88"/>
      <c r="BK35" s="88"/>
      <c r="BL35" s="88"/>
      <c r="BM35" s="88"/>
      <c r="BN35" s="88"/>
      <c r="BO35" s="88"/>
      <c r="BP35" s="88"/>
      <c r="BQ35" s="88"/>
      <c r="BR35" s="88"/>
      <c r="BS35" s="88"/>
      <c r="BT35" s="88"/>
      <c r="BU35" s="88"/>
      <c r="BV35" s="88"/>
      <c r="BW35" s="88"/>
      <c r="BX35" s="88"/>
      <c r="BY35" s="88"/>
      <c r="BZ35" s="88"/>
      <c r="CA35" s="88"/>
      <c r="CB35" s="88"/>
      <c r="CC35" s="88"/>
      <c r="CD35" s="88"/>
      <c r="CE35" s="88"/>
      <c r="CF35" s="88"/>
      <c r="CG35" s="88"/>
      <c r="CH35" s="88"/>
      <c r="CI35" s="88"/>
      <c r="CJ35" s="88"/>
      <c r="CK35" s="88"/>
      <c r="CL35" s="88"/>
      <c r="CM35" s="88"/>
      <c r="CN35" s="88"/>
      <c r="CO35" s="88"/>
      <c r="CP35" s="88"/>
      <c r="CQ35" s="88"/>
      <c r="CR35" s="88"/>
      <c r="CS35" s="88"/>
      <c r="CT35" s="89"/>
    </row>
    <row r="36" spans="1:102" ht="15.75" thickBot="1" x14ac:dyDescent="0.3">
      <c r="B36" s="129" t="s">
        <v>22</v>
      </c>
      <c r="C36" s="130"/>
      <c r="D36" s="130"/>
      <c r="E36" s="130"/>
      <c r="F36" s="130"/>
      <c r="G36" s="130"/>
      <c r="H36" s="130"/>
      <c r="I36" s="130"/>
      <c r="J36" s="130"/>
      <c r="K36" s="130"/>
      <c r="L36" s="130"/>
      <c r="M36" s="130"/>
      <c r="N36" s="130"/>
      <c r="O36" s="130"/>
      <c r="P36" s="130"/>
      <c r="Q36" s="130"/>
      <c r="R36" s="130"/>
      <c r="S36" s="130"/>
      <c r="T36" s="130"/>
      <c r="U36" s="130"/>
      <c r="V36" s="130"/>
      <c r="W36" s="130"/>
      <c r="X36" s="130"/>
      <c r="Y36" s="130"/>
      <c r="Z36" s="130"/>
      <c r="AA36" s="130"/>
      <c r="AB36" s="130"/>
      <c r="AC36" s="130"/>
      <c r="AD36" s="130"/>
      <c r="AE36" s="130"/>
      <c r="AF36" s="130"/>
      <c r="AG36" s="130"/>
      <c r="AH36" s="130"/>
      <c r="AI36" s="130"/>
      <c r="AJ36" s="130"/>
      <c r="AK36" s="130"/>
      <c r="AL36" s="130"/>
      <c r="AM36" s="130"/>
      <c r="AN36" s="130"/>
      <c r="AO36" s="130"/>
      <c r="AP36" s="130"/>
      <c r="AQ36" s="130"/>
      <c r="AR36" s="130"/>
      <c r="AS36" s="130"/>
      <c r="AT36" s="130"/>
      <c r="AU36" s="130"/>
      <c r="AV36" s="130"/>
      <c r="AW36" s="130"/>
      <c r="AX36" s="130"/>
      <c r="AY36" s="130"/>
      <c r="AZ36" s="130"/>
      <c r="BA36" s="130"/>
      <c r="BB36" s="130"/>
      <c r="BC36" s="130"/>
      <c r="BD36" s="130"/>
      <c r="BE36" s="130"/>
      <c r="BF36" s="130"/>
      <c r="BG36" s="130"/>
      <c r="BH36" s="130"/>
      <c r="BI36" s="130"/>
      <c r="BJ36" s="130"/>
      <c r="BK36" s="130"/>
      <c r="BL36" s="130"/>
      <c r="BM36" s="130"/>
      <c r="BN36" s="130"/>
      <c r="BO36" s="130"/>
      <c r="BP36" s="130"/>
      <c r="BQ36" s="130"/>
      <c r="BR36" s="130"/>
      <c r="BS36" s="130"/>
      <c r="BT36" s="130"/>
      <c r="BU36" s="130"/>
      <c r="BV36" s="130"/>
      <c r="BW36" s="130"/>
      <c r="BX36" s="130"/>
      <c r="BY36" s="130"/>
      <c r="BZ36" s="130"/>
      <c r="CA36" s="130"/>
      <c r="CB36" s="130"/>
      <c r="CC36" s="130"/>
      <c r="CD36" s="130"/>
      <c r="CE36" s="130"/>
      <c r="CF36" s="130"/>
      <c r="CG36" s="130"/>
      <c r="CH36" s="130"/>
      <c r="CI36" s="130"/>
      <c r="CJ36" s="130"/>
      <c r="CK36" s="130"/>
      <c r="CL36" s="130"/>
      <c r="CM36" s="130"/>
      <c r="CN36" s="130"/>
      <c r="CO36" s="130"/>
      <c r="CP36" s="130"/>
      <c r="CQ36" s="130"/>
      <c r="CR36" s="130"/>
      <c r="CS36" s="130"/>
      <c r="CT36" s="131"/>
    </row>
    <row r="37" spans="1:102" ht="15" customHeight="1" x14ac:dyDescent="0.25">
      <c r="B37" s="43" t="s">
        <v>23</v>
      </c>
      <c r="C37" s="175" t="s">
        <v>24</v>
      </c>
      <c r="D37" s="176"/>
      <c r="E37" s="176"/>
      <c r="F37" s="176"/>
      <c r="G37" s="176"/>
      <c r="H37" s="176"/>
      <c r="I37" s="176"/>
      <c r="J37" s="176"/>
      <c r="K37" s="176"/>
      <c r="L37" s="176"/>
      <c r="M37" s="176"/>
      <c r="N37" s="176"/>
      <c r="O37" s="176"/>
      <c r="P37" s="176"/>
      <c r="Q37" s="176"/>
      <c r="R37" s="176"/>
      <c r="S37" s="176"/>
      <c r="T37" s="176"/>
      <c r="U37" s="176"/>
      <c r="V37" s="176"/>
      <c r="W37" s="176"/>
      <c r="X37" s="176"/>
      <c r="Y37" s="176"/>
      <c r="Z37" s="176"/>
      <c r="AA37" s="176"/>
      <c r="AB37" s="176"/>
      <c r="AC37" s="176"/>
      <c r="AD37" s="176"/>
      <c r="AE37" s="176"/>
      <c r="AF37" s="176"/>
      <c r="AG37" s="176"/>
      <c r="AH37" s="176"/>
      <c r="AI37" s="176"/>
      <c r="AJ37" s="176"/>
      <c r="AK37" s="176"/>
      <c r="AL37" s="176"/>
      <c r="AM37" s="176"/>
      <c r="AN37" s="176"/>
      <c r="AO37" s="176"/>
      <c r="AP37" s="176"/>
      <c r="AQ37" s="176"/>
      <c r="AR37" s="176"/>
      <c r="AS37" s="176"/>
      <c r="AT37" s="176"/>
      <c r="AU37" s="176"/>
      <c r="AV37" s="176"/>
      <c r="AW37" s="176"/>
      <c r="AX37" s="176"/>
      <c r="AY37" s="176"/>
      <c r="AZ37" s="176"/>
      <c r="BA37" s="176"/>
      <c r="BB37" s="176"/>
      <c r="BC37" s="176"/>
      <c r="BD37" s="176"/>
      <c r="BE37" s="176"/>
      <c r="BF37" s="176"/>
      <c r="BG37" s="176"/>
      <c r="BH37" s="176"/>
      <c r="BI37" s="176"/>
      <c r="BJ37" s="176"/>
      <c r="BK37" s="176"/>
      <c r="BL37" s="176"/>
      <c r="BM37" s="176"/>
      <c r="BN37" s="176"/>
      <c r="BO37" s="176"/>
      <c r="BP37" s="176"/>
      <c r="BQ37" s="176"/>
      <c r="BR37" s="176"/>
      <c r="BS37" s="176"/>
      <c r="BT37" s="176"/>
      <c r="BU37" s="176"/>
      <c r="BV37" s="176"/>
      <c r="BW37" s="176"/>
      <c r="BX37" s="176"/>
      <c r="BY37" s="176"/>
      <c r="BZ37" s="176"/>
      <c r="CA37" s="176"/>
      <c r="CB37" s="176"/>
      <c r="CC37" s="176"/>
      <c r="CD37" s="176"/>
      <c r="CE37" s="176"/>
      <c r="CF37" s="176"/>
      <c r="CG37" s="176"/>
      <c r="CH37" s="176"/>
      <c r="CI37" s="176"/>
      <c r="CJ37" s="176"/>
      <c r="CK37" s="176"/>
      <c r="CL37" s="176"/>
      <c r="CM37" s="176"/>
      <c r="CN37" s="176"/>
      <c r="CO37" s="176"/>
      <c r="CP37" s="176"/>
      <c r="CQ37" s="176"/>
      <c r="CR37" s="176"/>
      <c r="CS37" s="176"/>
      <c r="CT37" s="177"/>
    </row>
    <row r="38" spans="1:102" ht="15" customHeight="1" x14ac:dyDescent="0.25">
      <c r="B38" s="4">
        <v>1</v>
      </c>
      <c r="C38" s="178" t="s">
        <v>25</v>
      </c>
      <c r="D38" s="179"/>
      <c r="E38" s="179"/>
      <c r="F38" s="179"/>
      <c r="G38" s="179"/>
      <c r="H38" s="179"/>
      <c r="I38" s="179"/>
      <c r="J38" s="179"/>
      <c r="K38" s="179"/>
      <c r="L38" s="179"/>
      <c r="M38" s="179"/>
      <c r="N38" s="179"/>
      <c r="O38" s="179"/>
      <c r="P38" s="179"/>
      <c r="Q38" s="179"/>
      <c r="R38" s="179"/>
      <c r="S38" s="179"/>
      <c r="T38" s="179"/>
      <c r="U38" s="179"/>
      <c r="V38" s="179"/>
      <c r="W38" s="179"/>
      <c r="X38" s="179"/>
      <c r="Y38" s="179"/>
      <c r="Z38" s="179"/>
      <c r="AA38" s="179"/>
      <c r="AB38" s="179"/>
      <c r="AC38" s="179"/>
      <c r="AD38" s="179"/>
      <c r="AE38" s="179"/>
      <c r="AF38" s="179"/>
      <c r="AG38" s="179"/>
      <c r="AH38" s="179"/>
      <c r="AI38" s="179"/>
      <c r="AJ38" s="179"/>
      <c r="AK38" s="179"/>
      <c r="AL38" s="179"/>
      <c r="AM38" s="179"/>
      <c r="AN38" s="179"/>
      <c r="AO38" s="179"/>
      <c r="AP38" s="179"/>
      <c r="AQ38" s="179"/>
      <c r="AR38" s="179"/>
      <c r="AS38" s="179"/>
      <c r="AT38" s="179"/>
      <c r="AU38" s="179"/>
      <c r="AV38" s="179"/>
      <c r="AW38" s="179"/>
      <c r="AX38" s="179"/>
      <c r="AY38" s="179"/>
      <c r="AZ38" s="179"/>
      <c r="BA38" s="179"/>
      <c r="BB38" s="179"/>
      <c r="BC38" s="179"/>
      <c r="BD38" s="179"/>
      <c r="BE38" s="179"/>
      <c r="BF38" s="179"/>
      <c r="BG38" s="179"/>
      <c r="BH38" s="179"/>
      <c r="BI38" s="179"/>
      <c r="BJ38" s="179"/>
      <c r="BK38" s="179"/>
      <c r="BL38" s="179"/>
      <c r="BM38" s="179"/>
      <c r="BN38" s="179"/>
      <c r="BO38" s="179"/>
      <c r="BP38" s="179"/>
      <c r="BQ38" s="179"/>
      <c r="BR38" s="179"/>
      <c r="BS38" s="179"/>
      <c r="BT38" s="179"/>
      <c r="BU38" s="179"/>
      <c r="BV38" s="179"/>
      <c r="BW38" s="179"/>
      <c r="BX38" s="179"/>
      <c r="BY38" s="179"/>
      <c r="BZ38" s="179"/>
      <c r="CA38" s="179"/>
      <c r="CB38" s="179"/>
      <c r="CC38" s="179"/>
      <c r="CD38" s="179"/>
      <c r="CE38" s="179"/>
      <c r="CF38" s="179"/>
      <c r="CG38" s="179"/>
      <c r="CH38" s="179"/>
      <c r="CI38" s="179"/>
      <c r="CJ38" s="179"/>
      <c r="CK38" s="179"/>
      <c r="CL38" s="179"/>
      <c r="CM38" s="179"/>
      <c r="CN38" s="179"/>
      <c r="CO38" s="179"/>
      <c r="CP38" s="179"/>
      <c r="CQ38" s="179"/>
      <c r="CR38" s="179"/>
      <c r="CS38" s="179"/>
      <c r="CT38" s="180"/>
    </row>
    <row r="39" spans="1:102" ht="15" customHeight="1" x14ac:dyDescent="0.25">
      <c r="B39" s="4">
        <v>2</v>
      </c>
      <c r="C39" s="172" t="s">
        <v>26</v>
      </c>
      <c r="D39" s="173"/>
      <c r="E39" s="173"/>
      <c r="F39" s="173"/>
      <c r="G39" s="173"/>
      <c r="H39" s="173"/>
      <c r="I39" s="173"/>
      <c r="J39" s="173"/>
      <c r="K39" s="173"/>
      <c r="L39" s="173"/>
      <c r="M39" s="173"/>
      <c r="N39" s="173"/>
      <c r="O39" s="173"/>
      <c r="P39" s="173"/>
      <c r="Q39" s="173"/>
      <c r="R39" s="173"/>
      <c r="S39" s="173"/>
      <c r="T39" s="173"/>
      <c r="U39" s="173"/>
      <c r="V39" s="173"/>
      <c r="W39" s="173"/>
      <c r="X39" s="173"/>
      <c r="Y39" s="173"/>
      <c r="Z39" s="173"/>
      <c r="AA39" s="173"/>
      <c r="AB39" s="173"/>
      <c r="AC39" s="173"/>
      <c r="AD39" s="173"/>
      <c r="AE39" s="173"/>
      <c r="AF39" s="173"/>
      <c r="AG39" s="173"/>
      <c r="AH39" s="173"/>
      <c r="AI39" s="173"/>
      <c r="AJ39" s="173"/>
      <c r="AK39" s="173"/>
      <c r="AL39" s="173"/>
      <c r="AM39" s="173"/>
      <c r="AN39" s="173"/>
      <c r="AO39" s="173"/>
      <c r="AP39" s="173"/>
      <c r="AQ39" s="173"/>
      <c r="AR39" s="173"/>
      <c r="AS39" s="173"/>
      <c r="AT39" s="173"/>
      <c r="AU39" s="173"/>
      <c r="AV39" s="173"/>
      <c r="AW39" s="173"/>
      <c r="AX39" s="173"/>
      <c r="AY39" s="173"/>
      <c r="AZ39" s="173"/>
      <c r="BA39" s="173"/>
      <c r="BB39" s="173"/>
      <c r="BC39" s="173"/>
      <c r="BD39" s="173"/>
      <c r="BE39" s="173"/>
      <c r="BF39" s="173"/>
      <c r="BG39" s="173"/>
      <c r="BH39" s="173"/>
      <c r="BI39" s="173"/>
      <c r="BJ39" s="173"/>
      <c r="BK39" s="173"/>
      <c r="BL39" s="173"/>
      <c r="BM39" s="173"/>
      <c r="BN39" s="173"/>
      <c r="BO39" s="173"/>
      <c r="BP39" s="173"/>
      <c r="BQ39" s="173"/>
      <c r="BR39" s="173"/>
      <c r="BS39" s="173"/>
      <c r="BT39" s="173"/>
      <c r="BU39" s="173"/>
      <c r="BV39" s="173"/>
      <c r="BW39" s="173"/>
      <c r="BX39" s="173"/>
      <c r="BY39" s="173"/>
      <c r="BZ39" s="173"/>
      <c r="CA39" s="173"/>
      <c r="CB39" s="173"/>
      <c r="CC39" s="173"/>
      <c r="CD39" s="173"/>
      <c r="CE39" s="173"/>
      <c r="CF39" s="173"/>
      <c r="CG39" s="173"/>
      <c r="CH39" s="173"/>
      <c r="CI39" s="173"/>
      <c r="CJ39" s="173"/>
      <c r="CK39" s="173"/>
      <c r="CL39" s="173"/>
      <c r="CM39" s="173"/>
      <c r="CN39" s="173"/>
      <c r="CO39" s="173"/>
      <c r="CP39" s="173"/>
      <c r="CQ39" s="173"/>
      <c r="CR39" s="173"/>
      <c r="CS39" s="173"/>
      <c r="CT39" s="174"/>
    </row>
    <row r="40" spans="1:102" ht="15" customHeight="1" x14ac:dyDescent="0.25">
      <c r="B40" s="5">
        <v>3</v>
      </c>
      <c r="C40" s="150" t="s">
        <v>27</v>
      </c>
      <c r="D40" s="151"/>
      <c r="E40" s="151"/>
      <c r="F40" s="151"/>
      <c r="G40" s="151"/>
      <c r="H40" s="151"/>
      <c r="I40" s="151"/>
      <c r="J40" s="151"/>
      <c r="K40" s="151"/>
      <c r="L40" s="151"/>
      <c r="M40" s="151"/>
      <c r="N40" s="151"/>
      <c r="O40" s="151"/>
      <c r="P40" s="151"/>
      <c r="Q40" s="151"/>
      <c r="R40" s="151"/>
      <c r="S40" s="151"/>
      <c r="T40" s="151"/>
      <c r="U40" s="151"/>
      <c r="V40" s="151"/>
      <c r="W40" s="151"/>
      <c r="X40" s="151"/>
      <c r="Y40" s="151"/>
      <c r="Z40" s="151"/>
      <c r="AA40" s="151"/>
      <c r="AB40" s="151"/>
      <c r="AC40" s="151"/>
      <c r="AD40" s="151"/>
      <c r="AE40" s="151"/>
      <c r="AF40" s="151"/>
      <c r="AG40" s="151"/>
      <c r="AH40" s="151"/>
      <c r="AI40" s="151"/>
      <c r="AJ40" s="151"/>
      <c r="AK40" s="151"/>
      <c r="AL40" s="151"/>
      <c r="AM40" s="151"/>
      <c r="AN40" s="151"/>
      <c r="AO40" s="151"/>
      <c r="AP40" s="151"/>
      <c r="AQ40" s="151"/>
      <c r="AR40" s="151"/>
      <c r="AS40" s="151"/>
      <c r="AT40" s="151"/>
      <c r="AU40" s="151"/>
      <c r="AV40" s="151"/>
      <c r="AW40" s="151"/>
      <c r="AX40" s="151"/>
      <c r="AY40" s="151"/>
      <c r="AZ40" s="151"/>
      <c r="BA40" s="151"/>
      <c r="BB40" s="151"/>
      <c r="BC40" s="151"/>
      <c r="BD40" s="151"/>
      <c r="BE40" s="151"/>
      <c r="BF40" s="151"/>
      <c r="BG40" s="151"/>
      <c r="BH40" s="151"/>
      <c r="BI40" s="151"/>
      <c r="BJ40" s="151"/>
      <c r="BK40" s="151"/>
      <c r="BL40" s="151"/>
      <c r="BM40" s="151"/>
      <c r="BN40" s="151"/>
      <c r="BO40" s="151"/>
      <c r="BP40" s="151"/>
      <c r="BQ40" s="151"/>
      <c r="BR40" s="151"/>
      <c r="BS40" s="151"/>
      <c r="BT40" s="151"/>
      <c r="BU40" s="151"/>
      <c r="BV40" s="151"/>
      <c r="BW40" s="151"/>
      <c r="BX40" s="151"/>
      <c r="BY40" s="151"/>
      <c r="BZ40" s="151"/>
      <c r="CA40" s="151"/>
      <c r="CB40" s="151"/>
      <c r="CC40" s="151"/>
      <c r="CD40" s="151"/>
      <c r="CE40" s="151"/>
      <c r="CF40" s="151"/>
      <c r="CG40" s="151"/>
      <c r="CH40" s="151"/>
      <c r="CI40" s="151"/>
      <c r="CJ40" s="151"/>
      <c r="CK40" s="151"/>
      <c r="CL40" s="151"/>
      <c r="CM40" s="151"/>
      <c r="CN40" s="151"/>
      <c r="CO40" s="151"/>
      <c r="CP40" s="151"/>
      <c r="CQ40" s="151"/>
      <c r="CR40" s="151"/>
      <c r="CS40" s="151"/>
      <c r="CT40" s="152"/>
    </row>
    <row r="41" spans="1:102" ht="15" customHeight="1" x14ac:dyDescent="0.25">
      <c r="B41" s="4">
        <v>4</v>
      </c>
      <c r="C41" s="163" t="s">
        <v>28</v>
      </c>
      <c r="D41" s="164"/>
      <c r="E41" s="164"/>
      <c r="F41" s="164"/>
      <c r="G41" s="164"/>
      <c r="H41" s="164"/>
      <c r="I41" s="164"/>
      <c r="J41" s="164"/>
      <c r="K41" s="164"/>
      <c r="L41" s="164"/>
      <c r="M41" s="164"/>
      <c r="N41" s="164"/>
      <c r="O41" s="164"/>
      <c r="P41" s="164"/>
      <c r="Q41" s="164"/>
      <c r="R41" s="164"/>
      <c r="S41" s="164"/>
      <c r="T41" s="164"/>
      <c r="U41" s="164"/>
      <c r="V41" s="164"/>
      <c r="W41" s="164"/>
      <c r="X41" s="164"/>
      <c r="Y41" s="164"/>
      <c r="Z41" s="164"/>
      <c r="AA41" s="164"/>
      <c r="AB41" s="164"/>
      <c r="AC41" s="164"/>
      <c r="AD41" s="164"/>
      <c r="AE41" s="164"/>
      <c r="AF41" s="164"/>
      <c r="AG41" s="164"/>
      <c r="AH41" s="164"/>
      <c r="AI41" s="164"/>
      <c r="AJ41" s="164"/>
      <c r="AK41" s="164"/>
      <c r="AL41" s="164"/>
      <c r="AM41" s="164"/>
      <c r="AN41" s="164"/>
      <c r="AO41" s="164"/>
      <c r="AP41" s="164"/>
      <c r="AQ41" s="164"/>
      <c r="AR41" s="164"/>
      <c r="AS41" s="164"/>
      <c r="AT41" s="164"/>
      <c r="AU41" s="164"/>
      <c r="AV41" s="164"/>
      <c r="AW41" s="164"/>
      <c r="AX41" s="164"/>
      <c r="AY41" s="164"/>
      <c r="AZ41" s="164"/>
      <c r="BA41" s="164"/>
      <c r="BB41" s="164"/>
      <c r="BC41" s="164"/>
      <c r="BD41" s="164"/>
      <c r="BE41" s="164"/>
      <c r="BF41" s="164"/>
      <c r="BG41" s="164"/>
      <c r="BH41" s="164"/>
      <c r="BI41" s="164"/>
      <c r="BJ41" s="164"/>
      <c r="BK41" s="164"/>
      <c r="BL41" s="164"/>
      <c r="BM41" s="164"/>
      <c r="BN41" s="164"/>
      <c r="BO41" s="164"/>
      <c r="BP41" s="164"/>
      <c r="BQ41" s="164"/>
      <c r="BR41" s="164"/>
      <c r="BS41" s="164"/>
      <c r="BT41" s="164"/>
      <c r="BU41" s="164"/>
      <c r="BV41" s="164"/>
      <c r="BW41" s="164"/>
      <c r="BX41" s="164"/>
      <c r="BY41" s="164"/>
      <c r="BZ41" s="164"/>
      <c r="CA41" s="164"/>
      <c r="CB41" s="164"/>
      <c r="CC41" s="164"/>
      <c r="CD41" s="164"/>
      <c r="CE41" s="164"/>
      <c r="CF41" s="164"/>
      <c r="CG41" s="164"/>
      <c r="CH41" s="164"/>
      <c r="CI41" s="164"/>
      <c r="CJ41" s="164"/>
      <c r="CK41" s="164"/>
      <c r="CL41" s="164"/>
      <c r="CM41" s="164"/>
      <c r="CN41" s="164"/>
      <c r="CO41" s="164"/>
      <c r="CP41" s="164"/>
      <c r="CQ41" s="164"/>
      <c r="CR41" s="164"/>
      <c r="CS41" s="164"/>
      <c r="CT41" s="165"/>
    </row>
    <row r="42" spans="1:102" ht="15" customHeight="1" x14ac:dyDescent="0.25">
      <c r="B42" s="6">
        <v>5</v>
      </c>
      <c r="C42" s="166" t="s">
        <v>29</v>
      </c>
      <c r="D42" s="167"/>
      <c r="E42" s="167"/>
      <c r="F42" s="167"/>
      <c r="G42" s="167"/>
      <c r="H42" s="167"/>
      <c r="I42" s="167"/>
      <c r="J42" s="167"/>
      <c r="K42" s="167"/>
      <c r="L42" s="167"/>
      <c r="M42" s="167"/>
      <c r="N42" s="167"/>
      <c r="O42" s="167"/>
      <c r="P42" s="167"/>
      <c r="Q42" s="167"/>
      <c r="R42" s="167"/>
      <c r="S42" s="167"/>
      <c r="T42" s="167"/>
      <c r="U42" s="167"/>
      <c r="V42" s="167"/>
      <c r="W42" s="167"/>
      <c r="X42" s="167"/>
      <c r="Y42" s="167"/>
      <c r="Z42" s="167"/>
      <c r="AA42" s="167"/>
      <c r="AB42" s="167"/>
      <c r="AC42" s="167"/>
      <c r="AD42" s="167"/>
      <c r="AE42" s="167"/>
      <c r="AF42" s="167"/>
      <c r="AG42" s="167"/>
      <c r="AH42" s="167"/>
      <c r="AI42" s="167"/>
      <c r="AJ42" s="167"/>
      <c r="AK42" s="167"/>
      <c r="AL42" s="167"/>
      <c r="AM42" s="167"/>
      <c r="AN42" s="167"/>
      <c r="AO42" s="167"/>
      <c r="AP42" s="167"/>
      <c r="AQ42" s="167"/>
      <c r="AR42" s="167"/>
      <c r="AS42" s="167"/>
      <c r="AT42" s="167"/>
      <c r="AU42" s="167"/>
      <c r="AV42" s="167"/>
      <c r="AW42" s="167"/>
      <c r="AX42" s="167"/>
      <c r="AY42" s="167"/>
      <c r="AZ42" s="167"/>
      <c r="BA42" s="167"/>
      <c r="BB42" s="167"/>
      <c r="BC42" s="167"/>
      <c r="BD42" s="167"/>
      <c r="BE42" s="167"/>
      <c r="BF42" s="167"/>
      <c r="BG42" s="167"/>
      <c r="BH42" s="167"/>
      <c r="BI42" s="167"/>
      <c r="BJ42" s="167"/>
      <c r="BK42" s="167"/>
      <c r="BL42" s="167"/>
      <c r="BM42" s="167"/>
      <c r="BN42" s="167"/>
      <c r="BO42" s="167"/>
      <c r="BP42" s="167"/>
      <c r="BQ42" s="167"/>
      <c r="BR42" s="167"/>
      <c r="BS42" s="167"/>
      <c r="BT42" s="167"/>
      <c r="BU42" s="167"/>
      <c r="BV42" s="167"/>
      <c r="BW42" s="167"/>
      <c r="BX42" s="167"/>
      <c r="BY42" s="167"/>
      <c r="BZ42" s="167"/>
      <c r="CA42" s="167"/>
      <c r="CB42" s="167"/>
      <c r="CC42" s="167"/>
      <c r="CD42" s="167"/>
      <c r="CE42" s="167"/>
      <c r="CF42" s="167"/>
      <c r="CG42" s="167"/>
      <c r="CH42" s="167"/>
      <c r="CI42" s="167"/>
      <c r="CJ42" s="167"/>
      <c r="CK42" s="167"/>
      <c r="CL42" s="167"/>
      <c r="CM42" s="167"/>
      <c r="CN42" s="167"/>
      <c r="CO42" s="167"/>
      <c r="CP42" s="167"/>
      <c r="CQ42" s="167"/>
      <c r="CR42" s="167"/>
      <c r="CS42" s="167"/>
      <c r="CT42" s="168"/>
    </row>
    <row r="43" spans="1:102" ht="15" customHeight="1" thickBot="1" x14ac:dyDescent="0.3">
      <c r="B43" s="7">
        <v>6</v>
      </c>
      <c r="C43" s="169" t="s">
        <v>30</v>
      </c>
      <c r="D43" s="170"/>
      <c r="E43" s="170"/>
      <c r="F43" s="170"/>
      <c r="G43" s="170"/>
      <c r="H43" s="170"/>
      <c r="I43" s="170"/>
      <c r="J43" s="170"/>
      <c r="K43" s="170"/>
      <c r="L43" s="170"/>
      <c r="M43" s="170"/>
      <c r="N43" s="170"/>
      <c r="O43" s="170"/>
      <c r="P43" s="170"/>
      <c r="Q43" s="170"/>
      <c r="R43" s="170"/>
      <c r="S43" s="170"/>
      <c r="T43" s="170"/>
      <c r="U43" s="170"/>
      <c r="V43" s="170"/>
      <c r="W43" s="170"/>
      <c r="X43" s="170"/>
      <c r="Y43" s="170"/>
      <c r="Z43" s="170"/>
      <c r="AA43" s="170"/>
      <c r="AB43" s="170"/>
      <c r="AC43" s="170"/>
      <c r="AD43" s="170"/>
      <c r="AE43" s="170"/>
      <c r="AF43" s="170"/>
      <c r="AG43" s="170"/>
      <c r="AH43" s="170"/>
      <c r="AI43" s="170"/>
      <c r="AJ43" s="170"/>
      <c r="AK43" s="170"/>
      <c r="AL43" s="170"/>
      <c r="AM43" s="170"/>
      <c r="AN43" s="170"/>
      <c r="AO43" s="170"/>
      <c r="AP43" s="170"/>
      <c r="AQ43" s="170"/>
      <c r="AR43" s="170"/>
      <c r="AS43" s="170"/>
      <c r="AT43" s="170"/>
      <c r="AU43" s="170"/>
      <c r="AV43" s="170"/>
      <c r="AW43" s="170"/>
      <c r="AX43" s="170"/>
      <c r="AY43" s="170"/>
      <c r="AZ43" s="170"/>
      <c r="BA43" s="170"/>
      <c r="BB43" s="170"/>
      <c r="BC43" s="170"/>
      <c r="BD43" s="170"/>
      <c r="BE43" s="170"/>
      <c r="BF43" s="170"/>
      <c r="BG43" s="170"/>
      <c r="BH43" s="170"/>
      <c r="BI43" s="170"/>
      <c r="BJ43" s="170"/>
      <c r="BK43" s="170"/>
      <c r="BL43" s="170"/>
      <c r="BM43" s="170"/>
      <c r="BN43" s="170"/>
      <c r="BO43" s="170"/>
      <c r="BP43" s="170"/>
      <c r="BQ43" s="170"/>
      <c r="BR43" s="170"/>
      <c r="BS43" s="170"/>
      <c r="BT43" s="170"/>
      <c r="BU43" s="170"/>
      <c r="BV43" s="170"/>
      <c r="BW43" s="170"/>
      <c r="BX43" s="170"/>
      <c r="BY43" s="170"/>
      <c r="BZ43" s="170"/>
      <c r="CA43" s="170"/>
      <c r="CB43" s="170"/>
      <c r="CC43" s="170"/>
      <c r="CD43" s="170"/>
      <c r="CE43" s="170"/>
      <c r="CF43" s="170"/>
      <c r="CG43" s="170"/>
      <c r="CH43" s="170"/>
      <c r="CI43" s="170"/>
      <c r="CJ43" s="170"/>
      <c r="CK43" s="170"/>
      <c r="CL43" s="170"/>
      <c r="CM43" s="170"/>
      <c r="CN43" s="170"/>
      <c r="CO43" s="170"/>
      <c r="CP43" s="170"/>
      <c r="CQ43" s="170"/>
      <c r="CR43" s="170"/>
      <c r="CS43" s="170"/>
      <c r="CT43" s="171"/>
    </row>
    <row r="45" spans="1:102" s="1" customFormat="1" x14ac:dyDescent="0.25">
      <c r="B45" s="1" t="s">
        <v>194</v>
      </c>
      <c r="H45" s="90"/>
      <c r="J45" s="90"/>
      <c r="K45" s="91"/>
      <c r="L45" s="91"/>
      <c r="M45" s="91"/>
      <c r="N45" s="91"/>
      <c r="O45" s="92"/>
      <c r="P45" s="92"/>
      <c r="Q45" s="92"/>
      <c r="R45" s="92"/>
      <c r="S45" s="92"/>
      <c r="T45" s="92"/>
      <c r="U45" s="92"/>
      <c r="V45" s="92"/>
      <c r="W45" s="92"/>
      <c r="X45" s="92"/>
      <c r="Y45" s="92"/>
      <c r="Z45" s="92"/>
      <c r="AA45" s="92"/>
      <c r="AB45" s="92"/>
      <c r="AC45" s="92"/>
      <c r="AD45" s="92"/>
      <c r="AE45" s="92"/>
      <c r="AF45" s="92"/>
      <c r="AG45" s="92"/>
      <c r="AH45" s="92"/>
      <c r="AI45" s="92"/>
      <c r="AJ45" s="92"/>
      <c r="AK45" s="92"/>
      <c r="AL45" s="92"/>
      <c r="AM45" s="92"/>
      <c r="AN45" s="92"/>
      <c r="AO45" s="92"/>
      <c r="AP45" s="92"/>
      <c r="AQ45" s="92"/>
      <c r="AR45" s="92"/>
      <c r="AS45" s="92"/>
      <c r="AT45" s="92"/>
      <c r="AU45" s="92"/>
      <c r="AV45" s="92"/>
      <c r="AW45" s="92"/>
      <c r="AX45" s="92"/>
      <c r="AY45" s="92"/>
      <c r="AZ45" s="92"/>
      <c r="BA45" s="92"/>
      <c r="BB45" s="92"/>
      <c r="BC45" s="92"/>
      <c r="BD45" s="92"/>
      <c r="BE45" s="92"/>
      <c r="BF45" s="92"/>
      <c r="BG45" s="92"/>
      <c r="BH45" s="92"/>
      <c r="BI45" s="92"/>
      <c r="BJ45" s="92"/>
      <c r="CV45" s="71"/>
      <c r="CW45" s="71"/>
      <c r="CX45" s="71"/>
    </row>
    <row r="46" spans="1:102" s="1" customFormat="1" x14ac:dyDescent="0.25">
      <c r="B46" s="1" t="s">
        <v>195</v>
      </c>
      <c r="H46" s="90"/>
      <c r="J46" s="90"/>
      <c r="K46" s="91"/>
      <c r="L46" s="91"/>
      <c r="M46" s="91"/>
      <c r="N46" s="91"/>
      <c r="O46" s="92"/>
      <c r="P46" s="92"/>
      <c r="Q46" s="92"/>
      <c r="R46" s="92"/>
      <c r="S46" s="92"/>
      <c r="T46" s="92"/>
      <c r="U46" s="92"/>
      <c r="V46" s="92"/>
      <c r="W46" s="92"/>
      <c r="X46" s="92"/>
      <c r="Y46" s="92"/>
      <c r="Z46" s="92"/>
      <c r="AA46" s="92"/>
      <c r="AB46" s="92"/>
      <c r="AC46" s="92"/>
      <c r="AD46" s="92"/>
      <c r="AE46" s="92"/>
      <c r="AF46" s="92"/>
      <c r="AG46" s="92"/>
      <c r="AH46" s="92"/>
      <c r="AI46" s="92"/>
      <c r="AJ46" s="92"/>
      <c r="AK46" s="92"/>
      <c r="AL46" s="92"/>
      <c r="AM46" s="92"/>
      <c r="AN46" s="92"/>
      <c r="AO46" s="92"/>
      <c r="AP46" s="92"/>
      <c r="AQ46" s="92"/>
      <c r="AR46" s="92"/>
      <c r="AS46" s="92"/>
      <c r="AT46" s="92"/>
      <c r="AU46" s="92"/>
      <c r="AV46" s="92"/>
      <c r="AW46" s="92"/>
      <c r="AX46" s="92"/>
      <c r="AY46" s="92"/>
      <c r="AZ46" s="92"/>
      <c r="BA46" s="92"/>
      <c r="BB46" s="92"/>
      <c r="BC46" s="92"/>
      <c r="BD46" s="92"/>
      <c r="BE46" s="92"/>
      <c r="BF46" s="92"/>
      <c r="BG46" s="92"/>
      <c r="BH46" s="92"/>
      <c r="BI46" s="92"/>
      <c r="BJ46" s="92"/>
      <c r="CV46" s="71"/>
      <c r="CW46" s="71"/>
      <c r="CX46" s="71"/>
    </row>
    <row r="47" spans="1:102" s="1" customFormat="1" x14ac:dyDescent="0.25">
      <c r="B47" s="1" t="s">
        <v>196</v>
      </c>
      <c r="H47" s="90"/>
      <c r="J47" s="90"/>
      <c r="K47" s="91"/>
      <c r="L47" s="91"/>
      <c r="M47" s="91"/>
      <c r="N47" s="91"/>
      <c r="O47" s="92"/>
      <c r="P47" s="92"/>
      <c r="Q47" s="92"/>
      <c r="R47" s="92"/>
      <c r="S47" s="92"/>
      <c r="T47" s="92"/>
      <c r="U47" s="92"/>
      <c r="V47" s="92"/>
      <c r="W47" s="92"/>
      <c r="X47" s="92"/>
      <c r="Y47" s="92"/>
      <c r="Z47" s="92"/>
      <c r="AA47" s="92"/>
      <c r="AB47" s="92"/>
      <c r="AC47" s="92"/>
      <c r="AD47" s="92"/>
      <c r="AE47" s="92"/>
      <c r="AF47" s="92"/>
      <c r="AG47" s="92"/>
      <c r="AH47" s="92"/>
      <c r="AI47" s="92"/>
      <c r="AJ47" s="92"/>
      <c r="AK47" s="92"/>
      <c r="AL47" s="92"/>
      <c r="AM47" s="92"/>
      <c r="AN47" s="92"/>
      <c r="AO47" s="92"/>
      <c r="AP47" s="92"/>
      <c r="AQ47" s="92"/>
      <c r="AR47" s="92"/>
      <c r="AS47" s="92"/>
      <c r="AT47" s="92"/>
      <c r="AU47" s="92"/>
      <c r="AV47" s="92"/>
      <c r="AW47" s="92"/>
      <c r="AX47" s="92"/>
      <c r="AY47" s="92"/>
      <c r="AZ47" s="92"/>
      <c r="BA47" s="92"/>
      <c r="BB47" s="92"/>
      <c r="BC47" s="92"/>
      <c r="BD47" s="92"/>
      <c r="BE47" s="92"/>
      <c r="BF47" s="92"/>
      <c r="BG47" s="92"/>
      <c r="BH47" s="92"/>
      <c r="BI47" s="92"/>
      <c r="BJ47" s="92"/>
      <c r="CV47" s="71"/>
      <c r="CW47" s="71"/>
      <c r="CX47" s="71"/>
    </row>
    <row r="48" spans="1:102" x14ac:dyDescent="0.25">
      <c r="B48" s="1" t="s">
        <v>199</v>
      </c>
    </row>
    <row r="49" spans="2:2" x14ac:dyDescent="0.25">
      <c r="B49" s="1" t="s">
        <v>198</v>
      </c>
    </row>
  </sheetData>
  <mergeCells count="63">
    <mergeCell ref="C41:CT41"/>
    <mergeCell ref="C42:CT42"/>
    <mergeCell ref="C43:CT43"/>
    <mergeCell ref="AA5:AC5"/>
    <mergeCell ref="CR5:CR6"/>
    <mergeCell ref="CS5:CS6"/>
    <mergeCell ref="CT5:CT6"/>
    <mergeCell ref="C39:CT39"/>
    <mergeCell ref="B36:CT36"/>
    <mergeCell ref="C37:CT37"/>
    <mergeCell ref="C38:CT38"/>
    <mergeCell ref="BK5:BM5"/>
    <mergeCell ref="BN5:BP5"/>
    <mergeCell ref="CO5:CQ5"/>
    <mergeCell ref="X5:Z5"/>
    <mergeCell ref="AJ5:AL5"/>
    <mergeCell ref="C40:CT40"/>
    <mergeCell ref="B5:B6"/>
    <mergeCell ref="C5:C6"/>
    <mergeCell ref="D5:D6"/>
    <mergeCell ref="E5:E6"/>
    <mergeCell ref="F5:F6"/>
    <mergeCell ref="G5:G6"/>
    <mergeCell ref="H5:H6"/>
    <mergeCell ref="J5:J6"/>
    <mergeCell ref="K5:K6"/>
    <mergeCell ref="BW5:BY5"/>
    <mergeCell ref="CC5:CE5"/>
    <mergeCell ref="CF5:CH5"/>
    <mergeCell ref="CI5:CK5"/>
    <mergeCell ref="CL5:CN5"/>
    <mergeCell ref="BQ5:BS5"/>
    <mergeCell ref="CV4:CX4"/>
    <mergeCell ref="L5:N5"/>
    <mergeCell ref="O5:Q5"/>
    <mergeCell ref="R5:T5"/>
    <mergeCell ref="I5:I6"/>
    <mergeCell ref="U5:W5"/>
    <mergeCell ref="AD5:AF5"/>
    <mergeCell ref="AG5:AI5"/>
    <mergeCell ref="AP5:AR5"/>
    <mergeCell ref="AS5:AU5"/>
    <mergeCell ref="AV5:AX5"/>
    <mergeCell ref="AY5:BA5"/>
    <mergeCell ref="BB5:BD5"/>
    <mergeCell ref="BE5:BG5"/>
    <mergeCell ref="BH5:BJ5"/>
    <mergeCell ref="BT5:BV5"/>
    <mergeCell ref="O3:AO4"/>
    <mergeCell ref="CR4:CT4"/>
    <mergeCell ref="B34:CT34"/>
    <mergeCell ref="D2:CT2"/>
    <mergeCell ref="B3:N4"/>
    <mergeCell ref="AP4:BJ4"/>
    <mergeCell ref="BK4:CQ4"/>
    <mergeCell ref="AP3:CT3"/>
    <mergeCell ref="BZ5:CB5"/>
    <mergeCell ref="AM5:AM6"/>
    <mergeCell ref="CV5:CV6"/>
    <mergeCell ref="CW5:CW6"/>
    <mergeCell ref="CX5:CX6"/>
    <mergeCell ref="AN5:AN6"/>
    <mergeCell ref="AO5:AO6"/>
  </mergeCells>
  <conditionalFormatting sqref="N7:N32 P7:Q32 S7:T32 V7:W32 Y7:Z32 AB7:AC32 AE7:AF32 AH7:AI32 AK7:AL32 AN7:AO32 AQ7:AR32 AT7:AU32 AW7:AX32 BC7:BD32 BF7:BG32 BL7:BM32 BO7:BP32 BR7:BS32 BU7:BV32 BX7:BY32 CG7:CH32 CJ7:CK32 CP7:CQ32 CS7:CT32 CA7:CB32 CD7:CE32 AZ7:BA32 BI7:BJ32 CM7:CN32">
    <cfRule type="cellIs" dxfId="179" priority="4" operator="equal">
      <formula>"NA"</formula>
    </cfRule>
    <cfRule type="cellIs" dxfId="178" priority="5" operator="equal">
      <formula>"O"</formula>
    </cfRule>
    <cfRule type="cellIs" dxfId="177" priority="6" operator="equal">
      <formula>"X"</formula>
    </cfRule>
    <cfRule type="cellIs" dxfId="176" priority="7" operator="lessThan">
      <formula>0</formula>
    </cfRule>
    <cfRule type="cellIs" dxfId="175" priority="8" operator="greaterThan">
      <formula>0</formula>
    </cfRule>
  </conditionalFormatting>
  <conditionalFormatting sqref="CX7:CX32">
    <cfRule type="cellIs" dxfId="174" priority="1" operator="equal">
      <formula>0</formula>
    </cfRule>
    <cfRule type="cellIs" dxfId="173" priority="2" operator="greaterThan">
      <formula>0</formula>
    </cfRule>
    <cfRule type="cellIs" dxfId="172" priority="3" operator="lessThan">
      <formula>0</formula>
    </cfRule>
  </conditionalFormatting>
  <pageMargins left="0.23622047244094491" right="0.23622047244094491" top="0.74803149606299213" bottom="0.74803149606299213" header="0.31496062992125984" footer="0.31496062992125984"/>
  <pageSetup paperSize="8" scale="58" orientation="landscape" r:id="rId1"/>
  <headerFooter>
    <oddFooter>&amp;C&amp;"Arial Black,Regular"&amp;18Hal &amp;P dari &amp;N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H35"/>
  <sheetViews>
    <sheetView topLeftCell="A4" workbookViewId="0">
      <selection activeCell="P19" sqref="P19:Q19"/>
    </sheetView>
  </sheetViews>
  <sheetFormatPr defaultRowHeight="15" x14ac:dyDescent="0.25"/>
  <cols>
    <col min="2" max="2" width="32" bestFit="1" customWidth="1"/>
    <col min="3" max="12" width="5" customWidth="1"/>
    <col min="13" max="13" width="1.140625" customWidth="1"/>
    <col min="14" max="23" width="5" customWidth="1"/>
    <col min="24" max="24" width="1.140625" customWidth="1"/>
    <col min="25" max="34" width="5" customWidth="1"/>
    <col min="261" max="261" width="32" bestFit="1" customWidth="1"/>
    <col min="262" max="270" width="5" customWidth="1"/>
    <col min="271" max="271" width="1.140625" customWidth="1"/>
    <col min="272" max="280" width="5" customWidth="1"/>
    <col min="281" max="281" width="1.140625" customWidth="1"/>
    <col min="282" max="290" width="5" customWidth="1"/>
    <col min="517" max="517" width="32" bestFit="1" customWidth="1"/>
    <col min="518" max="526" width="5" customWidth="1"/>
    <col min="527" max="527" width="1.140625" customWidth="1"/>
    <col min="528" max="536" width="5" customWidth="1"/>
    <col min="537" max="537" width="1.140625" customWidth="1"/>
    <col min="538" max="546" width="5" customWidth="1"/>
    <col min="773" max="773" width="32" bestFit="1" customWidth="1"/>
    <col min="774" max="782" width="5" customWidth="1"/>
    <col min="783" max="783" width="1.140625" customWidth="1"/>
    <col min="784" max="792" width="5" customWidth="1"/>
    <col min="793" max="793" width="1.140625" customWidth="1"/>
    <col min="794" max="802" width="5" customWidth="1"/>
    <col min="1029" max="1029" width="32" bestFit="1" customWidth="1"/>
    <col min="1030" max="1038" width="5" customWidth="1"/>
    <col min="1039" max="1039" width="1.140625" customWidth="1"/>
    <col min="1040" max="1048" width="5" customWidth="1"/>
    <col min="1049" max="1049" width="1.140625" customWidth="1"/>
    <col min="1050" max="1058" width="5" customWidth="1"/>
    <col min="1285" max="1285" width="32" bestFit="1" customWidth="1"/>
    <col min="1286" max="1294" width="5" customWidth="1"/>
    <col min="1295" max="1295" width="1.140625" customWidth="1"/>
    <col min="1296" max="1304" width="5" customWidth="1"/>
    <col min="1305" max="1305" width="1.140625" customWidth="1"/>
    <col min="1306" max="1314" width="5" customWidth="1"/>
    <col min="1541" max="1541" width="32" bestFit="1" customWidth="1"/>
    <col min="1542" max="1550" width="5" customWidth="1"/>
    <col min="1551" max="1551" width="1.140625" customWidth="1"/>
    <col min="1552" max="1560" width="5" customWidth="1"/>
    <col min="1561" max="1561" width="1.140625" customWidth="1"/>
    <col min="1562" max="1570" width="5" customWidth="1"/>
    <col min="1797" max="1797" width="32" bestFit="1" customWidth="1"/>
    <col min="1798" max="1806" width="5" customWidth="1"/>
    <col min="1807" max="1807" width="1.140625" customWidth="1"/>
    <col min="1808" max="1816" width="5" customWidth="1"/>
    <col min="1817" max="1817" width="1.140625" customWidth="1"/>
    <col min="1818" max="1826" width="5" customWidth="1"/>
    <col min="2053" max="2053" width="32" bestFit="1" customWidth="1"/>
    <col min="2054" max="2062" width="5" customWidth="1"/>
    <col min="2063" max="2063" width="1.140625" customWidth="1"/>
    <col min="2064" max="2072" width="5" customWidth="1"/>
    <col min="2073" max="2073" width="1.140625" customWidth="1"/>
    <col min="2074" max="2082" width="5" customWidth="1"/>
    <col min="2309" max="2309" width="32" bestFit="1" customWidth="1"/>
    <col min="2310" max="2318" width="5" customWidth="1"/>
    <col min="2319" max="2319" width="1.140625" customWidth="1"/>
    <col min="2320" max="2328" width="5" customWidth="1"/>
    <col min="2329" max="2329" width="1.140625" customWidth="1"/>
    <col min="2330" max="2338" width="5" customWidth="1"/>
    <col min="2565" max="2565" width="32" bestFit="1" customWidth="1"/>
    <col min="2566" max="2574" width="5" customWidth="1"/>
    <col min="2575" max="2575" width="1.140625" customWidth="1"/>
    <col min="2576" max="2584" width="5" customWidth="1"/>
    <col min="2585" max="2585" width="1.140625" customWidth="1"/>
    <col min="2586" max="2594" width="5" customWidth="1"/>
    <col min="2821" max="2821" width="32" bestFit="1" customWidth="1"/>
    <col min="2822" max="2830" width="5" customWidth="1"/>
    <col min="2831" max="2831" width="1.140625" customWidth="1"/>
    <col min="2832" max="2840" width="5" customWidth="1"/>
    <col min="2841" max="2841" width="1.140625" customWidth="1"/>
    <col min="2842" max="2850" width="5" customWidth="1"/>
    <col min="3077" max="3077" width="32" bestFit="1" customWidth="1"/>
    <col min="3078" max="3086" width="5" customWidth="1"/>
    <col min="3087" max="3087" width="1.140625" customWidth="1"/>
    <col min="3088" max="3096" width="5" customWidth="1"/>
    <col min="3097" max="3097" width="1.140625" customWidth="1"/>
    <col min="3098" max="3106" width="5" customWidth="1"/>
    <col min="3333" max="3333" width="32" bestFit="1" customWidth="1"/>
    <col min="3334" max="3342" width="5" customWidth="1"/>
    <col min="3343" max="3343" width="1.140625" customWidth="1"/>
    <col min="3344" max="3352" width="5" customWidth="1"/>
    <col min="3353" max="3353" width="1.140625" customWidth="1"/>
    <col min="3354" max="3362" width="5" customWidth="1"/>
    <col min="3589" max="3589" width="32" bestFit="1" customWidth="1"/>
    <col min="3590" max="3598" width="5" customWidth="1"/>
    <col min="3599" max="3599" width="1.140625" customWidth="1"/>
    <col min="3600" max="3608" width="5" customWidth="1"/>
    <col min="3609" max="3609" width="1.140625" customWidth="1"/>
    <col min="3610" max="3618" width="5" customWidth="1"/>
    <col min="3845" max="3845" width="32" bestFit="1" customWidth="1"/>
    <col min="3846" max="3854" width="5" customWidth="1"/>
    <col min="3855" max="3855" width="1.140625" customWidth="1"/>
    <col min="3856" max="3864" width="5" customWidth="1"/>
    <col min="3865" max="3865" width="1.140625" customWidth="1"/>
    <col min="3866" max="3874" width="5" customWidth="1"/>
    <col min="4101" max="4101" width="32" bestFit="1" customWidth="1"/>
    <col min="4102" max="4110" width="5" customWidth="1"/>
    <col min="4111" max="4111" width="1.140625" customWidth="1"/>
    <col min="4112" max="4120" width="5" customWidth="1"/>
    <col min="4121" max="4121" width="1.140625" customWidth="1"/>
    <col min="4122" max="4130" width="5" customWidth="1"/>
    <col min="4357" max="4357" width="32" bestFit="1" customWidth="1"/>
    <col min="4358" max="4366" width="5" customWidth="1"/>
    <col min="4367" max="4367" width="1.140625" customWidth="1"/>
    <col min="4368" max="4376" width="5" customWidth="1"/>
    <col min="4377" max="4377" width="1.140625" customWidth="1"/>
    <col min="4378" max="4386" width="5" customWidth="1"/>
    <col min="4613" max="4613" width="32" bestFit="1" customWidth="1"/>
    <col min="4614" max="4622" width="5" customWidth="1"/>
    <col min="4623" max="4623" width="1.140625" customWidth="1"/>
    <col min="4624" max="4632" width="5" customWidth="1"/>
    <col min="4633" max="4633" width="1.140625" customWidth="1"/>
    <col min="4634" max="4642" width="5" customWidth="1"/>
    <col min="4869" max="4869" width="32" bestFit="1" customWidth="1"/>
    <col min="4870" max="4878" width="5" customWidth="1"/>
    <col min="4879" max="4879" width="1.140625" customWidth="1"/>
    <col min="4880" max="4888" width="5" customWidth="1"/>
    <col min="4889" max="4889" width="1.140625" customWidth="1"/>
    <col min="4890" max="4898" width="5" customWidth="1"/>
    <col min="5125" max="5125" width="32" bestFit="1" customWidth="1"/>
    <col min="5126" max="5134" width="5" customWidth="1"/>
    <col min="5135" max="5135" width="1.140625" customWidth="1"/>
    <col min="5136" max="5144" width="5" customWidth="1"/>
    <col min="5145" max="5145" width="1.140625" customWidth="1"/>
    <col min="5146" max="5154" width="5" customWidth="1"/>
    <col min="5381" max="5381" width="32" bestFit="1" customWidth="1"/>
    <col min="5382" max="5390" width="5" customWidth="1"/>
    <col min="5391" max="5391" width="1.140625" customWidth="1"/>
    <col min="5392" max="5400" width="5" customWidth="1"/>
    <col min="5401" max="5401" width="1.140625" customWidth="1"/>
    <col min="5402" max="5410" width="5" customWidth="1"/>
    <col min="5637" max="5637" width="32" bestFit="1" customWidth="1"/>
    <col min="5638" max="5646" width="5" customWidth="1"/>
    <col min="5647" max="5647" width="1.140625" customWidth="1"/>
    <col min="5648" max="5656" width="5" customWidth="1"/>
    <col min="5657" max="5657" width="1.140625" customWidth="1"/>
    <col min="5658" max="5666" width="5" customWidth="1"/>
    <col min="5893" max="5893" width="32" bestFit="1" customWidth="1"/>
    <col min="5894" max="5902" width="5" customWidth="1"/>
    <col min="5903" max="5903" width="1.140625" customWidth="1"/>
    <col min="5904" max="5912" width="5" customWidth="1"/>
    <col min="5913" max="5913" width="1.140625" customWidth="1"/>
    <col min="5914" max="5922" width="5" customWidth="1"/>
    <col min="6149" max="6149" width="32" bestFit="1" customWidth="1"/>
    <col min="6150" max="6158" width="5" customWidth="1"/>
    <col min="6159" max="6159" width="1.140625" customWidth="1"/>
    <col min="6160" max="6168" width="5" customWidth="1"/>
    <col min="6169" max="6169" width="1.140625" customWidth="1"/>
    <col min="6170" max="6178" width="5" customWidth="1"/>
    <col min="6405" max="6405" width="32" bestFit="1" customWidth="1"/>
    <col min="6406" max="6414" width="5" customWidth="1"/>
    <col min="6415" max="6415" width="1.140625" customWidth="1"/>
    <col min="6416" max="6424" width="5" customWidth="1"/>
    <col min="6425" max="6425" width="1.140625" customWidth="1"/>
    <col min="6426" max="6434" width="5" customWidth="1"/>
    <col min="6661" max="6661" width="32" bestFit="1" customWidth="1"/>
    <col min="6662" max="6670" width="5" customWidth="1"/>
    <col min="6671" max="6671" width="1.140625" customWidth="1"/>
    <col min="6672" max="6680" width="5" customWidth="1"/>
    <col min="6681" max="6681" width="1.140625" customWidth="1"/>
    <col min="6682" max="6690" width="5" customWidth="1"/>
    <col min="6917" max="6917" width="32" bestFit="1" customWidth="1"/>
    <col min="6918" max="6926" width="5" customWidth="1"/>
    <col min="6927" max="6927" width="1.140625" customWidth="1"/>
    <col min="6928" max="6936" width="5" customWidth="1"/>
    <col min="6937" max="6937" width="1.140625" customWidth="1"/>
    <col min="6938" max="6946" width="5" customWidth="1"/>
    <col min="7173" max="7173" width="32" bestFit="1" customWidth="1"/>
    <col min="7174" max="7182" width="5" customWidth="1"/>
    <col min="7183" max="7183" width="1.140625" customWidth="1"/>
    <col min="7184" max="7192" width="5" customWidth="1"/>
    <col min="7193" max="7193" width="1.140625" customWidth="1"/>
    <col min="7194" max="7202" width="5" customWidth="1"/>
    <col min="7429" max="7429" width="32" bestFit="1" customWidth="1"/>
    <col min="7430" max="7438" width="5" customWidth="1"/>
    <col min="7439" max="7439" width="1.140625" customWidth="1"/>
    <col min="7440" max="7448" width="5" customWidth="1"/>
    <col min="7449" max="7449" width="1.140625" customWidth="1"/>
    <col min="7450" max="7458" width="5" customWidth="1"/>
    <col min="7685" max="7685" width="32" bestFit="1" customWidth="1"/>
    <col min="7686" max="7694" width="5" customWidth="1"/>
    <col min="7695" max="7695" width="1.140625" customWidth="1"/>
    <col min="7696" max="7704" width="5" customWidth="1"/>
    <col min="7705" max="7705" width="1.140625" customWidth="1"/>
    <col min="7706" max="7714" width="5" customWidth="1"/>
    <col min="7941" max="7941" width="32" bestFit="1" customWidth="1"/>
    <col min="7942" max="7950" width="5" customWidth="1"/>
    <col min="7951" max="7951" width="1.140625" customWidth="1"/>
    <col min="7952" max="7960" width="5" customWidth="1"/>
    <col min="7961" max="7961" width="1.140625" customWidth="1"/>
    <col min="7962" max="7970" width="5" customWidth="1"/>
    <col min="8197" max="8197" width="32" bestFit="1" customWidth="1"/>
    <col min="8198" max="8206" width="5" customWidth="1"/>
    <col min="8207" max="8207" width="1.140625" customWidth="1"/>
    <col min="8208" max="8216" width="5" customWidth="1"/>
    <col min="8217" max="8217" width="1.140625" customWidth="1"/>
    <col min="8218" max="8226" width="5" customWidth="1"/>
    <col min="8453" max="8453" width="32" bestFit="1" customWidth="1"/>
    <col min="8454" max="8462" width="5" customWidth="1"/>
    <col min="8463" max="8463" width="1.140625" customWidth="1"/>
    <col min="8464" max="8472" width="5" customWidth="1"/>
    <col min="8473" max="8473" width="1.140625" customWidth="1"/>
    <col min="8474" max="8482" width="5" customWidth="1"/>
    <col min="8709" max="8709" width="32" bestFit="1" customWidth="1"/>
    <col min="8710" max="8718" width="5" customWidth="1"/>
    <col min="8719" max="8719" width="1.140625" customWidth="1"/>
    <col min="8720" max="8728" width="5" customWidth="1"/>
    <col min="8729" max="8729" width="1.140625" customWidth="1"/>
    <col min="8730" max="8738" width="5" customWidth="1"/>
    <col min="8965" max="8965" width="32" bestFit="1" customWidth="1"/>
    <col min="8966" max="8974" width="5" customWidth="1"/>
    <col min="8975" max="8975" width="1.140625" customWidth="1"/>
    <col min="8976" max="8984" width="5" customWidth="1"/>
    <col min="8985" max="8985" width="1.140625" customWidth="1"/>
    <col min="8986" max="8994" width="5" customWidth="1"/>
    <col min="9221" max="9221" width="32" bestFit="1" customWidth="1"/>
    <col min="9222" max="9230" width="5" customWidth="1"/>
    <col min="9231" max="9231" width="1.140625" customWidth="1"/>
    <col min="9232" max="9240" width="5" customWidth="1"/>
    <col min="9241" max="9241" width="1.140625" customWidth="1"/>
    <col min="9242" max="9250" width="5" customWidth="1"/>
    <col min="9477" max="9477" width="32" bestFit="1" customWidth="1"/>
    <col min="9478" max="9486" width="5" customWidth="1"/>
    <col min="9487" max="9487" width="1.140625" customWidth="1"/>
    <col min="9488" max="9496" width="5" customWidth="1"/>
    <col min="9497" max="9497" width="1.140625" customWidth="1"/>
    <col min="9498" max="9506" width="5" customWidth="1"/>
    <col min="9733" max="9733" width="32" bestFit="1" customWidth="1"/>
    <col min="9734" max="9742" width="5" customWidth="1"/>
    <col min="9743" max="9743" width="1.140625" customWidth="1"/>
    <col min="9744" max="9752" width="5" customWidth="1"/>
    <col min="9753" max="9753" width="1.140625" customWidth="1"/>
    <col min="9754" max="9762" width="5" customWidth="1"/>
    <col min="9989" max="9989" width="32" bestFit="1" customWidth="1"/>
    <col min="9990" max="9998" width="5" customWidth="1"/>
    <col min="9999" max="9999" width="1.140625" customWidth="1"/>
    <col min="10000" max="10008" width="5" customWidth="1"/>
    <col min="10009" max="10009" width="1.140625" customWidth="1"/>
    <col min="10010" max="10018" width="5" customWidth="1"/>
    <col min="10245" max="10245" width="32" bestFit="1" customWidth="1"/>
    <col min="10246" max="10254" width="5" customWidth="1"/>
    <col min="10255" max="10255" width="1.140625" customWidth="1"/>
    <col min="10256" max="10264" width="5" customWidth="1"/>
    <col min="10265" max="10265" width="1.140625" customWidth="1"/>
    <col min="10266" max="10274" width="5" customWidth="1"/>
    <col min="10501" max="10501" width="32" bestFit="1" customWidth="1"/>
    <col min="10502" max="10510" width="5" customWidth="1"/>
    <col min="10511" max="10511" width="1.140625" customWidth="1"/>
    <col min="10512" max="10520" width="5" customWidth="1"/>
    <col min="10521" max="10521" width="1.140625" customWidth="1"/>
    <col min="10522" max="10530" width="5" customWidth="1"/>
    <col min="10757" max="10757" width="32" bestFit="1" customWidth="1"/>
    <col min="10758" max="10766" width="5" customWidth="1"/>
    <col min="10767" max="10767" width="1.140625" customWidth="1"/>
    <col min="10768" max="10776" width="5" customWidth="1"/>
    <col min="10777" max="10777" width="1.140625" customWidth="1"/>
    <col min="10778" max="10786" width="5" customWidth="1"/>
    <col min="11013" max="11013" width="32" bestFit="1" customWidth="1"/>
    <col min="11014" max="11022" width="5" customWidth="1"/>
    <col min="11023" max="11023" width="1.140625" customWidth="1"/>
    <col min="11024" max="11032" width="5" customWidth="1"/>
    <col min="11033" max="11033" width="1.140625" customWidth="1"/>
    <col min="11034" max="11042" width="5" customWidth="1"/>
    <col min="11269" max="11269" width="32" bestFit="1" customWidth="1"/>
    <col min="11270" max="11278" width="5" customWidth="1"/>
    <col min="11279" max="11279" width="1.140625" customWidth="1"/>
    <col min="11280" max="11288" width="5" customWidth="1"/>
    <col min="11289" max="11289" width="1.140625" customWidth="1"/>
    <col min="11290" max="11298" width="5" customWidth="1"/>
    <col min="11525" max="11525" width="32" bestFit="1" customWidth="1"/>
    <col min="11526" max="11534" width="5" customWidth="1"/>
    <col min="11535" max="11535" width="1.140625" customWidth="1"/>
    <col min="11536" max="11544" width="5" customWidth="1"/>
    <col min="11545" max="11545" width="1.140625" customWidth="1"/>
    <col min="11546" max="11554" width="5" customWidth="1"/>
    <col min="11781" max="11781" width="32" bestFit="1" customWidth="1"/>
    <col min="11782" max="11790" width="5" customWidth="1"/>
    <col min="11791" max="11791" width="1.140625" customWidth="1"/>
    <col min="11792" max="11800" width="5" customWidth="1"/>
    <col min="11801" max="11801" width="1.140625" customWidth="1"/>
    <col min="11802" max="11810" width="5" customWidth="1"/>
    <col min="12037" max="12037" width="32" bestFit="1" customWidth="1"/>
    <col min="12038" max="12046" width="5" customWidth="1"/>
    <col min="12047" max="12047" width="1.140625" customWidth="1"/>
    <col min="12048" max="12056" width="5" customWidth="1"/>
    <col min="12057" max="12057" width="1.140625" customWidth="1"/>
    <col min="12058" max="12066" width="5" customWidth="1"/>
    <col min="12293" max="12293" width="32" bestFit="1" customWidth="1"/>
    <col min="12294" max="12302" width="5" customWidth="1"/>
    <col min="12303" max="12303" width="1.140625" customWidth="1"/>
    <col min="12304" max="12312" width="5" customWidth="1"/>
    <col min="12313" max="12313" width="1.140625" customWidth="1"/>
    <col min="12314" max="12322" width="5" customWidth="1"/>
    <col min="12549" max="12549" width="32" bestFit="1" customWidth="1"/>
    <col min="12550" max="12558" width="5" customWidth="1"/>
    <col min="12559" max="12559" width="1.140625" customWidth="1"/>
    <col min="12560" max="12568" width="5" customWidth="1"/>
    <col min="12569" max="12569" width="1.140625" customWidth="1"/>
    <col min="12570" max="12578" width="5" customWidth="1"/>
    <col min="12805" max="12805" width="32" bestFit="1" customWidth="1"/>
    <col min="12806" max="12814" width="5" customWidth="1"/>
    <col min="12815" max="12815" width="1.140625" customWidth="1"/>
    <col min="12816" max="12824" width="5" customWidth="1"/>
    <col min="12825" max="12825" width="1.140625" customWidth="1"/>
    <col min="12826" max="12834" width="5" customWidth="1"/>
    <col min="13061" max="13061" width="32" bestFit="1" customWidth="1"/>
    <col min="13062" max="13070" width="5" customWidth="1"/>
    <col min="13071" max="13071" width="1.140625" customWidth="1"/>
    <col min="13072" max="13080" width="5" customWidth="1"/>
    <col min="13081" max="13081" width="1.140625" customWidth="1"/>
    <col min="13082" max="13090" width="5" customWidth="1"/>
    <col min="13317" max="13317" width="32" bestFit="1" customWidth="1"/>
    <col min="13318" max="13326" width="5" customWidth="1"/>
    <col min="13327" max="13327" width="1.140625" customWidth="1"/>
    <col min="13328" max="13336" width="5" customWidth="1"/>
    <col min="13337" max="13337" width="1.140625" customWidth="1"/>
    <col min="13338" max="13346" width="5" customWidth="1"/>
    <col min="13573" max="13573" width="32" bestFit="1" customWidth="1"/>
    <col min="13574" max="13582" width="5" customWidth="1"/>
    <col min="13583" max="13583" width="1.140625" customWidth="1"/>
    <col min="13584" max="13592" width="5" customWidth="1"/>
    <col min="13593" max="13593" width="1.140625" customWidth="1"/>
    <col min="13594" max="13602" width="5" customWidth="1"/>
    <col min="13829" max="13829" width="32" bestFit="1" customWidth="1"/>
    <col min="13830" max="13838" width="5" customWidth="1"/>
    <col min="13839" max="13839" width="1.140625" customWidth="1"/>
    <col min="13840" max="13848" width="5" customWidth="1"/>
    <col min="13849" max="13849" width="1.140625" customWidth="1"/>
    <col min="13850" max="13858" width="5" customWidth="1"/>
    <col min="14085" max="14085" width="32" bestFit="1" customWidth="1"/>
    <col min="14086" max="14094" width="5" customWidth="1"/>
    <col min="14095" max="14095" width="1.140625" customWidth="1"/>
    <col min="14096" max="14104" width="5" customWidth="1"/>
    <col min="14105" max="14105" width="1.140625" customWidth="1"/>
    <col min="14106" max="14114" width="5" customWidth="1"/>
    <col min="14341" max="14341" width="32" bestFit="1" customWidth="1"/>
    <col min="14342" max="14350" width="5" customWidth="1"/>
    <col min="14351" max="14351" width="1.140625" customWidth="1"/>
    <col min="14352" max="14360" width="5" customWidth="1"/>
    <col min="14361" max="14361" width="1.140625" customWidth="1"/>
    <col min="14362" max="14370" width="5" customWidth="1"/>
    <col min="14597" max="14597" width="32" bestFit="1" customWidth="1"/>
    <col min="14598" max="14606" width="5" customWidth="1"/>
    <col min="14607" max="14607" width="1.140625" customWidth="1"/>
    <col min="14608" max="14616" width="5" customWidth="1"/>
    <col min="14617" max="14617" width="1.140625" customWidth="1"/>
    <col min="14618" max="14626" width="5" customWidth="1"/>
    <col min="14853" max="14853" width="32" bestFit="1" customWidth="1"/>
    <col min="14854" max="14862" width="5" customWidth="1"/>
    <col min="14863" max="14863" width="1.140625" customWidth="1"/>
    <col min="14864" max="14872" width="5" customWidth="1"/>
    <col min="14873" max="14873" width="1.140625" customWidth="1"/>
    <col min="14874" max="14882" width="5" customWidth="1"/>
    <col min="15109" max="15109" width="32" bestFit="1" customWidth="1"/>
    <col min="15110" max="15118" width="5" customWidth="1"/>
    <col min="15119" max="15119" width="1.140625" customWidth="1"/>
    <col min="15120" max="15128" width="5" customWidth="1"/>
    <col min="15129" max="15129" width="1.140625" customWidth="1"/>
    <col min="15130" max="15138" width="5" customWidth="1"/>
    <col min="15365" max="15365" width="32" bestFit="1" customWidth="1"/>
    <col min="15366" max="15374" width="5" customWidth="1"/>
    <col min="15375" max="15375" width="1.140625" customWidth="1"/>
    <col min="15376" max="15384" width="5" customWidth="1"/>
    <col min="15385" max="15385" width="1.140625" customWidth="1"/>
    <col min="15386" max="15394" width="5" customWidth="1"/>
    <col min="15621" max="15621" width="32" bestFit="1" customWidth="1"/>
    <col min="15622" max="15630" width="5" customWidth="1"/>
    <col min="15631" max="15631" width="1.140625" customWidth="1"/>
    <col min="15632" max="15640" width="5" customWidth="1"/>
    <col min="15641" max="15641" width="1.140625" customWidth="1"/>
    <col min="15642" max="15650" width="5" customWidth="1"/>
    <col min="15877" max="15877" width="32" bestFit="1" customWidth="1"/>
    <col min="15878" max="15886" width="5" customWidth="1"/>
    <col min="15887" max="15887" width="1.140625" customWidth="1"/>
    <col min="15888" max="15896" width="5" customWidth="1"/>
    <col min="15897" max="15897" width="1.140625" customWidth="1"/>
    <col min="15898" max="15906" width="5" customWidth="1"/>
    <col min="16133" max="16133" width="32" bestFit="1" customWidth="1"/>
    <col min="16134" max="16142" width="5" customWidth="1"/>
    <col min="16143" max="16143" width="1.140625" customWidth="1"/>
    <col min="16144" max="16152" width="5" customWidth="1"/>
    <col min="16153" max="16153" width="1.140625" customWidth="1"/>
    <col min="16154" max="16162" width="5" customWidth="1"/>
  </cols>
  <sheetData>
    <row r="1" spans="2:34" ht="54" customHeight="1" x14ac:dyDescent="0.25">
      <c r="B1" s="181" t="s">
        <v>31</v>
      </c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181"/>
      <c r="O1" s="181"/>
      <c r="P1" s="181"/>
      <c r="Q1" s="181"/>
      <c r="R1" s="181"/>
      <c r="S1" s="181"/>
      <c r="T1" s="181"/>
      <c r="U1" s="181"/>
      <c r="V1" s="181"/>
      <c r="W1" s="181"/>
      <c r="X1" s="181"/>
      <c r="Y1" s="181"/>
      <c r="Z1" s="181"/>
      <c r="AA1" s="181"/>
      <c r="AB1" s="181"/>
      <c r="AC1" s="181"/>
      <c r="AD1" s="181"/>
      <c r="AE1" s="181"/>
      <c r="AF1" s="181"/>
      <c r="AG1" s="181"/>
      <c r="AH1" s="181"/>
    </row>
    <row r="2" spans="2:34" ht="11.25" customHeight="1" x14ac:dyDescent="0.25">
      <c r="B2" s="182"/>
      <c r="C2" s="182"/>
      <c r="D2" s="182"/>
      <c r="E2" s="182"/>
      <c r="F2" s="182"/>
      <c r="G2" s="182"/>
      <c r="H2" s="182"/>
      <c r="I2" s="182"/>
      <c r="J2" s="182"/>
      <c r="K2" s="182"/>
      <c r="L2" s="182"/>
      <c r="M2" s="181"/>
      <c r="N2" s="181"/>
      <c r="O2" s="181"/>
      <c r="P2" s="181"/>
      <c r="Q2" s="181"/>
      <c r="R2" s="181"/>
      <c r="S2" s="181"/>
      <c r="T2" s="181"/>
      <c r="U2" s="181"/>
      <c r="V2" s="181"/>
      <c r="W2" s="181"/>
      <c r="X2" s="181"/>
      <c r="Y2" s="181"/>
      <c r="Z2" s="181"/>
      <c r="AA2" s="181"/>
      <c r="AB2" s="181"/>
      <c r="AC2" s="181"/>
      <c r="AD2" s="181"/>
      <c r="AE2" s="181"/>
      <c r="AF2" s="181"/>
      <c r="AG2" s="181"/>
      <c r="AH2" s="181"/>
    </row>
    <row r="3" spans="2:34" s="3" customFormat="1" ht="26.25" customHeight="1" x14ac:dyDescent="0.25">
      <c r="B3" s="183" t="s">
        <v>32</v>
      </c>
      <c r="C3" s="183" t="s">
        <v>33</v>
      </c>
      <c r="D3" s="183"/>
      <c r="E3" s="183"/>
      <c r="F3" s="183"/>
      <c r="G3" s="183"/>
      <c r="H3" s="183"/>
      <c r="I3" s="183"/>
      <c r="J3" s="183"/>
      <c r="K3" s="183"/>
      <c r="L3" s="183"/>
      <c r="M3" s="8"/>
      <c r="N3" s="183" t="s">
        <v>34</v>
      </c>
      <c r="O3" s="183"/>
      <c r="P3" s="183"/>
      <c r="Q3" s="183"/>
      <c r="R3" s="183"/>
      <c r="S3" s="183"/>
      <c r="T3" s="183"/>
      <c r="U3" s="183"/>
      <c r="V3" s="183"/>
      <c r="W3" s="183"/>
      <c r="X3" s="8"/>
      <c r="Y3" s="183" t="s">
        <v>35</v>
      </c>
      <c r="Z3" s="183"/>
      <c r="AA3" s="183"/>
      <c r="AB3" s="183"/>
      <c r="AC3" s="183"/>
      <c r="AD3" s="183"/>
      <c r="AE3" s="183"/>
      <c r="AF3" s="183"/>
      <c r="AG3" s="183"/>
      <c r="AH3" s="183"/>
    </row>
    <row r="4" spans="2:34" s="3" customFormat="1" ht="115.5" x14ac:dyDescent="0.25">
      <c r="B4" s="183"/>
      <c r="C4" s="9" t="s">
        <v>36</v>
      </c>
      <c r="D4" s="9" t="s">
        <v>37</v>
      </c>
      <c r="E4" s="9" t="s">
        <v>126</v>
      </c>
      <c r="F4" s="10" t="s">
        <v>127</v>
      </c>
      <c r="G4" s="10" t="s">
        <v>128</v>
      </c>
      <c r="H4" s="11" t="s">
        <v>38</v>
      </c>
      <c r="I4" s="11" t="s">
        <v>39</v>
      </c>
      <c r="J4" s="11" t="s">
        <v>40</v>
      </c>
      <c r="K4" s="11" t="s">
        <v>41</v>
      </c>
      <c r="L4" s="11" t="s">
        <v>42</v>
      </c>
      <c r="M4" s="12"/>
      <c r="N4" s="9" t="s">
        <v>36</v>
      </c>
      <c r="O4" s="9" t="s">
        <v>37</v>
      </c>
      <c r="P4" s="9" t="s">
        <v>126</v>
      </c>
      <c r="Q4" s="10" t="s">
        <v>127</v>
      </c>
      <c r="R4" s="10" t="s">
        <v>128</v>
      </c>
      <c r="S4" s="11" t="s">
        <v>38</v>
      </c>
      <c r="T4" s="11" t="s">
        <v>39</v>
      </c>
      <c r="U4" s="11" t="s">
        <v>40</v>
      </c>
      <c r="V4" s="11" t="s">
        <v>41</v>
      </c>
      <c r="W4" s="11" t="s">
        <v>42</v>
      </c>
      <c r="X4" s="12"/>
      <c r="Y4" s="9" t="s">
        <v>36</v>
      </c>
      <c r="Z4" s="9" t="s">
        <v>37</v>
      </c>
      <c r="AA4" s="9" t="s">
        <v>126</v>
      </c>
      <c r="AB4" s="10" t="s">
        <v>127</v>
      </c>
      <c r="AC4" s="10" t="s">
        <v>128</v>
      </c>
      <c r="AD4" s="11" t="s">
        <v>38</v>
      </c>
      <c r="AE4" s="11" t="s">
        <v>39</v>
      </c>
      <c r="AF4" s="11" t="s">
        <v>40</v>
      </c>
      <c r="AG4" s="11" t="s">
        <v>41</v>
      </c>
      <c r="AH4" s="11" t="s">
        <v>42</v>
      </c>
    </row>
    <row r="5" spans="2:34" ht="20.100000000000001" customHeight="1" x14ac:dyDescent="0.25">
      <c r="B5" s="13" t="s">
        <v>12</v>
      </c>
      <c r="C5" s="14">
        <v>5</v>
      </c>
      <c r="D5" s="14">
        <v>4</v>
      </c>
      <c r="E5" s="14">
        <v>4</v>
      </c>
      <c r="F5" s="14">
        <v>3</v>
      </c>
      <c r="G5" s="14">
        <v>3</v>
      </c>
      <c r="H5" s="15">
        <v>3</v>
      </c>
      <c r="I5" s="15">
        <v>2</v>
      </c>
      <c r="J5" s="15">
        <v>2</v>
      </c>
      <c r="K5" s="16">
        <v>1</v>
      </c>
      <c r="L5" s="15">
        <v>1</v>
      </c>
      <c r="M5" s="3"/>
      <c r="N5" s="14">
        <v>5</v>
      </c>
      <c r="O5" s="14">
        <v>4</v>
      </c>
      <c r="P5" s="14">
        <v>4</v>
      </c>
      <c r="Q5" s="14">
        <v>3</v>
      </c>
      <c r="R5" s="14">
        <v>3</v>
      </c>
      <c r="S5" s="15">
        <v>3</v>
      </c>
      <c r="T5" s="15">
        <v>2</v>
      </c>
      <c r="U5" s="15">
        <v>2</v>
      </c>
      <c r="V5" s="15">
        <v>1</v>
      </c>
      <c r="W5" s="15">
        <v>1</v>
      </c>
      <c r="X5" s="17"/>
      <c r="Y5" s="14">
        <v>5</v>
      </c>
      <c r="Z5" s="14">
        <v>4</v>
      </c>
      <c r="AA5" s="14">
        <v>4</v>
      </c>
      <c r="AB5" s="14">
        <v>3</v>
      </c>
      <c r="AC5" s="14">
        <v>3</v>
      </c>
      <c r="AD5" s="15">
        <v>3</v>
      </c>
      <c r="AE5" s="15">
        <v>2</v>
      </c>
      <c r="AF5" s="15">
        <v>2</v>
      </c>
      <c r="AG5" s="15">
        <v>1</v>
      </c>
      <c r="AH5" s="15">
        <v>1</v>
      </c>
    </row>
    <row r="6" spans="2:34" ht="5.25" customHeight="1" x14ac:dyDescent="0.25">
      <c r="B6" s="18"/>
      <c r="C6" s="19"/>
      <c r="D6" s="19"/>
      <c r="E6" s="19"/>
      <c r="F6" s="19"/>
      <c r="G6" s="19"/>
      <c r="H6" s="20"/>
      <c r="I6" s="20"/>
      <c r="J6" s="20"/>
      <c r="K6" s="20"/>
      <c r="L6" s="15"/>
      <c r="M6" s="3"/>
      <c r="N6" s="19"/>
      <c r="O6" s="19"/>
      <c r="P6" s="19"/>
      <c r="Q6" s="19"/>
      <c r="R6" s="19"/>
      <c r="S6" s="20"/>
      <c r="T6" s="20"/>
      <c r="U6" s="20"/>
      <c r="V6" s="20"/>
      <c r="W6" s="20"/>
      <c r="X6" s="3"/>
      <c r="Y6" s="19"/>
      <c r="Z6" s="19"/>
      <c r="AA6" s="19"/>
      <c r="AB6" s="19"/>
      <c r="AC6" s="19"/>
      <c r="AD6" s="20"/>
      <c r="AE6" s="20"/>
      <c r="AF6" s="20"/>
      <c r="AG6" s="20"/>
      <c r="AH6" s="20"/>
    </row>
    <row r="7" spans="2:34" ht="20.100000000000001" customHeight="1" x14ac:dyDescent="0.25">
      <c r="B7" s="13" t="s">
        <v>13</v>
      </c>
      <c r="C7" s="14">
        <v>5</v>
      </c>
      <c r="D7" s="14">
        <v>5</v>
      </c>
      <c r="E7" s="14">
        <v>4</v>
      </c>
      <c r="F7" s="14">
        <v>4</v>
      </c>
      <c r="G7" s="14">
        <v>3</v>
      </c>
      <c r="H7" s="15">
        <v>3</v>
      </c>
      <c r="I7" s="15">
        <v>3</v>
      </c>
      <c r="J7" s="15">
        <v>2</v>
      </c>
      <c r="K7" s="16">
        <v>2</v>
      </c>
      <c r="L7" s="15">
        <v>1</v>
      </c>
      <c r="M7" s="3"/>
      <c r="N7" s="14">
        <v>5</v>
      </c>
      <c r="O7" s="14">
        <v>5</v>
      </c>
      <c r="P7" s="14">
        <v>4</v>
      </c>
      <c r="Q7" s="14">
        <v>3</v>
      </c>
      <c r="R7" s="14">
        <v>3</v>
      </c>
      <c r="S7" s="15">
        <v>3</v>
      </c>
      <c r="T7" s="15">
        <v>2</v>
      </c>
      <c r="U7" s="15">
        <v>2</v>
      </c>
      <c r="V7" s="15">
        <v>1</v>
      </c>
      <c r="W7" s="15">
        <v>1</v>
      </c>
      <c r="X7" s="3"/>
      <c r="Y7" s="14">
        <v>5</v>
      </c>
      <c r="Z7" s="14">
        <v>5</v>
      </c>
      <c r="AA7" s="14">
        <v>4</v>
      </c>
      <c r="AB7" s="14">
        <v>4</v>
      </c>
      <c r="AC7" s="14">
        <v>3</v>
      </c>
      <c r="AD7" s="15">
        <v>3</v>
      </c>
      <c r="AE7" s="15">
        <v>2</v>
      </c>
      <c r="AF7" s="15">
        <v>2</v>
      </c>
      <c r="AG7" s="15">
        <v>1</v>
      </c>
      <c r="AH7" s="15">
        <v>1</v>
      </c>
    </row>
    <row r="8" spans="2:34" ht="5.25" customHeight="1" x14ac:dyDescent="0.25">
      <c r="B8" s="18"/>
      <c r="C8" s="19"/>
      <c r="D8" s="19"/>
      <c r="E8" s="19"/>
      <c r="F8" s="19"/>
      <c r="G8" s="19"/>
      <c r="H8" s="20"/>
      <c r="I8" s="20"/>
      <c r="J8" s="20"/>
      <c r="K8" s="20"/>
      <c r="L8" s="15"/>
      <c r="M8" s="3"/>
      <c r="N8" s="19"/>
      <c r="O8" s="19"/>
      <c r="P8" s="19"/>
      <c r="Q8" s="19"/>
      <c r="R8" s="19"/>
      <c r="S8" s="20"/>
      <c r="T8" s="20"/>
      <c r="U8" s="20"/>
      <c r="V8" s="20"/>
      <c r="W8" s="20"/>
      <c r="X8" s="3"/>
      <c r="Y8" s="19"/>
      <c r="Z8" s="19"/>
      <c r="AA8" s="19"/>
      <c r="AB8" s="19"/>
      <c r="AC8" s="19"/>
      <c r="AD8" s="20"/>
      <c r="AE8" s="20"/>
      <c r="AF8" s="20"/>
      <c r="AG8" s="20"/>
      <c r="AH8" s="20"/>
    </row>
    <row r="9" spans="2:34" ht="20.100000000000001" customHeight="1" x14ac:dyDescent="0.25">
      <c r="B9" s="13" t="s">
        <v>14</v>
      </c>
      <c r="C9" s="14">
        <v>5</v>
      </c>
      <c r="D9" s="14">
        <v>5</v>
      </c>
      <c r="E9" s="14">
        <v>4</v>
      </c>
      <c r="F9" s="14">
        <v>3</v>
      </c>
      <c r="G9" s="14">
        <v>3</v>
      </c>
      <c r="H9" s="15">
        <v>3</v>
      </c>
      <c r="I9" s="15">
        <v>2</v>
      </c>
      <c r="J9" s="15">
        <v>2</v>
      </c>
      <c r="K9" s="16">
        <v>1</v>
      </c>
      <c r="L9" s="15">
        <v>1</v>
      </c>
      <c r="M9" s="3"/>
      <c r="N9" s="14">
        <v>5</v>
      </c>
      <c r="O9" s="14">
        <v>5</v>
      </c>
      <c r="P9" s="14">
        <v>4</v>
      </c>
      <c r="Q9" s="14">
        <v>3</v>
      </c>
      <c r="R9" s="14">
        <v>3</v>
      </c>
      <c r="S9" s="15">
        <v>3</v>
      </c>
      <c r="T9" s="15">
        <v>2</v>
      </c>
      <c r="U9" s="15">
        <v>2</v>
      </c>
      <c r="V9" s="15">
        <v>1</v>
      </c>
      <c r="W9" s="15">
        <v>1</v>
      </c>
      <c r="X9" s="3"/>
      <c r="Y9" s="14">
        <v>5</v>
      </c>
      <c r="Z9" s="14">
        <v>4</v>
      </c>
      <c r="AA9" s="14">
        <v>4</v>
      </c>
      <c r="AB9" s="14">
        <v>3</v>
      </c>
      <c r="AC9" s="14">
        <v>3</v>
      </c>
      <c r="AD9" s="15">
        <v>3</v>
      </c>
      <c r="AE9" s="15">
        <v>2</v>
      </c>
      <c r="AF9" s="15">
        <v>2</v>
      </c>
      <c r="AG9" s="15">
        <v>1</v>
      </c>
      <c r="AH9" s="15">
        <v>1</v>
      </c>
    </row>
    <row r="10" spans="2:34" ht="5.25" customHeight="1" x14ac:dyDescent="0.25">
      <c r="B10" s="18"/>
      <c r="C10" s="19"/>
      <c r="D10" s="19"/>
      <c r="E10" s="19"/>
      <c r="F10" s="19"/>
      <c r="G10" s="19"/>
      <c r="H10" s="20"/>
      <c r="I10" s="20"/>
      <c r="J10" s="20"/>
      <c r="K10" s="20"/>
      <c r="L10" s="15"/>
      <c r="M10" s="3"/>
      <c r="N10" s="19"/>
      <c r="O10" s="19"/>
      <c r="P10" s="19"/>
      <c r="Q10" s="19"/>
      <c r="R10" s="19"/>
      <c r="S10" s="20"/>
      <c r="T10" s="20"/>
      <c r="U10" s="20"/>
      <c r="V10" s="20"/>
      <c r="W10" s="20"/>
      <c r="X10" s="3"/>
      <c r="Y10" s="19"/>
      <c r="Z10" s="19"/>
      <c r="AA10" s="19"/>
      <c r="AB10" s="19"/>
      <c r="AC10" s="19"/>
      <c r="AD10" s="20"/>
      <c r="AE10" s="20"/>
      <c r="AF10" s="20"/>
      <c r="AG10" s="20"/>
      <c r="AH10" s="20"/>
    </row>
    <row r="11" spans="2:34" ht="20.100000000000001" customHeight="1" x14ac:dyDescent="0.25">
      <c r="B11" s="13" t="s">
        <v>43</v>
      </c>
      <c r="C11" s="14">
        <v>6</v>
      </c>
      <c r="D11" s="14">
        <v>5</v>
      </c>
      <c r="E11" s="14">
        <v>4</v>
      </c>
      <c r="F11" s="14">
        <v>3</v>
      </c>
      <c r="G11" s="14">
        <v>3</v>
      </c>
      <c r="H11" s="15">
        <v>2</v>
      </c>
      <c r="I11" s="15">
        <v>2</v>
      </c>
      <c r="J11" s="15">
        <v>1</v>
      </c>
      <c r="K11" s="16">
        <v>1</v>
      </c>
      <c r="L11" s="15">
        <v>1</v>
      </c>
      <c r="M11" s="3"/>
      <c r="N11" s="14">
        <v>6</v>
      </c>
      <c r="O11" s="14">
        <v>5</v>
      </c>
      <c r="P11" s="14">
        <v>4</v>
      </c>
      <c r="Q11" s="14">
        <v>4</v>
      </c>
      <c r="R11" s="14">
        <v>3</v>
      </c>
      <c r="S11" s="15">
        <v>2</v>
      </c>
      <c r="T11" s="15">
        <v>2</v>
      </c>
      <c r="U11" s="15">
        <v>2</v>
      </c>
      <c r="V11" s="15">
        <v>2</v>
      </c>
      <c r="W11" s="15">
        <v>1</v>
      </c>
      <c r="X11" s="3"/>
      <c r="Y11" s="14">
        <v>6</v>
      </c>
      <c r="Z11" s="14">
        <v>5</v>
      </c>
      <c r="AA11" s="14">
        <v>4</v>
      </c>
      <c r="AB11" s="14">
        <v>3</v>
      </c>
      <c r="AC11" s="14">
        <v>3</v>
      </c>
      <c r="AD11" s="15">
        <v>2</v>
      </c>
      <c r="AE11" s="15">
        <v>2</v>
      </c>
      <c r="AF11" s="15">
        <v>1</v>
      </c>
      <c r="AG11" s="15">
        <v>1</v>
      </c>
      <c r="AH11" s="15">
        <v>1</v>
      </c>
    </row>
    <row r="12" spans="2:34" ht="5.25" customHeight="1" x14ac:dyDescent="0.25">
      <c r="B12" s="18"/>
      <c r="C12" s="19"/>
      <c r="D12" s="19"/>
      <c r="E12" s="19"/>
      <c r="F12" s="19"/>
      <c r="G12" s="19"/>
      <c r="H12" s="20"/>
      <c r="I12" s="20"/>
      <c r="J12" s="20"/>
      <c r="K12" s="20"/>
      <c r="L12" s="15"/>
      <c r="M12" s="3"/>
      <c r="N12" s="19"/>
      <c r="O12" s="19"/>
      <c r="P12" s="19"/>
      <c r="Q12" s="19"/>
      <c r="R12" s="19"/>
      <c r="S12" s="20"/>
      <c r="T12" s="20"/>
      <c r="U12" s="20"/>
      <c r="V12" s="20"/>
      <c r="W12" s="20"/>
      <c r="X12" s="3"/>
      <c r="Y12" s="19"/>
      <c r="Z12" s="19"/>
      <c r="AA12" s="19"/>
      <c r="AB12" s="19"/>
      <c r="AC12" s="19"/>
      <c r="AD12" s="20"/>
      <c r="AE12" s="20"/>
      <c r="AF12" s="20"/>
      <c r="AG12" s="20"/>
      <c r="AH12" s="20"/>
    </row>
    <row r="13" spans="2:34" ht="20.100000000000001" customHeight="1" x14ac:dyDescent="0.25">
      <c r="B13" s="13" t="s">
        <v>15</v>
      </c>
      <c r="C13" s="14">
        <v>6</v>
      </c>
      <c r="D13" s="14">
        <v>6</v>
      </c>
      <c r="E13" s="14">
        <v>5</v>
      </c>
      <c r="F13" s="14">
        <v>5</v>
      </c>
      <c r="G13" s="14">
        <v>5</v>
      </c>
      <c r="H13" s="15">
        <v>4</v>
      </c>
      <c r="I13" s="15">
        <v>4</v>
      </c>
      <c r="J13" s="15">
        <v>3</v>
      </c>
      <c r="K13" s="16">
        <v>3</v>
      </c>
      <c r="L13" s="15">
        <v>3</v>
      </c>
      <c r="M13" s="3"/>
      <c r="N13" s="14">
        <v>5</v>
      </c>
      <c r="O13" s="14">
        <v>4</v>
      </c>
      <c r="P13" s="14">
        <v>4</v>
      </c>
      <c r="Q13" s="14">
        <v>3</v>
      </c>
      <c r="R13" s="14">
        <v>3</v>
      </c>
      <c r="S13" s="15">
        <v>3</v>
      </c>
      <c r="T13" s="15">
        <v>3</v>
      </c>
      <c r="U13" s="15">
        <v>2</v>
      </c>
      <c r="V13" s="15">
        <v>1</v>
      </c>
      <c r="W13" s="15">
        <v>1</v>
      </c>
      <c r="X13" s="3"/>
      <c r="Y13" s="14">
        <v>5</v>
      </c>
      <c r="Z13" s="14">
        <v>5</v>
      </c>
      <c r="AA13" s="14">
        <v>4</v>
      </c>
      <c r="AB13" s="14">
        <v>4</v>
      </c>
      <c r="AC13" s="14">
        <v>4</v>
      </c>
      <c r="AD13" s="15">
        <v>3</v>
      </c>
      <c r="AE13" s="15">
        <v>3</v>
      </c>
      <c r="AF13" s="15">
        <v>3</v>
      </c>
      <c r="AG13" s="15">
        <v>2</v>
      </c>
      <c r="AH13" s="15">
        <v>2</v>
      </c>
    </row>
    <row r="14" spans="2:34" ht="5.25" customHeight="1" x14ac:dyDescent="0.25">
      <c r="C14" s="21"/>
      <c r="D14" s="21"/>
      <c r="E14" s="21"/>
      <c r="F14" s="21"/>
      <c r="G14" s="21"/>
      <c r="H14" s="22"/>
      <c r="I14" s="22"/>
      <c r="J14" s="22"/>
      <c r="K14" s="22"/>
      <c r="L14" s="23"/>
      <c r="M14" s="24"/>
      <c r="N14" s="21"/>
      <c r="O14" s="21"/>
      <c r="P14" s="21"/>
      <c r="Q14" s="21"/>
      <c r="R14" s="21"/>
      <c r="S14" s="22"/>
      <c r="T14" s="22"/>
      <c r="U14" s="22"/>
      <c r="V14" s="22"/>
      <c r="W14" s="22"/>
      <c r="X14" s="24"/>
      <c r="Y14" s="21"/>
      <c r="Z14" s="21"/>
      <c r="AA14" s="21"/>
      <c r="AB14" s="21"/>
      <c r="AC14" s="21"/>
      <c r="AD14" s="22"/>
      <c r="AE14" s="22"/>
      <c r="AF14" s="22"/>
      <c r="AG14" s="22"/>
      <c r="AH14" s="22"/>
    </row>
    <row r="15" spans="2:34" ht="19.5" customHeight="1" x14ac:dyDescent="0.25">
      <c r="B15" s="13" t="s">
        <v>44</v>
      </c>
      <c r="C15" s="14">
        <v>5</v>
      </c>
      <c r="D15" s="14">
        <v>4</v>
      </c>
      <c r="E15" s="14">
        <v>4</v>
      </c>
      <c r="F15" s="14">
        <v>3</v>
      </c>
      <c r="G15" s="14">
        <v>3</v>
      </c>
      <c r="H15" s="15">
        <v>3</v>
      </c>
      <c r="I15" s="15">
        <v>2</v>
      </c>
      <c r="J15" s="15">
        <v>2</v>
      </c>
      <c r="K15" s="16">
        <v>1</v>
      </c>
      <c r="L15" s="15">
        <v>1</v>
      </c>
      <c r="M15" s="24"/>
      <c r="N15" s="14">
        <v>5</v>
      </c>
      <c r="O15" s="14">
        <v>4</v>
      </c>
      <c r="P15" s="14">
        <v>4</v>
      </c>
      <c r="Q15" s="14">
        <v>3</v>
      </c>
      <c r="R15" s="14">
        <v>3</v>
      </c>
      <c r="S15" s="15">
        <v>3</v>
      </c>
      <c r="T15" s="15">
        <v>2</v>
      </c>
      <c r="U15" s="15">
        <v>2</v>
      </c>
      <c r="V15" s="15">
        <v>1</v>
      </c>
      <c r="W15" s="15">
        <v>1</v>
      </c>
      <c r="X15" s="24"/>
      <c r="Y15" s="14">
        <v>5</v>
      </c>
      <c r="Z15" s="14">
        <v>4</v>
      </c>
      <c r="AA15" s="14">
        <v>4</v>
      </c>
      <c r="AB15" s="14">
        <v>3</v>
      </c>
      <c r="AC15" s="14">
        <v>3</v>
      </c>
      <c r="AD15" s="15">
        <v>3</v>
      </c>
      <c r="AE15" s="15">
        <v>2</v>
      </c>
      <c r="AF15" s="15">
        <v>2</v>
      </c>
      <c r="AG15" s="15">
        <v>1</v>
      </c>
      <c r="AH15" s="15">
        <v>1</v>
      </c>
    </row>
    <row r="16" spans="2:34" ht="5.25" customHeight="1" x14ac:dyDescent="0.25">
      <c r="B16" s="18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</row>
    <row r="17" spans="2:34" ht="19.5" customHeight="1" x14ac:dyDescent="0.25">
      <c r="B17" s="13" t="s">
        <v>45</v>
      </c>
      <c r="C17" s="14">
        <v>6</v>
      </c>
      <c r="D17" s="14">
        <v>5</v>
      </c>
      <c r="E17" s="14">
        <v>5</v>
      </c>
      <c r="F17" s="14">
        <v>4</v>
      </c>
      <c r="G17" s="14">
        <v>4</v>
      </c>
      <c r="H17" s="15">
        <v>4</v>
      </c>
      <c r="I17" s="15">
        <v>3</v>
      </c>
      <c r="J17" s="15">
        <v>3</v>
      </c>
      <c r="K17" s="16">
        <v>2</v>
      </c>
      <c r="L17" s="15">
        <v>2</v>
      </c>
      <c r="M17" s="24"/>
      <c r="N17" s="14">
        <v>6</v>
      </c>
      <c r="O17" s="14">
        <v>5</v>
      </c>
      <c r="P17" s="14">
        <v>5</v>
      </c>
      <c r="Q17" s="14">
        <v>4</v>
      </c>
      <c r="R17" s="14">
        <v>4</v>
      </c>
      <c r="S17" s="15">
        <v>4</v>
      </c>
      <c r="T17" s="15">
        <v>3</v>
      </c>
      <c r="U17" s="15">
        <v>3</v>
      </c>
      <c r="V17" s="16">
        <v>2</v>
      </c>
      <c r="W17" s="15">
        <v>2</v>
      </c>
      <c r="X17" s="24"/>
      <c r="Y17" s="14">
        <v>6</v>
      </c>
      <c r="Z17" s="14">
        <v>5</v>
      </c>
      <c r="AA17" s="14">
        <v>5</v>
      </c>
      <c r="AB17" s="14">
        <v>4</v>
      </c>
      <c r="AC17" s="14">
        <v>4</v>
      </c>
      <c r="AD17" s="15">
        <v>4</v>
      </c>
      <c r="AE17" s="15">
        <v>3</v>
      </c>
      <c r="AF17" s="15">
        <v>3</v>
      </c>
      <c r="AG17" s="16">
        <v>2</v>
      </c>
      <c r="AH17" s="15">
        <v>2</v>
      </c>
    </row>
    <row r="18" spans="2:34" ht="5.25" customHeight="1" x14ac:dyDescent="0.25">
      <c r="B18" s="18"/>
      <c r="C18" s="3"/>
      <c r="D18" s="3"/>
      <c r="E18" s="3"/>
      <c r="F18" s="3"/>
      <c r="G18" s="3"/>
      <c r="H18" s="3"/>
      <c r="I18" s="3"/>
      <c r="J18" s="3"/>
      <c r="K18" s="3"/>
      <c r="L18" s="3"/>
      <c r="M18" s="24"/>
      <c r="N18" s="3"/>
      <c r="O18" s="3"/>
      <c r="P18" s="3"/>
      <c r="Q18" s="3"/>
      <c r="R18" s="3"/>
      <c r="S18" s="3"/>
      <c r="T18" s="3"/>
      <c r="U18" s="3"/>
      <c r="V18" s="3"/>
      <c r="W18" s="3"/>
      <c r="X18" s="24"/>
      <c r="Y18" s="3"/>
      <c r="Z18" s="3"/>
      <c r="AA18" s="3"/>
      <c r="AB18" s="3"/>
      <c r="AC18" s="3"/>
      <c r="AD18" s="3"/>
      <c r="AE18" s="3"/>
      <c r="AF18" s="3"/>
      <c r="AG18" s="3"/>
      <c r="AH18" s="3"/>
    </row>
    <row r="19" spans="2:34" ht="19.5" customHeight="1" x14ac:dyDescent="0.25">
      <c r="B19" s="13" t="s">
        <v>46</v>
      </c>
      <c r="C19" s="14">
        <v>5</v>
      </c>
      <c r="D19" s="14">
        <v>5</v>
      </c>
      <c r="E19" s="14">
        <v>5</v>
      </c>
      <c r="F19" s="14">
        <v>4</v>
      </c>
      <c r="G19" s="14">
        <v>4</v>
      </c>
      <c r="H19" s="15">
        <v>4</v>
      </c>
      <c r="I19" s="15">
        <v>3</v>
      </c>
      <c r="J19" s="15">
        <v>3</v>
      </c>
      <c r="K19" s="16">
        <v>3</v>
      </c>
      <c r="L19" s="15">
        <v>2</v>
      </c>
      <c r="M19" s="24"/>
      <c r="N19" s="14">
        <v>5</v>
      </c>
      <c r="O19" s="14">
        <v>5</v>
      </c>
      <c r="P19" s="14">
        <v>5</v>
      </c>
      <c r="Q19" s="14">
        <v>4</v>
      </c>
      <c r="R19" s="14">
        <v>4</v>
      </c>
      <c r="S19" s="15">
        <v>4</v>
      </c>
      <c r="T19" s="15">
        <v>3</v>
      </c>
      <c r="U19" s="15">
        <v>3</v>
      </c>
      <c r="V19" s="15">
        <v>3</v>
      </c>
      <c r="W19" s="15">
        <v>2</v>
      </c>
      <c r="X19" s="24"/>
      <c r="Y19" s="14">
        <v>5</v>
      </c>
      <c r="Z19" s="14">
        <v>5</v>
      </c>
      <c r="AA19" s="14">
        <v>5</v>
      </c>
      <c r="AB19" s="14">
        <v>4</v>
      </c>
      <c r="AC19" s="14">
        <v>4</v>
      </c>
      <c r="AD19" s="15">
        <v>4</v>
      </c>
      <c r="AE19" s="15">
        <v>3</v>
      </c>
      <c r="AF19" s="15">
        <v>3</v>
      </c>
      <c r="AG19" s="15">
        <v>3</v>
      </c>
      <c r="AH19" s="15">
        <v>2</v>
      </c>
    </row>
    <row r="20" spans="2:34" ht="7.5" customHeight="1" x14ac:dyDescent="0.25"/>
    <row r="21" spans="2:34" ht="19.5" customHeight="1" x14ac:dyDescent="0.25">
      <c r="B21" s="25" t="s">
        <v>47</v>
      </c>
      <c r="C21" s="26">
        <f t="shared" ref="C21:L21" si="0">SUM(C5:C19)</f>
        <v>43</v>
      </c>
      <c r="D21" s="26">
        <f t="shared" si="0"/>
        <v>39</v>
      </c>
      <c r="E21" s="26">
        <f t="shared" si="0"/>
        <v>35</v>
      </c>
      <c r="F21" s="26">
        <f t="shared" si="0"/>
        <v>29</v>
      </c>
      <c r="G21" s="26">
        <f t="shared" si="0"/>
        <v>28</v>
      </c>
      <c r="H21" s="26">
        <f t="shared" si="0"/>
        <v>26</v>
      </c>
      <c r="I21" s="26">
        <f t="shared" si="0"/>
        <v>21</v>
      </c>
      <c r="J21" s="26">
        <f t="shared" si="0"/>
        <v>18</v>
      </c>
      <c r="K21" s="26">
        <f t="shared" si="0"/>
        <v>14</v>
      </c>
      <c r="L21" s="26">
        <f t="shared" si="0"/>
        <v>12</v>
      </c>
      <c r="M21" s="27"/>
      <c r="N21" s="26">
        <f t="shared" ref="N21:W21" si="1">SUM(N5:N19)</f>
        <v>42</v>
      </c>
      <c r="O21" s="26">
        <f t="shared" si="1"/>
        <v>37</v>
      </c>
      <c r="P21" s="26">
        <f t="shared" si="1"/>
        <v>34</v>
      </c>
      <c r="Q21" s="26">
        <f t="shared" si="1"/>
        <v>27</v>
      </c>
      <c r="R21" s="26">
        <f t="shared" si="1"/>
        <v>26</v>
      </c>
      <c r="S21" s="26">
        <f t="shared" si="1"/>
        <v>25</v>
      </c>
      <c r="T21" s="26">
        <f t="shared" si="1"/>
        <v>19</v>
      </c>
      <c r="U21" s="26">
        <f t="shared" si="1"/>
        <v>18</v>
      </c>
      <c r="V21" s="26">
        <f t="shared" si="1"/>
        <v>12</v>
      </c>
      <c r="W21" s="26">
        <f t="shared" si="1"/>
        <v>10</v>
      </c>
      <c r="X21" s="28"/>
      <c r="Y21" s="26">
        <f t="shared" ref="Y21:AH21" si="2">SUM(Y5:Y19)</f>
        <v>42</v>
      </c>
      <c r="Z21" s="26">
        <f t="shared" si="2"/>
        <v>37</v>
      </c>
      <c r="AA21" s="26">
        <f t="shared" si="2"/>
        <v>34</v>
      </c>
      <c r="AB21" s="26">
        <f t="shared" si="2"/>
        <v>28</v>
      </c>
      <c r="AC21" s="26">
        <f t="shared" si="2"/>
        <v>27</v>
      </c>
      <c r="AD21" s="26">
        <f t="shared" si="2"/>
        <v>25</v>
      </c>
      <c r="AE21" s="26">
        <f t="shared" si="2"/>
        <v>19</v>
      </c>
      <c r="AF21" s="26">
        <f t="shared" si="2"/>
        <v>18</v>
      </c>
      <c r="AG21" s="26">
        <f t="shared" si="2"/>
        <v>12</v>
      </c>
      <c r="AH21" s="26">
        <f t="shared" si="2"/>
        <v>11</v>
      </c>
    </row>
    <row r="22" spans="2:34" hidden="1" x14ac:dyDescent="0.25"/>
    <row r="23" spans="2:34" s="24" customFormat="1" ht="31.5" hidden="1" customHeight="1" x14ac:dyDescent="0.25">
      <c r="B23" s="29" t="s">
        <v>48</v>
      </c>
      <c r="C23" s="184" t="s">
        <v>49</v>
      </c>
      <c r="D23" s="184"/>
      <c r="E23" s="184"/>
      <c r="F23" s="184"/>
      <c r="G23" s="184"/>
      <c r="H23" s="184"/>
      <c r="I23" s="184"/>
      <c r="J23" s="184"/>
      <c r="K23" s="184"/>
      <c r="L23" s="184"/>
      <c r="N23" s="185" t="s">
        <v>50</v>
      </c>
      <c r="O23" s="185"/>
      <c r="P23" s="185"/>
      <c r="Q23" s="185"/>
      <c r="R23" s="185"/>
      <c r="S23" s="185"/>
      <c r="T23" s="185"/>
      <c r="U23" s="186" t="s">
        <v>51</v>
      </c>
      <c r="V23" s="186"/>
      <c r="W23" s="186"/>
      <c r="X23" s="186"/>
      <c r="Y23" s="186"/>
      <c r="Z23" s="186"/>
      <c r="AA23" s="186"/>
      <c r="AB23" s="186"/>
      <c r="AC23" s="186"/>
      <c r="AD23" s="186"/>
      <c r="AE23" s="186"/>
      <c r="AF23" s="186"/>
      <c r="AG23" s="187" t="s">
        <v>21</v>
      </c>
      <c r="AH23" s="188"/>
    </row>
    <row r="24" spans="2:34" ht="15" hidden="1" customHeight="1" x14ac:dyDescent="0.25">
      <c r="B24" s="189" t="s">
        <v>52</v>
      </c>
      <c r="C24" s="191" t="s">
        <v>53</v>
      </c>
      <c r="D24" s="192"/>
      <c r="E24" s="192"/>
      <c r="F24" s="192"/>
      <c r="G24" s="192"/>
      <c r="H24" s="192"/>
      <c r="I24" s="192"/>
      <c r="J24" s="192"/>
      <c r="K24" s="192"/>
      <c r="L24" s="193"/>
      <c r="N24" s="194" t="s">
        <v>54</v>
      </c>
      <c r="O24" s="194"/>
      <c r="P24" s="194"/>
      <c r="Q24" s="194"/>
      <c r="R24" s="194"/>
      <c r="S24" s="194"/>
      <c r="T24" s="194"/>
      <c r="U24" s="195" t="s">
        <v>55</v>
      </c>
      <c r="V24" s="195"/>
      <c r="W24" s="195"/>
      <c r="X24" s="195"/>
      <c r="Y24" s="195"/>
      <c r="Z24" s="195"/>
      <c r="AA24" s="195"/>
      <c r="AB24" s="195"/>
      <c r="AC24" s="195"/>
      <c r="AD24" s="195"/>
      <c r="AE24" s="195"/>
      <c r="AF24" s="195"/>
      <c r="AG24" s="196"/>
      <c r="AH24" s="197"/>
    </row>
    <row r="25" spans="2:34" ht="15" hidden="1" customHeight="1" x14ac:dyDescent="0.25">
      <c r="B25" s="190"/>
      <c r="C25" s="191" t="s">
        <v>56</v>
      </c>
      <c r="D25" s="192"/>
      <c r="E25" s="192"/>
      <c r="F25" s="192"/>
      <c r="G25" s="192"/>
      <c r="H25" s="192"/>
      <c r="I25" s="192"/>
      <c r="J25" s="192"/>
      <c r="K25" s="192"/>
      <c r="L25" s="193"/>
      <c r="N25" s="194"/>
      <c r="O25" s="194"/>
      <c r="P25" s="194"/>
      <c r="Q25" s="194"/>
      <c r="R25" s="194"/>
      <c r="S25" s="194"/>
      <c r="T25" s="194"/>
      <c r="U25" s="195"/>
      <c r="V25" s="195"/>
      <c r="W25" s="195"/>
      <c r="X25" s="195"/>
      <c r="Y25" s="195"/>
      <c r="Z25" s="195"/>
      <c r="AA25" s="195"/>
      <c r="AB25" s="195"/>
      <c r="AC25" s="195"/>
      <c r="AD25" s="195"/>
      <c r="AE25" s="195"/>
      <c r="AF25" s="195"/>
      <c r="AG25" s="198"/>
      <c r="AH25" s="199"/>
    </row>
    <row r="26" spans="2:34" hidden="1" x14ac:dyDescent="0.25">
      <c r="B26" s="189" t="s">
        <v>57</v>
      </c>
      <c r="C26" s="191" t="s">
        <v>58</v>
      </c>
      <c r="D26" s="192"/>
      <c r="E26" s="192"/>
      <c r="F26" s="192"/>
      <c r="G26" s="192"/>
      <c r="H26" s="192"/>
      <c r="I26" s="192"/>
      <c r="J26" s="192"/>
      <c r="K26" s="192"/>
      <c r="L26" s="193"/>
      <c r="N26" s="194"/>
      <c r="O26" s="194"/>
      <c r="P26" s="194"/>
      <c r="Q26" s="194"/>
      <c r="R26" s="194"/>
      <c r="S26" s="194"/>
      <c r="T26" s="194"/>
      <c r="U26" s="195"/>
      <c r="V26" s="195"/>
      <c r="W26" s="195"/>
      <c r="X26" s="195"/>
      <c r="Y26" s="195"/>
      <c r="Z26" s="195"/>
      <c r="AA26" s="195"/>
      <c r="AB26" s="195"/>
      <c r="AC26" s="195"/>
      <c r="AD26" s="195"/>
      <c r="AE26" s="195"/>
      <c r="AF26" s="195"/>
      <c r="AG26" s="198"/>
      <c r="AH26" s="199"/>
    </row>
    <row r="27" spans="2:34" hidden="1" x14ac:dyDescent="0.25">
      <c r="B27" s="202"/>
      <c r="C27" s="191" t="s">
        <v>59</v>
      </c>
      <c r="D27" s="192"/>
      <c r="E27" s="192"/>
      <c r="F27" s="192"/>
      <c r="G27" s="192"/>
      <c r="H27" s="192"/>
      <c r="I27" s="192"/>
      <c r="J27" s="192"/>
      <c r="K27" s="192"/>
      <c r="L27" s="193"/>
      <c r="N27" s="194"/>
      <c r="O27" s="194"/>
      <c r="P27" s="194"/>
      <c r="Q27" s="194"/>
      <c r="R27" s="194"/>
      <c r="S27" s="194"/>
      <c r="T27" s="194"/>
      <c r="U27" s="195"/>
      <c r="V27" s="195"/>
      <c r="W27" s="195"/>
      <c r="X27" s="195"/>
      <c r="Y27" s="195"/>
      <c r="Z27" s="195"/>
      <c r="AA27" s="195"/>
      <c r="AB27" s="195"/>
      <c r="AC27" s="195"/>
      <c r="AD27" s="195"/>
      <c r="AE27" s="195"/>
      <c r="AF27" s="195"/>
      <c r="AG27" s="198"/>
      <c r="AH27" s="199"/>
    </row>
    <row r="28" spans="2:34" hidden="1" x14ac:dyDescent="0.25">
      <c r="B28" s="202"/>
      <c r="C28" s="191" t="s">
        <v>60</v>
      </c>
      <c r="D28" s="192"/>
      <c r="E28" s="192"/>
      <c r="F28" s="192"/>
      <c r="G28" s="192"/>
      <c r="H28" s="192"/>
      <c r="I28" s="192"/>
      <c r="J28" s="192"/>
      <c r="K28" s="192"/>
      <c r="L28" s="193"/>
      <c r="N28" s="194"/>
      <c r="O28" s="194"/>
      <c r="P28" s="194"/>
      <c r="Q28" s="194"/>
      <c r="R28" s="194"/>
      <c r="S28" s="194"/>
      <c r="T28" s="194"/>
      <c r="U28" s="195"/>
      <c r="V28" s="195"/>
      <c r="W28" s="195"/>
      <c r="X28" s="195"/>
      <c r="Y28" s="195"/>
      <c r="Z28" s="195"/>
      <c r="AA28" s="195"/>
      <c r="AB28" s="195"/>
      <c r="AC28" s="195"/>
      <c r="AD28" s="195"/>
      <c r="AE28" s="195"/>
      <c r="AF28" s="195"/>
      <c r="AG28" s="200"/>
      <c r="AH28" s="201"/>
    </row>
    <row r="29" spans="2:34" ht="15" hidden="1" customHeight="1" x14ac:dyDescent="0.25">
      <c r="B29" s="203" t="s">
        <v>61</v>
      </c>
      <c r="C29" s="204" t="s">
        <v>62</v>
      </c>
      <c r="D29" s="204"/>
      <c r="E29" s="204"/>
      <c r="F29" s="204"/>
      <c r="G29" s="204"/>
      <c r="H29" s="204"/>
      <c r="I29" s="204"/>
      <c r="J29" s="204"/>
      <c r="K29" s="204"/>
      <c r="L29" s="204"/>
      <c r="N29" s="206" t="s">
        <v>63</v>
      </c>
      <c r="O29" s="207"/>
      <c r="P29" s="207"/>
      <c r="Q29" s="207"/>
      <c r="R29" s="207"/>
      <c r="S29" s="207"/>
      <c r="T29" s="208"/>
      <c r="U29" s="215" t="s">
        <v>64</v>
      </c>
      <c r="V29" s="216"/>
      <c r="W29" s="216"/>
      <c r="X29" s="216"/>
      <c r="Y29" s="216"/>
      <c r="Z29" s="216"/>
      <c r="AA29" s="216"/>
      <c r="AB29" s="216"/>
      <c r="AC29" s="216"/>
      <c r="AD29" s="216"/>
      <c r="AE29" s="216"/>
      <c r="AF29" s="217"/>
      <c r="AG29" s="198"/>
      <c r="AH29" s="199"/>
    </row>
    <row r="30" spans="2:34" hidden="1" x14ac:dyDescent="0.25">
      <c r="B30" s="203"/>
      <c r="C30" s="205" t="s">
        <v>65</v>
      </c>
      <c r="D30" s="205"/>
      <c r="E30" s="205"/>
      <c r="F30" s="205"/>
      <c r="G30" s="205"/>
      <c r="H30" s="205"/>
      <c r="I30" s="205"/>
      <c r="J30" s="205"/>
      <c r="K30" s="205"/>
      <c r="L30" s="205"/>
      <c r="N30" s="209"/>
      <c r="O30" s="210"/>
      <c r="P30" s="210"/>
      <c r="Q30" s="210"/>
      <c r="R30" s="210"/>
      <c r="S30" s="210"/>
      <c r="T30" s="211"/>
      <c r="U30" s="218"/>
      <c r="V30" s="219"/>
      <c r="W30" s="219"/>
      <c r="X30" s="219"/>
      <c r="Y30" s="219"/>
      <c r="Z30" s="219"/>
      <c r="AA30" s="219"/>
      <c r="AB30" s="219"/>
      <c r="AC30" s="219"/>
      <c r="AD30" s="219"/>
      <c r="AE30" s="219"/>
      <c r="AF30" s="220"/>
      <c r="AG30" s="198"/>
      <c r="AH30" s="199"/>
    </row>
    <row r="31" spans="2:34" hidden="1" x14ac:dyDescent="0.25">
      <c r="B31" s="203"/>
      <c r="C31" s="205" t="s">
        <v>66</v>
      </c>
      <c r="D31" s="205"/>
      <c r="E31" s="205"/>
      <c r="F31" s="205"/>
      <c r="G31" s="205"/>
      <c r="H31" s="205"/>
      <c r="I31" s="205"/>
      <c r="J31" s="205"/>
      <c r="K31" s="205"/>
      <c r="L31" s="205"/>
      <c r="N31" s="212"/>
      <c r="O31" s="213"/>
      <c r="P31" s="213"/>
      <c r="Q31" s="213"/>
      <c r="R31" s="213"/>
      <c r="S31" s="213"/>
      <c r="T31" s="214"/>
      <c r="U31" s="221"/>
      <c r="V31" s="222"/>
      <c r="W31" s="222"/>
      <c r="X31" s="222"/>
      <c r="Y31" s="222"/>
      <c r="Z31" s="222"/>
      <c r="AA31" s="222"/>
      <c r="AB31" s="222"/>
      <c r="AC31" s="222"/>
      <c r="AD31" s="222"/>
      <c r="AE31" s="222"/>
      <c r="AF31" s="223"/>
      <c r="AG31" s="200"/>
      <c r="AH31" s="201"/>
    </row>
    <row r="32" spans="2:34" ht="15" hidden="1" customHeight="1" x14ac:dyDescent="0.25">
      <c r="B32" s="203"/>
      <c r="C32" s="205" t="s">
        <v>67</v>
      </c>
      <c r="D32" s="205"/>
      <c r="E32" s="205"/>
      <c r="F32" s="205"/>
      <c r="G32" s="205"/>
      <c r="H32" s="205"/>
      <c r="I32" s="205"/>
      <c r="J32" s="205"/>
      <c r="K32" s="205"/>
      <c r="L32" s="205"/>
      <c r="N32" s="194" t="s">
        <v>68</v>
      </c>
      <c r="O32" s="194"/>
      <c r="P32" s="194"/>
      <c r="Q32" s="194"/>
      <c r="R32" s="194"/>
      <c r="S32" s="194"/>
      <c r="T32" s="194"/>
      <c r="U32" s="195" t="s">
        <v>69</v>
      </c>
      <c r="V32" s="195"/>
      <c r="W32" s="195"/>
      <c r="X32" s="195"/>
      <c r="Y32" s="195"/>
      <c r="Z32" s="195"/>
      <c r="AA32" s="195"/>
      <c r="AB32" s="195"/>
      <c r="AC32" s="195"/>
      <c r="AD32" s="195"/>
      <c r="AE32" s="195"/>
      <c r="AF32" s="195"/>
      <c r="AG32" s="196"/>
      <c r="AH32" s="197"/>
    </row>
    <row r="33" spans="2:34" hidden="1" x14ac:dyDescent="0.25">
      <c r="B33" s="203"/>
      <c r="C33" s="205" t="s">
        <v>70</v>
      </c>
      <c r="D33" s="205"/>
      <c r="E33" s="205"/>
      <c r="F33" s="205"/>
      <c r="G33" s="205"/>
      <c r="H33" s="205"/>
      <c r="I33" s="205"/>
      <c r="J33" s="205"/>
      <c r="K33" s="205"/>
      <c r="L33" s="205"/>
      <c r="N33" s="194"/>
      <c r="O33" s="194"/>
      <c r="P33" s="194"/>
      <c r="Q33" s="194"/>
      <c r="R33" s="194"/>
      <c r="S33" s="194"/>
      <c r="T33" s="194"/>
      <c r="U33" s="195"/>
      <c r="V33" s="195"/>
      <c r="W33" s="195"/>
      <c r="X33" s="195"/>
      <c r="Y33" s="195"/>
      <c r="Z33" s="195"/>
      <c r="AA33" s="195"/>
      <c r="AB33" s="195"/>
      <c r="AC33" s="195"/>
      <c r="AD33" s="195"/>
      <c r="AE33" s="195"/>
      <c r="AF33" s="195"/>
      <c r="AG33" s="198"/>
      <c r="AH33" s="199"/>
    </row>
    <row r="34" spans="2:34" hidden="1" x14ac:dyDescent="0.25">
      <c r="B34" s="203"/>
      <c r="C34" s="205" t="s">
        <v>71</v>
      </c>
      <c r="D34" s="205"/>
      <c r="E34" s="205"/>
      <c r="F34" s="205"/>
      <c r="G34" s="205"/>
      <c r="H34" s="205"/>
      <c r="I34" s="205"/>
      <c r="J34" s="205"/>
      <c r="K34" s="205"/>
      <c r="L34" s="205"/>
      <c r="N34" s="194"/>
      <c r="O34" s="194"/>
      <c r="P34" s="194"/>
      <c r="Q34" s="194"/>
      <c r="R34" s="194"/>
      <c r="S34" s="194"/>
      <c r="T34" s="194"/>
      <c r="U34" s="195"/>
      <c r="V34" s="195"/>
      <c r="W34" s="195"/>
      <c r="X34" s="195"/>
      <c r="Y34" s="195"/>
      <c r="Z34" s="195"/>
      <c r="AA34" s="195"/>
      <c r="AB34" s="195"/>
      <c r="AC34" s="195"/>
      <c r="AD34" s="195"/>
      <c r="AE34" s="195"/>
      <c r="AF34" s="195"/>
      <c r="AG34" s="198"/>
      <c r="AH34" s="199"/>
    </row>
    <row r="35" spans="2:34" hidden="1" x14ac:dyDescent="0.25">
      <c r="B35" s="203"/>
      <c r="C35" s="205" t="s">
        <v>72</v>
      </c>
      <c r="D35" s="205"/>
      <c r="E35" s="205"/>
      <c r="F35" s="205"/>
      <c r="G35" s="205"/>
      <c r="H35" s="205"/>
      <c r="I35" s="205"/>
      <c r="J35" s="205"/>
      <c r="K35" s="205"/>
      <c r="L35" s="205"/>
      <c r="N35" s="194"/>
      <c r="O35" s="194"/>
      <c r="P35" s="194"/>
      <c r="Q35" s="194"/>
      <c r="R35" s="194"/>
      <c r="S35" s="194"/>
      <c r="T35" s="194"/>
      <c r="U35" s="195"/>
      <c r="V35" s="195"/>
      <c r="W35" s="195"/>
      <c r="X35" s="195"/>
      <c r="Y35" s="195"/>
      <c r="Z35" s="195"/>
      <c r="AA35" s="195"/>
      <c r="AB35" s="195"/>
      <c r="AC35" s="195"/>
      <c r="AD35" s="195"/>
      <c r="AE35" s="195"/>
      <c r="AF35" s="195"/>
      <c r="AG35" s="200"/>
      <c r="AH35" s="201"/>
    </row>
  </sheetData>
  <mergeCells count="34">
    <mergeCell ref="N32:T35"/>
    <mergeCell ref="U32:AF35"/>
    <mergeCell ref="AG32:AH35"/>
    <mergeCell ref="C33:L33"/>
    <mergeCell ref="N29:T31"/>
    <mergeCell ref="U29:AF31"/>
    <mergeCell ref="AG29:AH31"/>
    <mergeCell ref="C30:L30"/>
    <mergeCell ref="C31:L31"/>
    <mergeCell ref="B29:B35"/>
    <mergeCell ref="C29:L29"/>
    <mergeCell ref="C34:L34"/>
    <mergeCell ref="C35:L35"/>
    <mergeCell ref="C32:L32"/>
    <mergeCell ref="C23:L23"/>
    <mergeCell ref="N23:T23"/>
    <mergeCell ref="U23:AF23"/>
    <mergeCell ref="AG23:AH23"/>
    <mergeCell ref="B24:B25"/>
    <mergeCell ref="C24:L24"/>
    <mergeCell ref="N24:T28"/>
    <mergeCell ref="U24:AF28"/>
    <mergeCell ref="AG24:AH28"/>
    <mergeCell ref="C25:L25"/>
    <mergeCell ref="B26:B28"/>
    <mergeCell ref="C26:L26"/>
    <mergeCell ref="C27:L27"/>
    <mergeCell ref="C28:L28"/>
    <mergeCell ref="B1:AH1"/>
    <mergeCell ref="B2:AH2"/>
    <mergeCell ref="B3:B4"/>
    <mergeCell ref="C3:L3"/>
    <mergeCell ref="N3:W3"/>
    <mergeCell ref="Y3:AH3"/>
  </mergeCells>
  <printOptions horizontalCentered="1"/>
  <pageMargins left="0.70866141732283472" right="0.70866141732283472" top="0.74803149606299213" bottom="0.74803149606299213" header="0.31496062992125984" footer="0.31496062992125984"/>
  <pageSetup paperSize="8" orientation="landscape" verticalDpi="0" r:id="rId1"/>
  <headerFooter>
    <oddFooter>&amp;C&amp;"Arial Black,Regular"&amp;18Hal &amp;P dari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E12"/>
  <sheetViews>
    <sheetView showGridLines="0" zoomScale="90" zoomScaleNormal="90" workbookViewId="0">
      <selection activeCell="E9" sqref="E9"/>
    </sheetView>
  </sheetViews>
  <sheetFormatPr defaultRowHeight="15" x14ac:dyDescent="0.25"/>
  <cols>
    <col min="2" max="2" width="4.42578125" style="3" customWidth="1"/>
    <col min="3" max="3" width="16.140625" style="30" customWidth="1"/>
    <col min="4" max="6" width="31" style="30" customWidth="1"/>
    <col min="7" max="9" width="31" customWidth="1"/>
  </cols>
  <sheetData>
    <row r="1" spans="2:31" ht="21.75" customHeight="1" x14ac:dyDescent="0.25"/>
    <row r="2" spans="2:31" ht="15" customHeight="1" x14ac:dyDescent="0.25">
      <c r="B2" s="181" t="s">
        <v>125</v>
      </c>
      <c r="C2" s="181"/>
      <c r="D2" s="181"/>
      <c r="E2" s="181"/>
      <c r="F2" s="181"/>
      <c r="G2" s="181"/>
      <c r="H2" s="181"/>
      <c r="I2" s="18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</row>
    <row r="4" spans="2:31" x14ac:dyDescent="0.25">
      <c r="B4" s="224" t="s">
        <v>73</v>
      </c>
      <c r="C4" s="226" t="s">
        <v>74</v>
      </c>
      <c r="D4" s="226" t="s">
        <v>75</v>
      </c>
      <c r="E4" s="226"/>
      <c r="F4" s="226"/>
      <c r="G4" s="226"/>
      <c r="H4" s="226"/>
      <c r="I4" s="226"/>
    </row>
    <row r="5" spans="2:31" x14ac:dyDescent="0.25">
      <c r="B5" s="225"/>
      <c r="C5" s="226"/>
      <c r="D5" s="31">
        <v>1</v>
      </c>
      <c r="E5" s="31">
        <v>2</v>
      </c>
      <c r="F5" s="31">
        <v>3</v>
      </c>
      <c r="G5" s="31">
        <v>4</v>
      </c>
      <c r="H5" s="31">
        <v>5</v>
      </c>
      <c r="I5" s="31">
        <v>6</v>
      </c>
    </row>
    <row r="6" spans="2:31" ht="51" x14ac:dyDescent="0.25">
      <c r="B6" s="38">
        <v>1</v>
      </c>
      <c r="C6" s="32" t="s">
        <v>103</v>
      </c>
      <c r="D6" s="33" t="s">
        <v>104</v>
      </c>
      <c r="E6" s="33" t="s">
        <v>105</v>
      </c>
      <c r="F6" s="33" t="s">
        <v>106</v>
      </c>
      <c r="G6" s="33" t="s">
        <v>107</v>
      </c>
      <c r="H6" s="33" t="s">
        <v>108</v>
      </c>
      <c r="I6" s="33" t="s">
        <v>109</v>
      </c>
    </row>
    <row r="7" spans="2:31" ht="51" x14ac:dyDescent="0.25">
      <c r="B7" s="38">
        <v>2</v>
      </c>
      <c r="C7" s="34" t="s">
        <v>83</v>
      </c>
      <c r="D7" s="33" t="s">
        <v>84</v>
      </c>
      <c r="E7" s="33" t="s">
        <v>85</v>
      </c>
      <c r="F7" s="33" t="s">
        <v>86</v>
      </c>
      <c r="G7" s="39" t="s">
        <v>87</v>
      </c>
      <c r="H7" s="39" t="s">
        <v>88</v>
      </c>
      <c r="I7" s="33" t="s">
        <v>89</v>
      </c>
    </row>
    <row r="8" spans="2:31" ht="51" x14ac:dyDescent="0.25">
      <c r="B8" s="38">
        <v>3</v>
      </c>
      <c r="C8" s="32" t="s">
        <v>110</v>
      </c>
      <c r="D8" s="37" t="s">
        <v>111</v>
      </c>
      <c r="E8" s="33" t="s">
        <v>112</v>
      </c>
      <c r="F8" s="33" t="s">
        <v>113</v>
      </c>
      <c r="G8" s="33" t="s">
        <v>114</v>
      </c>
      <c r="H8" s="33" t="s">
        <v>115</v>
      </c>
      <c r="I8" s="33" t="s">
        <v>116</v>
      </c>
    </row>
    <row r="9" spans="2:31" s="24" customFormat="1" ht="51" x14ac:dyDescent="0.25">
      <c r="B9" s="38">
        <v>4</v>
      </c>
      <c r="C9" s="34" t="s">
        <v>90</v>
      </c>
      <c r="D9" s="35" t="s">
        <v>91</v>
      </c>
      <c r="E9" s="36" t="s">
        <v>92</v>
      </c>
      <c r="F9" s="36" t="s">
        <v>93</v>
      </c>
      <c r="G9" s="36" t="s">
        <v>94</v>
      </c>
      <c r="H9" s="36" t="s">
        <v>95</v>
      </c>
      <c r="I9" s="36" t="s">
        <v>96</v>
      </c>
    </row>
    <row r="10" spans="2:31" ht="45" x14ac:dyDescent="0.25">
      <c r="B10" s="38">
        <v>5</v>
      </c>
      <c r="C10" s="32" t="s">
        <v>76</v>
      </c>
      <c r="D10" s="33" t="s">
        <v>77</v>
      </c>
      <c r="E10" s="33" t="s">
        <v>78</v>
      </c>
      <c r="F10" s="33" t="s">
        <v>79</v>
      </c>
      <c r="G10" s="33" t="s">
        <v>80</v>
      </c>
      <c r="H10" s="33" t="s">
        <v>81</v>
      </c>
      <c r="I10" s="33" t="s">
        <v>82</v>
      </c>
    </row>
    <row r="11" spans="2:31" ht="38.25" x14ac:dyDescent="0.25">
      <c r="B11" s="38">
        <v>6</v>
      </c>
      <c r="C11" s="32" t="s">
        <v>117</v>
      </c>
      <c r="D11" s="36" t="s">
        <v>118</v>
      </c>
      <c r="E11" s="36" t="s">
        <v>119</v>
      </c>
      <c r="F11" s="36" t="s">
        <v>120</v>
      </c>
      <c r="G11" s="36" t="s">
        <v>121</v>
      </c>
      <c r="H11" s="40" t="s">
        <v>122</v>
      </c>
      <c r="I11" s="40" t="s">
        <v>123</v>
      </c>
    </row>
    <row r="12" spans="2:31" ht="63.75" x14ac:dyDescent="0.25">
      <c r="B12" s="38">
        <v>7</v>
      </c>
      <c r="C12" s="32" t="s">
        <v>97</v>
      </c>
      <c r="D12" s="35" t="s">
        <v>124</v>
      </c>
      <c r="E12" s="36" t="s">
        <v>98</v>
      </c>
      <c r="F12" s="36" t="s">
        <v>99</v>
      </c>
      <c r="G12" s="36" t="s">
        <v>100</v>
      </c>
      <c r="H12" s="36" t="s">
        <v>101</v>
      </c>
      <c r="I12" s="36" t="s">
        <v>102</v>
      </c>
      <c r="J12" s="42" t="s">
        <v>135</v>
      </c>
    </row>
  </sheetData>
  <mergeCells count="4">
    <mergeCell ref="B4:B5"/>
    <mergeCell ref="D4:I4"/>
    <mergeCell ref="C4:C5"/>
    <mergeCell ref="B2:I2"/>
  </mergeCells>
  <pageMargins left="0.23622047244094491" right="0.23622047244094491" top="0.74803149606299213" bottom="0.74803149606299213" header="0.31496062992125984" footer="0.31496062992125984"/>
  <pageSetup paperSize="8" scale="99" orientation="landscape" r:id="rId1"/>
  <headerFooter>
    <oddFooter>&amp;C&amp;"Arial Black,Regular"&amp;18Hal &amp;P dari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  <pageSetUpPr fitToPage="1"/>
  </sheetPr>
  <dimension ref="A2:CX49"/>
  <sheetViews>
    <sheetView showGridLines="0" zoomScale="80" zoomScaleNormal="80" workbookViewId="0">
      <pane xSplit="5" ySplit="6" topLeftCell="BE7" activePane="bottomRight" state="frozen"/>
      <selection pane="topRight" activeCell="E1" sqref="E1"/>
      <selection pane="bottomLeft" activeCell="A7" sqref="A7"/>
      <selection pane="bottomRight" activeCell="BG19" sqref="BG19"/>
    </sheetView>
  </sheetViews>
  <sheetFormatPr defaultRowHeight="15" x14ac:dyDescent="0.25"/>
  <cols>
    <col min="2" max="2" width="5.42578125" customWidth="1"/>
    <col min="3" max="3" width="15.85546875" customWidth="1"/>
    <col min="4" max="4" width="28.42578125" bestFit="1" customWidth="1"/>
    <col min="5" max="5" width="23.5703125" customWidth="1"/>
    <col min="6" max="6" width="15.140625" bestFit="1" customWidth="1"/>
    <col min="7" max="7" width="14.42578125" bestFit="1" customWidth="1"/>
    <col min="8" max="8" width="11.42578125" style="45" customWidth="1"/>
    <col min="9" max="9" width="5.85546875" customWidth="1"/>
    <col min="10" max="10" width="11.28515625" style="45" customWidth="1"/>
    <col min="11" max="11" width="6.7109375" style="2" customWidth="1"/>
    <col min="12" max="14" width="10.7109375" style="2" customWidth="1"/>
    <col min="15" max="38" width="10.7109375" style="3" customWidth="1"/>
    <col min="39" max="41" width="4.7109375" style="3" customWidth="1"/>
    <col min="42" max="62" width="10.7109375" style="3" customWidth="1"/>
    <col min="63" max="95" width="10.7109375" customWidth="1"/>
    <col min="96" max="98" width="4.7109375" customWidth="1"/>
    <col min="100" max="102" width="9.140625" style="72"/>
  </cols>
  <sheetData>
    <row r="2" spans="1:102" ht="57" customHeight="1" x14ac:dyDescent="0.25">
      <c r="B2" s="73"/>
      <c r="C2" s="74"/>
      <c r="D2" s="132" t="s">
        <v>171</v>
      </c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32"/>
      <c r="U2" s="132"/>
      <c r="V2" s="132"/>
      <c r="W2" s="132"/>
      <c r="X2" s="132"/>
      <c r="Y2" s="132"/>
      <c r="Z2" s="132"/>
      <c r="AA2" s="132"/>
      <c r="AB2" s="132"/>
      <c r="AC2" s="132"/>
      <c r="AD2" s="132"/>
      <c r="AE2" s="132"/>
      <c r="AF2" s="132"/>
      <c r="AG2" s="132"/>
      <c r="AH2" s="132"/>
      <c r="AI2" s="132"/>
      <c r="AJ2" s="132"/>
      <c r="AK2" s="132"/>
      <c r="AL2" s="132"/>
      <c r="AM2" s="132"/>
      <c r="AN2" s="132"/>
      <c r="AO2" s="132"/>
      <c r="AP2" s="132"/>
      <c r="AQ2" s="132"/>
      <c r="AR2" s="132"/>
      <c r="AS2" s="132"/>
      <c r="AT2" s="132"/>
      <c r="AU2" s="132"/>
      <c r="AV2" s="132"/>
      <c r="AW2" s="132"/>
      <c r="AX2" s="132"/>
      <c r="AY2" s="132"/>
      <c r="AZ2" s="132"/>
      <c r="BA2" s="132"/>
      <c r="BB2" s="132"/>
      <c r="BC2" s="132"/>
      <c r="BD2" s="132"/>
      <c r="BE2" s="132"/>
      <c r="BF2" s="132"/>
      <c r="BG2" s="132"/>
      <c r="BH2" s="132"/>
      <c r="BI2" s="132"/>
      <c r="BJ2" s="132"/>
      <c r="BK2" s="132"/>
      <c r="BL2" s="132"/>
      <c r="BM2" s="132"/>
      <c r="BN2" s="132"/>
      <c r="BO2" s="132"/>
      <c r="BP2" s="132"/>
      <c r="BQ2" s="132"/>
      <c r="BR2" s="132"/>
      <c r="BS2" s="132"/>
      <c r="BT2" s="132"/>
      <c r="BU2" s="132"/>
      <c r="BV2" s="132"/>
      <c r="BW2" s="132"/>
      <c r="BX2" s="132"/>
      <c r="BY2" s="132"/>
      <c r="BZ2" s="132"/>
      <c r="CA2" s="132"/>
      <c r="CB2" s="132"/>
      <c r="CC2" s="132"/>
      <c r="CD2" s="132"/>
      <c r="CE2" s="132"/>
      <c r="CF2" s="132"/>
      <c r="CG2" s="132"/>
      <c r="CH2" s="132"/>
      <c r="CI2" s="132"/>
      <c r="CJ2" s="132"/>
      <c r="CK2" s="132"/>
      <c r="CL2" s="132"/>
      <c r="CM2" s="132"/>
      <c r="CN2" s="132"/>
      <c r="CO2" s="132"/>
      <c r="CP2" s="132"/>
      <c r="CQ2" s="132"/>
      <c r="CR2" s="132"/>
      <c r="CS2" s="132"/>
      <c r="CT2" s="133"/>
    </row>
    <row r="3" spans="1:102" ht="15" customHeight="1" x14ac:dyDescent="0.25">
      <c r="B3" s="134" t="s">
        <v>190</v>
      </c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6"/>
      <c r="O3" s="120" t="s">
        <v>0</v>
      </c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  <c r="AE3" s="121"/>
      <c r="AF3" s="121"/>
      <c r="AG3" s="121"/>
      <c r="AH3" s="121"/>
      <c r="AI3" s="121"/>
      <c r="AJ3" s="121"/>
      <c r="AK3" s="121"/>
      <c r="AL3" s="121"/>
      <c r="AM3" s="121"/>
      <c r="AN3" s="121"/>
      <c r="AO3" s="122"/>
      <c r="AP3" s="126" t="s">
        <v>1</v>
      </c>
      <c r="AQ3" s="127"/>
      <c r="AR3" s="127"/>
      <c r="AS3" s="127"/>
      <c r="AT3" s="127"/>
      <c r="AU3" s="127"/>
      <c r="AV3" s="127"/>
      <c r="AW3" s="127"/>
      <c r="AX3" s="127"/>
      <c r="AY3" s="127"/>
      <c r="AZ3" s="127"/>
      <c r="BA3" s="127"/>
      <c r="BB3" s="127"/>
      <c r="BC3" s="127"/>
      <c r="BD3" s="127"/>
      <c r="BE3" s="127"/>
      <c r="BF3" s="127"/>
      <c r="BG3" s="127"/>
      <c r="BH3" s="127"/>
      <c r="BI3" s="127"/>
      <c r="BJ3" s="127"/>
      <c r="BK3" s="127"/>
      <c r="BL3" s="127"/>
      <c r="BM3" s="127"/>
      <c r="BN3" s="127"/>
      <c r="BO3" s="127"/>
      <c r="BP3" s="127"/>
      <c r="BQ3" s="127"/>
      <c r="BR3" s="127"/>
      <c r="BS3" s="127"/>
      <c r="BT3" s="127"/>
      <c r="BU3" s="127"/>
      <c r="BV3" s="127"/>
      <c r="BW3" s="127"/>
      <c r="BX3" s="127"/>
      <c r="BY3" s="127"/>
      <c r="BZ3" s="127"/>
      <c r="CA3" s="127"/>
      <c r="CB3" s="127"/>
      <c r="CC3" s="127"/>
      <c r="CD3" s="127"/>
      <c r="CE3" s="127"/>
      <c r="CF3" s="127"/>
      <c r="CG3" s="127"/>
      <c r="CH3" s="127"/>
      <c r="CI3" s="127"/>
      <c r="CJ3" s="127"/>
      <c r="CK3" s="127"/>
      <c r="CL3" s="127"/>
      <c r="CM3" s="127"/>
      <c r="CN3" s="127"/>
      <c r="CO3" s="127"/>
      <c r="CP3" s="127"/>
      <c r="CQ3" s="127"/>
      <c r="CR3" s="127"/>
      <c r="CS3" s="127"/>
      <c r="CT3" s="128"/>
    </row>
    <row r="4" spans="1:102" ht="15" customHeight="1" x14ac:dyDescent="0.25">
      <c r="B4" s="137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9"/>
      <c r="O4" s="123"/>
      <c r="P4" s="124"/>
      <c r="Q4" s="124"/>
      <c r="R4" s="124"/>
      <c r="S4" s="124"/>
      <c r="T4" s="124"/>
      <c r="U4" s="124"/>
      <c r="V4" s="124"/>
      <c r="W4" s="124"/>
      <c r="X4" s="124"/>
      <c r="Y4" s="124"/>
      <c r="Z4" s="124"/>
      <c r="AA4" s="124"/>
      <c r="AB4" s="124"/>
      <c r="AC4" s="124"/>
      <c r="AD4" s="124"/>
      <c r="AE4" s="124"/>
      <c r="AF4" s="124"/>
      <c r="AG4" s="124"/>
      <c r="AH4" s="124"/>
      <c r="AI4" s="124"/>
      <c r="AJ4" s="124"/>
      <c r="AK4" s="124"/>
      <c r="AL4" s="124"/>
      <c r="AM4" s="124"/>
      <c r="AN4" s="124"/>
      <c r="AO4" s="125"/>
      <c r="AP4" s="140" t="s">
        <v>191</v>
      </c>
      <c r="AQ4" s="141"/>
      <c r="AR4" s="141"/>
      <c r="AS4" s="141"/>
      <c r="AT4" s="141"/>
      <c r="AU4" s="141"/>
      <c r="AV4" s="141"/>
      <c r="AW4" s="141"/>
      <c r="AX4" s="141"/>
      <c r="AY4" s="141"/>
      <c r="AZ4" s="141"/>
      <c r="BA4" s="141"/>
      <c r="BB4" s="141"/>
      <c r="BC4" s="141"/>
      <c r="BD4" s="141"/>
      <c r="BE4" s="141"/>
      <c r="BF4" s="141"/>
      <c r="BG4" s="141"/>
      <c r="BH4" s="141"/>
      <c r="BI4" s="141"/>
      <c r="BJ4" s="141"/>
      <c r="BK4" s="142" t="s">
        <v>192</v>
      </c>
      <c r="BL4" s="143"/>
      <c r="BM4" s="143"/>
      <c r="BN4" s="143"/>
      <c r="BO4" s="143"/>
      <c r="BP4" s="143"/>
      <c r="BQ4" s="143"/>
      <c r="BR4" s="143"/>
      <c r="BS4" s="143"/>
      <c r="BT4" s="143"/>
      <c r="BU4" s="143"/>
      <c r="BV4" s="143"/>
      <c r="BW4" s="143"/>
      <c r="BX4" s="143"/>
      <c r="BY4" s="143"/>
      <c r="BZ4" s="143"/>
      <c r="CA4" s="143"/>
      <c r="CB4" s="143"/>
      <c r="CC4" s="143"/>
      <c r="CD4" s="143"/>
      <c r="CE4" s="143"/>
      <c r="CF4" s="143"/>
      <c r="CG4" s="143"/>
      <c r="CH4" s="143"/>
      <c r="CI4" s="143"/>
      <c r="CJ4" s="143"/>
      <c r="CK4" s="143"/>
      <c r="CL4" s="143"/>
      <c r="CM4" s="143"/>
      <c r="CN4" s="143"/>
      <c r="CO4" s="143"/>
      <c r="CP4" s="143"/>
      <c r="CQ4" s="144"/>
      <c r="CR4" s="126"/>
      <c r="CS4" s="127"/>
      <c r="CT4" s="128"/>
      <c r="CV4" s="146" t="s">
        <v>197</v>
      </c>
      <c r="CW4" s="146"/>
      <c r="CX4" s="146"/>
    </row>
    <row r="5" spans="1:102" ht="55.5" customHeight="1" x14ac:dyDescent="0.25">
      <c r="B5" s="153" t="s">
        <v>2</v>
      </c>
      <c r="C5" s="155" t="s">
        <v>3</v>
      </c>
      <c r="D5" s="157" t="s">
        <v>4</v>
      </c>
      <c r="E5" s="148" t="s">
        <v>166</v>
      </c>
      <c r="F5" s="157" t="s">
        <v>5</v>
      </c>
      <c r="G5" s="157" t="s">
        <v>6</v>
      </c>
      <c r="H5" s="159" t="s">
        <v>7</v>
      </c>
      <c r="I5" s="148" t="s">
        <v>8</v>
      </c>
      <c r="J5" s="159" t="s">
        <v>9</v>
      </c>
      <c r="K5" s="161" t="s">
        <v>10</v>
      </c>
      <c r="L5" s="147" t="s">
        <v>11</v>
      </c>
      <c r="M5" s="147"/>
      <c r="N5" s="147"/>
      <c r="O5" s="147" t="s">
        <v>12</v>
      </c>
      <c r="P5" s="147"/>
      <c r="Q5" s="147"/>
      <c r="R5" s="147" t="s">
        <v>13</v>
      </c>
      <c r="S5" s="147"/>
      <c r="T5" s="147"/>
      <c r="U5" s="147" t="s">
        <v>14</v>
      </c>
      <c r="V5" s="147"/>
      <c r="W5" s="147"/>
      <c r="X5" s="147" t="s">
        <v>43</v>
      </c>
      <c r="Y5" s="147"/>
      <c r="Z5" s="147"/>
      <c r="AA5" s="147" t="s">
        <v>15</v>
      </c>
      <c r="AB5" s="147"/>
      <c r="AC5" s="147"/>
      <c r="AD5" s="147" t="s">
        <v>44</v>
      </c>
      <c r="AE5" s="147"/>
      <c r="AF5" s="147"/>
      <c r="AG5" s="147" t="s">
        <v>45</v>
      </c>
      <c r="AH5" s="147"/>
      <c r="AI5" s="147"/>
      <c r="AJ5" s="147" t="s">
        <v>46</v>
      </c>
      <c r="AK5" s="147"/>
      <c r="AL5" s="147"/>
      <c r="AM5" s="119" t="s">
        <v>16</v>
      </c>
      <c r="AN5" s="119" t="s">
        <v>17</v>
      </c>
      <c r="AO5" s="119" t="s">
        <v>18</v>
      </c>
      <c r="AP5" s="147" t="s">
        <v>175</v>
      </c>
      <c r="AQ5" s="147"/>
      <c r="AR5" s="147"/>
      <c r="AS5" s="147" t="s">
        <v>169</v>
      </c>
      <c r="AT5" s="147"/>
      <c r="AU5" s="147"/>
      <c r="AV5" s="147" t="s">
        <v>170</v>
      </c>
      <c r="AW5" s="147"/>
      <c r="AX5" s="147"/>
      <c r="AY5" s="147" t="s">
        <v>172</v>
      </c>
      <c r="AZ5" s="147"/>
      <c r="BA5" s="147"/>
      <c r="BB5" s="147" t="s">
        <v>185</v>
      </c>
      <c r="BC5" s="147"/>
      <c r="BD5" s="147"/>
      <c r="BE5" s="147" t="s">
        <v>173</v>
      </c>
      <c r="BF5" s="147"/>
      <c r="BG5" s="147"/>
      <c r="BH5" s="147" t="s">
        <v>174</v>
      </c>
      <c r="BI5" s="147"/>
      <c r="BJ5" s="147"/>
      <c r="BK5" s="145" t="s">
        <v>177</v>
      </c>
      <c r="BL5" s="145"/>
      <c r="BM5" s="145"/>
      <c r="BN5" s="145" t="s">
        <v>178</v>
      </c>
      <c r="BO5" s="145"/>
      <c r="BP5" s="145"/>
      <c r="BQ5" s="145" t="s">
        <v>176</v>
      </c>
      <c r="BR5" s="145"/>
      <c r="BS5" s="145"/>
      <c r="BT5" s="145" t="s">
        <v>179</v>
      </c>
      <c r="BU5" s="145"/>
      <c r="BV5" s="145"/>
      <c r="BW5" s="145" t="s">
        <v>186</v>
      </c>
      <c r="BX5" s="145"/>
      <c r="BY5" s="145"/>
      <c r="BZ5" s="145" t="s">
        <v>187</v>
      </c>
      <c r="CA5" s="145"/>
      <c r="CB5" s="145"/>
      <c r="CC5" s="145" t="s">
        <v>182</v>
      </c>
      <c r="CD5" s="145"/>
      <c r="CE5" s="145"/>
      <c r="CF5" s="145" t="s">
        <v>180</v>
      </c>
      <c r="CG5" s="145"/>
      <c r="CH5" s="145"/>
      <c r="CI5" s="145" t="s">
        <v>181</v>
      </c>
      <c r="CJ5" s="145"/>
      <c r="CK5" s="145"/>
      <c r="CL5" s="145" t="s">
        <v>183</v>
      </c>
      <c r="CM5" s="145"/>
      <c r="CN5" s="145"/>
      <c r="CO5" s="145" t="s">
        <v>184</v>
      </c>
      <c r="CP5" s="145"/>
      <c r="CQ5" s="145"/>
      <c r="CR5" s="119" t="s">
        <v>16</v>
      </c>
      <c r="CS5" s="119" t="s">
        <v>17</v>
      </c>
      <c r="CT5" s="119" t="s">
        <v>18</v>
      </c>
      <c r="CV5" s="118" t="s">
        <v>16</v>
      </c>
      <c r="CW5" s="118" t="s">
        <v>17</v>
      </c>
      <c r="CX5" s="118" t="s">
        <v>18</v>
      </c>
    </row>
    <row r="6" spans="1:102" ht="49.5" customHeight="1" x14ac:dyDescent="0.25">
      <c r="B6" s="154"/>
      <c r="C6" s="156"/>
      <c r="D6" s="158"/>
      <c r="E6" s="149"/>
      <c r="F6" s="158"/>
      <c r="G6" s="158"/>
      <c r="H6" s="160"/>
      <c r="I6" s="149"/>
      <c r="J6" s="160"/>
      <c r="K6" s="162"/>
      <c r="L6" s="96" t="s">
        <v>19</v>
      </c>
      <c r="M6" s="93" t="s">
        <v>20</v>
      </c>
      <c r="N6" s="96" t="s">
        <v>21</v>
      </c>
      <c r="O6" s="96" t="s">
        <v>19</v>
      </c>
      <c r="P6" s="93" t="s">
        <v>20</v>
      </c>
      <c r="Q6" s="96" t="s">
        <v>21</v>
      </c>
      <c r="R6" s="96" t="s">
        <v>19</v>
      </c>
      <c r="S6" s="93" t="s">
        <v>20</v>
      </c>
      <c r="T6" s="96" t="s">
        <v>21</v>
      </c>
      <c r="U6" s="96" t="s">
        <v>19</v>
      </c>
      <c r="V6" s="93" t="s">
        <v>20</v>
      </c>
      <c r="W6" s="96" t="s">
        <v>21</v>
      </c>
      <c r="X6" s="96" t="s">
        <v>19</v>
      </c>
      <c r="Y6" s="93" t="s">
        <v>20</v>
      </c>
      <c r="Z6" s="96" t="s">
        <v>21</v>
      </c>
      <c r="AA6" s="96" t="s">
        <v>19</v>
      </c>
      <c r="AB6" s="93" t="s">
        <v>20</v>
      </c>
      <c r="AC6" s="96" t="s">
        <v>21</v>
      </c>
      <c r="AD6" s="96" t="s">
        <v>19</v>
      </c>
      <c r="AE6" s="93" t="s">
        <v>20</v>
      </c>
      <c r="AF6" s="96" t="s">
        <v>21</v>
      </c>
      <c r="AG6" s="96" t="s">
        <v>19</v>
      </c>
      <c r="AH6" s="93" t="s">
        <v>20</v>
      </c>
      <c r="AI6" s="96" t="s">
        <v>21</v>
      </c>
      <c r="AJ6" s="96" t="s">
        <v>19</v>
      </c>
      <c r="AK6" s="93" t="s">
        <v>20</v>
      </c>
      <c r="AL6" s="96" t="s">
        <v>21</v>
      </c>
      <c r="AM6" s="118"/>
      <c r="AN6" s="118"/>
      <c r="AO6" s="118"/>
      <c r="AP6" s="96" t="s">
        <v>19</v>
      </c>
      <c r="AQ6" s="93" t="s">
        <v>20</v>
      </c>
      <c r="AR6" s="96" t="s">
        <v>21</v>
      </c>
      <c r="AS6" s="96" t="s">
        <v>19</v>
      </c>
      <c r="AT6" s="93" t="s">
        <v>20</v>
      </c>
      <c r="AU6" s="96" t="s">
        <v>21</v>
      </c>
      <c r="AV6" s="96" t="s">
        <v>19</v>
      </c>
      <c r="AW6" s="93" t="s">
        <v>20</v>
      </c>
      <c r="AX6" s="96" t="s">
        <v>21</v>
      </c>
      <c r="AY6" s="96" t="s">
        <v>19</v>
      </c>
      <c r="AZ6" s="93" t="s">
        <v>20</v>
      </c>
      <c r="BA6" s="96" t="s">
        <v>21</v>
      </c>
      <c r="BB6" s="96" t="s">
        <v>19</v>
      </c>
      <c r="BC6" s="93" t="s">
        <v>20</v>
      </c>
      <c r="BD6" s="96" t="s">
        <v>21</v>
      </c>
      <c r="BE6" s="96" t="s">
        <v>19</v>
      </c>
      <c r="BF6" s="93" t="s">
        <v>20</v>
      </c>
      <c r="BG6" s="96" t="s">
        <v>21</v>
      </c>
      <c r="BH6" s="96" t="s">
        <v>19</v>
      </c>
      <c r="BI6" s="93" t="s">
        <v>20</v>
      </c>
      <c r="BJ6" s="96" t="s">
        <v>21</v>
      </c>
      <c r="BK6" s="96" t="s">
        <v>19</v>
      </c>
      <c r="BL6" s="93" t="s">
        <v>20</v>
      </c>
      <c r="BM6" s="96" t="s">
        <v>21</v>
      </c>
      <c r="BN6" s="96" t="s">
        <v>19</v>
      </c>
      <c r="BO6" s="93" t="s">
        <v>20</v>
      </c>
      <c r="BP6" s="96" t="s">
        <v>21</v>
      </c>
      <c r="BQ6" s="96" t="s">
        <v>19</v>
      </c>
      <c r="BR6" s="93" t="s">
        <v>20</v>
      </c>
      <c r="BS6" s="96" t="s">
        <v>21</v>
      </c>
      <c r="BT6" s="96" t="s">
        <v>19</v>
      </c>
      <c r="BU6" s="93" t="s">
        <v>20</v>
      </c>
      <c r="BV6" s="96" t="s">
        <v>21</v>
      </c>
      <c r="BW6" s="96" t="s">
        <v>19</v>
      </c>
      <c r="BX6" s="93" t="s">
        <v>20</v>
      </c>
      <c r="BY6" s="96" t="s">
        <v>21</v>
      </c>
      <c r="BZ6" s="96" t="s">
        <v>19</v>
      </c>
      <c r="CA6" s="93" t="s">
        <v>20</v>
      </c>
      <c r="CB6" s="96" t="s">
        <v>21</v>
      </c>
      <c r="CC6" s="96" t="s">
        <v>19</v>
      </c>
      <c r="CD6" s="93" t="s">
        <v>20</v>
      </c>
      <c r="CE6" s="96" t="s">
        <v>21</v>
      </c>
      <c r="CF6" s="96" t="s">
        <v>19</v>
      </c>
      <c r="CG6" s="93" t="s">
        <v>20</v>
      </c>
      <c r="CH6" s="96" t="s">
        <v>21</v>
      </c>
      <c r="CI6" s="96" t="s">
        <v>19</v>
      </c>
      <c r="CJ6" s="93" t="s">
        <v>20</v>
      </c>
      <c r="CK6" s="96" t="s">
        <v>21</v>
      </c>
      <c r="CL6" s="96" t="s">
        <v>19</v>
      </c>
      <c r="CM6" s="93" t="s">
        <v>20</v>
      </c>
      <c r="CN6" s="96" t="s">
        <v>21</v>
      </c>
      <c r="CO6" s="96" t="s">
        <v>19</v>
      </c>
      <c r="CP6" s="93" t="s">
        <v>20</v>
      </c>
      <c r="CQ6" s="96" t="s">
        <v>21</v>
      </c>
      <c r="CR6" s="118"/>
      <c r="CS6" s="118"/>
      <c r="CT6" s="118"/>
      <c r="CV6" s="118"/>
      <c r="CW6" s="118"/>
      <c r="CX6" s="118"/>
    </row>
    <row r="7" spans="1:102" x14ac:dyDescent="0.25">
      <c r="A7">
        <v>1</v>
      </c>
      <c r="B7" s="98"/>
      <c r="C7" s="99"/>
      <c r="D7" s="100"/>
      <c r="E7" s="97"/>
      <c r="F7" s="100"/>
      <c r="G7" s="100"/>
      <c r="H7" s="101"/>
      <c r="I7" s="97"/>
      <c r="J7" s="101"/>
      <c r="K7" s="102"/>
      <c r="L7" s="96"/>
      <c r="M7" s="103"/>
      <c r="N7" s="96"/>
      <c r="O7" s="96"/>
      <c r="P7" s="103"/>
      <c r="Q7" s="96"/>
      <c r="R7" s="96"/>
      <c r="S7" s="103"/>
      <c r="T7" s="96"/>
      <c r="U7" s="96"/>
      <c r="V7" s="103"/>
      <c r="W7" s="96"/>
      <c r="X7" s="96"/>
      <c r="Y7" s="103"/>
      <c r="Z7" s="96"/>
      <c r="AA7" s="96"/>
      <c r="AB7" s="103"/>
      <c r="AC7" s="96"/>
      <c r="AD7" s="96"/>
      <c r="AE7" s="103"/>
      <c r="AF7" s="96"/>
      <c r="AG7" s="96"/>
      <c r="AH7" s="103"/>
      <c r="AI7" s="96"/>
      <c r="AJ7" s="96"/>
      <c r="AK7" s="103"/>
      <c r="AL7" s="96"/>
      <c r="AM7" s="96"/>
      <c r="AN7" s="96"/>
      <c r="AO7" s="96"/>
      <c r="AP7" s="96"/>
      <c r="AQ7" s="103"/>
      <c r="AR7" s="96"/>
      <c r="AS7" s="96"/>
      <c r="AT7" s="103"/>
      <c r="AU7" s="96"/>
      <c r="AV7" s="96"/>
      <c r="AW7" s="103"/>
      <c r="AX7" s="96"/>
      <c r="AY7" s="96"/>
      <c r="AZ7" s="103"/>
      <c r="BA7" s="96"/>
      <c r="BB7" s="96"/>
      <c r="BC7" s="103"/>
      <c r="BD7" s="96"/>
      <c r="BE7" s="96"/>
      <c r="BF7" s="103"/>
      <c r="BG7" s="96"/>
      <c r="BH7" s="96"/>
      <c r="BI7" s="103"/>
      <c r="BJ7" s="96"/>
      <c r="BK7" s="96"/>
      <c r="BL7" s="103"/>
      <c r="BM7" s="96"/>
      <c r="BN7" s="96"/>
      <c r="BO7" s="103"/>
      <c r="BP7" s="96"/>
      <c r="BQ7" s="96"/>
      <c r="BR7" s="103"/>
      <c r="BS7" s="96"/>
      <c r="BT7" s="96"/>
      <c r="BU7" s="103"/>
      <c r="BV7" s="96"/>
      <c r="BW7" s="96"/>
      <c r="BX7" s="103"/>
      <c r="BY7" s="96"/>
      <c r="BZ7" s="96"/>
      <c r="CA7" s="103"/>
      <c r="CB7" s="96"/>
      <c r="CC7" s="96"/>
      <c r="CD7" s="103"/>
      <c r="CE7" s="96"/>
      <c r="CF7" s="96"/>
      <c r="CG7" s="103"/>
      <c r="CH7" s="96"/>
      <c r="CI7" s="96"/>
      <c r="CJ7" s="103"/>
      <c r="CK7" s="96"/>
      <c r="CL7" s="96"/>
      <c r="CM7" s="103"/>
      <c r="CN7" s="96"/>
      <c r="CO7" s="96"/>
      <c r="CP7" s="103"/>
      <c r="CQ7" s="96"/>
      <c r="CR7" s="96"/>
      <c r="CS7" s="96"/>
      <c r="CT7" s="96"/>
      <c r="CV7" s="96"/>
      <c r="CW7" s="96"/>
      <c r="CX7" s="96"/>
    </row>
    <row r="8" spans="1:102" x14ac:dyDescent="0.25">
      <c r="A8">
        <v>2</v>
      </c>
      <c r="B8" s="98"/>
      <c r="C8" s="99"/>
      <c r="D8" s="100"/>
      <c r="E8" s="97"/>
      <c r="F8" s="100"/>
      <c r="G8" s="100"/>
      <c r="H8" s="101"/>
      <c r="I8" s="97"/>
      <c r="J8" s="101"/>
      <c r="K8" s="102"/>
      <c r="L8" s="96"/>
      <c r="M8" s="103"/>
      <c r="N8" s="96"/>
      <c r="O8" s="96"/>
      <c r="P8" s="103"/>
      <c r="Q8" s="96"/>
      <c r="R8" s="96"/>
      <c r="S8" s="103"/>
      <c r="T8" s="96"/>
      <c r="U8" s="96"/>
      <c r="V8" s="103"/>
      <c r="W8" s="96"/>
      <c r="X8" s="96"/>
      <c r="Y8" s="103"/>
      <c r="Z8" s="96"/>
      <c r="AA8" s="96"/>
      <c r="AB8" s="103"/>
      <c r="AC8" s="96"/>
      <c r="AD8" s="96"/>
      <c r="AE8" s="103"/>
      <c r="AF8" s="96"/>
      <c r="AG8" s="96"/>
      <c r="AH8" s="103"/>
      <c r="AI8" s="96"/>
      <c r="AJ8" s="96"/>
      <c r="AK8" s="103"/>
      <c r="AL8" s="96"/>
      <c r="AM8" s="96"/>
      <c r="AN8" s="96"/>
      <c r="AO8" s="96"/>
      <c r="AP8" s="96"/>
      <c r="AQ8" s="103"/>
      <c r="AR8" s="96"/>
      <c r="AS8" s="96"/>
      <c r="AT8" s="103"/>
      <c r="AU8" s="96"/>
      <c r="AV8" s="96"/>
      <c r="AW8" s="103"/>
      <c r="AX8" s="96"/>
      <c r="AY8" s="96"/>
      <c r="AZ8" s="103"/>
      <c r="BA8" s="96"/>
      <c r="BB8" s="96"/>
      <c r="BC8" s="103"/>
      <c r="BD8" s="96"/>
      <c r="BE8" s="96"/>
      <c r="BF8" s="103"/>
      <c r="BG8" s="96"/>
      <c r="BH8" s="96"/>
      <c r="BI8" s="103"/>
      <c r="BJ8" s="96"/>
      <c r="BK8" s="96"/>
      <c r="BL8" s="103"/>
      <c r="BM8" s="96"/>
      <c r="BN8" s="96"/>
      <c r="BO8" s="103"/>
      <c r="BP8" s="96"/>
      <c r="BQ8" s="96"/>
      <c r="BR8" s="103"/>
      <c r="BS8" s="96"/>
      <c r="BT8" s="96"/>
      <c r="BU8" s="103"/>
      <c r="BV8" s="96"/>
      <c r="BW8" s="96"/>
      <c r="BX8" s="103"/>
      <c r="BY8" s="96"/>
      <c r="BZ8" s="96"/>
      <c r="CA8" s="103"/>
      <c r="CB8" s="96"/>
      <c r="CC8" s="96"/>
      <c r="CD8" s="103"/>
      <c r="CE8" s="96"/>
      <c r="CF8" s="96"/>
      <c r="CG8" s="103"/>
      <c r="CH8" s="96"/>
      <c r="CI8" s="96"/>
      <c r="CJ8" s="103"/>
      <c r="CK8" s="96"/>
      <c r="CL8" s="96"/>
      <c r="CM8" s="103"/>
      <c r="CN8" s="96"/>
      <c r="CO8" s="96"/>
      <c r="CP8" s="103"/>
      <c r="CQ8" s="96"/>
      <c r="CR8" s="96"/>
      <c r="CS8" s="96"/>
      <c r="CT8" s="96"/>
      <c r="CV8" s="96"/>
      <c r="CW8" s="96"/>
      <c r="CX8" s="96"/>
    </row>
    <row r="9" spans="1:102" ht="15" customHeight="1" x14ac:dyDescent="0.25">
      <c r="A9">
        <v>3</v>
      </c>
      <c r="B9" s="46">
        <v>3</v>
      </c>
      <c r="C9" s="54">
        <v>20100401170</v>
      </c>
      <c r="D9" s="47" t="s">
        <v>131</v>
      </c>
      <c r="E9" s="47" t="s">
        <v>137</v>
      </c>
      <c r="F9" s="48" t="s">
        <v>161</v>
      </c>
      <c r="G9" s="48" t="s">
        <v>60</v>
      </c>
      <c r="H9" s="55">
        <v>32560</v>
      </c>
      <c r="I9" s="50">
        <f t="shared" ref="I9:I15" ca="1" si="0">(NOW()-H9)/365</f>
        <v>34.738486032787918</v>
      </c>
      <c r="J9" s="51">
        <v>40269</v>
      </c>
      <c r="K9" s="50">
        <f t="shared" ref="K9:K15" ca="1" si="1">(NOW()-J9)/365</f>
        <v>13.617938087582436</v>
      </c>
      <c r="L9" s="52" t="s">
        <v>132</v>
      </c>
      <c r="M9" s="53" t="s">
        <v>132</v>
      </c>
      <c r="N9" s="75" t="s">
        <v>164</v>
      </c>
      <c r="O9" s="67">
        <v>1</v>
      </c>
      <c r="P9" s="67">
        <v>2</v>
      </c>
      <c r="Q9" s="67">
        <v>1</v>
      </c>
      <c r="R9" s="67">
        <v>1</v>
      </c>
      <c r="S9" s="67">
        <v>3</v>
      </c>
      <c r="T9" s="67">
        <v>2</v>
      </c>
      <c r="U9" s="67">
        <v>1</v>
      </c>
      <c r="V9" s="67">
        <v>3</v>
      </c>
      <c r="W9" s="67">
        <v>2</v>
      </c>
      <c r="X9" s="67">
        <v>2</v>
      </c>
      <c r="Y9" s="67">
        <v>2</v>
      </c>
      <c r="Z9" s="67">
        <v>0</v>
      </c>
      <c r="AA9" s="67">
        <v>1</v>
      </c>
      <c r="AB9" s="67">
        <v>2</v>
      </c>
      <c r="AC9" s="67">
        <v>1</v>
      </c>
      <c r="AD9" s="67">
        <v>1</v>
      </c>
      <c r="AE9" s="67">
        <v>2</v>
      </c>
      <c r="AF9" s="67">
        <v>1</v>
      </c>
      <c r="AG9" s="67">
        <v>2</v>
      </c>
      <c r="AH9" s="67">
        <v>3</v>
      </c>
      <c r="AI9" s="67">
        <v>1</v>
      </c>
      <c r="AJ9" s="67">
        <v>3</v>
      </c>
      <c r="AK9" s="67">
        <v>3</v>
      </c>
      <c r="AL9" s="67">
        <v>0</v>
      </c>
      <c r="AM9" s="67">
        <v>12</v>
      </c>
      <c r="AN9" s="67">
        <v>20</v>
      </c>
      <c r="AO9" s="67">
        <v>8</v>
      </c>
      <c r="AP9" s="67">
        <v>4</v>
      </c>
      <c r="AQ9" s="67">
        <v>5</v>
      </c>
      <c r="AR9" s="67">
        <v>1</v>
      </c>
      <c r="AS9" s="67">
        <v>4</v>
      </c>
      <c r="AT9" s="67">
        <v>5</v>
      </c>
      <c r="AU9" s="67">
        <v>1</v>
      </c>
      <c r="AV9" s="67">
        <v>5</v>
      </c>
      <c r="AW9" s="67">
        <v>5</v>
      </c>
      <c r="AX9" s="67">
        <v>0</v>
      </c>
      <c r="AY9" s="67">
        <v>4</v>
      </c>
      <c r="AZ9" s="67">
        <v>4</v>
      </c>
      <c r="BA9" s="67">
        <v>0</v>
      </c>
      <c r="BB9" s="67">
        <v>4</v>
      </c>
      <c r="BC9" s="67">
        <v>1</v>
      </c>
      <c r="BD9" s="67">
        <v>-3</v>
      </c>
      <c r="BE9" s="67">
        <v>4</v>
      </c>
      <c r="BF9" s="67">
        <v>3</v>
      </c>
      <c r="BG9" s="67">
        <v>-1</v>
      </c>
      <c r="BH9" s="67">
        <v>4</v>
      </c>
      <c r="BI9" s="67">
        <v>1</v>
      </c>
      <c r="BJ9" s="67">
        <v>-3</v>
      </c>
      <c r="BK9" s="67" t="s">
        <v>23</v>
      </c>
      <c r="BL9" s="67" t="s">
        <v>23</v>
      </c>
      <c r="BM9" s="67">
        <v>0</v>
      </c>
      <c r="BN9" s="67" t="s">
        <v>23</v>
      </c>
      <c r="BO9" s="67" t="s">
        <v>23</v>
      </c>
      <c r="BP9" s="67">
        <v>0</v>
      </c>
      <c r="BQ9" s="67" t="s">
        <v>23</v>
      </c>
      <c r="BR9" s="67" t="s">
        <v>23</v>
      </c>
      <c r="BS9" s="67">
        <v>0</v>
      </c>
      <c r="BT9" s="67" t="s">
        <v>23</v>
      </c>
      <c r="BU9" s="67" t="s">
        <v>23</v>
      </c>
      <c r="BV9" s="67">
        <v>0</v>
      </c>
      <c r="BW9" s="67" t="s">
        <v>23</v>
      </c>
      <c r="BX9" s="67" t="s">
        <v>23</v>
      </c>
      <c r="BY9" s="67">
        <v>0</v>
      </c>
      <c r="BZ9" s="67" t="s">
        <v>23</v>
      </c>
      <c r="CA9" s="67" t="s">
        <v>23</v>
      </c>
      <c r="CB9" s="67">
        <v>0</v>
      </c>
      <c r="CC9" s="67" t="s">
        <v>23</v>
      </c>
      <c r="CD9" s="67" t="s">
        <v>23</v>
      </c>
      <c r="CE9" s="67">
        <v>0</v>
      </c>
      <c r="CF9" s="67" t="s">
        <v>23</v>
      </c>
      <c r="CG9" s="67" t="s">
        <v>23</v>
      </c>
      <c r="CH9" s="67">
        <v>0</v>
      </c>
      <c r="CI9" s="67" t="s">
        <v>23</v>
      </c>
      <c r="CJ9" s="67" t="s">
        <v>23</v>
      </c>
      <c r="CK9" s="67">
        <v>0</v>
      </c>
      <c r="CL9" s="67" t="s">
        <v>23</v>
      </c>
      <c r="CM9" s="67" t="s">
        <v>23</v>
      </c>
      <c r="CN9" s="67">
        <v>0</v>
      </c>
      <c r="CO9" s="67" t="s">
        <v>23</v>
      </c>
      <c r="CP9" s="67" t="s">
        <v>23</v>
      </c>
      <c r="CQ9" s="67">
        <v>0</v>
      </c>
      <c r="CR9" s="67">
        <v>29</v>
      </c>
      <c r="CS9" s="67">
        <v>24</v>
      </c>
      <c r="CT9" s="67">
        <v>-5</v>
      </c>
      <c r="CV9" s="94">
        <f t="shared" ref="CV9:CW15" si="2">SUM(AM9,CR9)</f>
        <v>41</v>
      </c>
      <c r="CW9" s="94">
        <f t="shared" si="2"/>
        <v>44</v>
      </c>
      <c r="CX9" s="94">
        <f t="shared" ref="CX9:CX15" si="3">IF(CV9="NA",CW9,CW9-CV9)</f>
        <v>3</v>
      </c>
    </row>
    <row r="10" spans="1:102" ht="15" customHeight="1" x14ac:dyDescent="0.25">
      <c r="A10">
        <v>4</v>
      </c>
      <c r="B10" s="46">
        <v>4</v>
      </c>
      <c r="C10" s="54">
        <v>19971103617</v>
      </c>
      <c r="D10" s="47" t="s">
        <v>159</v>
      </c>
      <c r="E10" s="47" t="s">
        <v>202</v>
      </c>
      <c r="F10" s="48" t="s">
        <v>161</v>
      </c>
      <c r="G10" s="48" t="s">
        <v>60</v>
      </c>
      <c r="H10" s="55">
        <v>26688</v>
      </c>
      <c r="I10" s="50">
        <f t="shared" ca="1" si="0"/>
        <v>50.826157265664627</v>
      </c>
      <c r="J10" s="68">
        <v>35737</v>
      </c>
      <c r="K10" s="50">
        <f t="shared" ca="1" si="1"/>
        <v>26.034376443746819</v>
      </c>
      <c r="L10" s="52" t="s">
        <v>132</v>
      </c>
      <c r="M10" s="53" t="s">
        <v>132</v>
      </c>
      <c r="N10" s="75" t="s">
        <v>164</v>
      </c>
      <c r="O10" s="67">
        <v>4</v>
      </c>
      <c r="P10" s="67">
        <v>5</v>
      </c>
      <c r="Q10" s="67">
        <v>1</v>
      </c>
      <c r="R10" s="67">
        <v>4</v>
      </c>
      <c r="S10" s="67">
        <v>4</v>
      </c>
      <c r="T10" s="67">
        <v>0</v>
      </c>
      <c r="U10" s="67">
        <v>4</v>
      </c>
      <c r="V10" s="67">
        <v>4</v>
      </c>
      <c r="W10" s="67">
        <v>0</v>
      </c>
      <c r="X10" s="67">
        <v>4</v>
      </c>
      <c r="Y10" s="67">
        <v>4</v>
      </c>
      <c r="Z10" s="67">
        <v>0</v>
      </c>
      <c r="AA10" s="67">
        <v>4</v>
      </c>
      <c r="AB10" s="67">
        <v>5</v>
      </c>
      <c r="AC10" s="67">
        <v>1</v>
      </c>
      <c r="AD10" s="67">
        <v>4</v>
      </c>
      <c r="AE10" s="67">
        <v>4</v>
      </c>
      <c r="AF10" s="67">
        <v>0</v>
      </c>
      <c r="AG10" s="67">
        <v>5</v>
      </c>
      <c r="AH10" s="67">
        <v>4</v>
      </c>
      <c r="AI10" s="67">
        <v>-1</v>
      </c>
      <c r="AJ10" s="67">
        <v>5</v>
      </c>
      <c r="AK10" s="67">
        <v>5</v>
      </c>
      <c r="AL10" s="67">
        <v>0</v>
      </c>
      <c r="AM10" s="67">
        <v>34</v>
      </c>
      <c r="AN10" s="67">
        <v>35</v>
      </c>
      <c r="AO10" s="67">
        <v>1</v>
      </c>
      <c r="AP10" s="67">
        <v>4</v>
      </c>
      <c r="AQ10" s="67">
        <v>4</v>
      </c>
      <c r="AR10" s="67">
        <v>0</v>
      </c>
      <c r="AS10" s="67">
        <v>3</v>
      </c>
      <c r="AT10" s="67">
        <v>3</v>
      </c>
      <c r="AU10" s="67">
        <v>0</v>
      </c>
      <c r="AV10" s="67">
        <v>5</v>
      </c>
      <c r="AW10" s="67">
        <v>5</v>
      </c>
      <c r="AX10" s="67">
        <v>0</v>
      </c>
      <c r="AY10" s="67">
        <v>4</v>
      </c>
      <c r="AZ10" s="67">
        <v>4</v>
      </c>
      <c r="BA10" s="67">
        <v>0</v>
      </c>
      <c r="BB10" s="67">
        <v>4</v>
      </c>
      <c r="BC10" s="67">
        <v>1</v>
      </c>
      <c r="BD10" s="67">
        <v>-3</v>
      </c>
      <c r="BE10" s="67">
        <v>4</v>
      </c>
      <c r="BF10" s="67">
        <v>3</v>
      </c>
      <c r="BG10" s="67">
        <v>-1</v>
      </c>
      <c r="BH10" s="67">
        <v>4</v>
      </c>
      <c r="BI10" s="67">
        <v>1</v>
      </c>
      <c r="BJ10" s="67">
        <v>-3</v>
      </c>
      <c r="BK10" s="67" t="s">
        <v>23</v>
      </c>
      <c r="BL10" s="67" t="s">
        <v>23</v>
      </c>
      <c r="BM10" s="67">
        <v>0</v>
      </c>
      <c r="BN10" s="67" t="s">
        <v>23</v>
      </c>
      <c r="BO10" s="67" t="s">
        <v>23</v>
      </c>
      <c r="BP10" s="67">
        <v>0</v>
      </c>
      <c r="BQ10" s="67">
        <v>6</v>
      </c>
      <c r="BR10" s="67">
        <v>6</v>
      </c>
      <c r="BS10" s="67">
        <v>0</v>
      </c>
      <c r="BT10" s="67" t="s">
        <v>23</v>
      </c>
      <c r="BU10" s="67" t="s">
        <v>23</v>
      </c>
      <c r="BV10" s="67">
        <v>0</v>
      </c>
      <c r="BW10" s="67" t="s">
        <v>23</v>
      </c>
      <c r="BX10" s="67" t="s">
        <v>23</v>
      </c>
      <c r="BY10" s="67">
        <v>0</v>
      </c>
      <c r="BZ10" s="67" t="s">
        <v>23</v>
      </c>
      <c r="CA10" s="67" t="s">
        <v>23</v>
      </c>
      <c r="CB10" s="67">
        <v>0</v>
      </c>
      <c r="CC10" s="67" t="s">
        <v>23</v>
      </c>
      <c r="CD10" s="67" t="s">
        <v>23</v>
      </c>
      <c r="CE10" s="67">
        <v>0</v>
      </c>
      <c r="CF10" s="67" t="s">
        <v>23</v>
      </c>
      <c r="CG10" s="67" t="s">
        <v>23</v>
      </c>
      <c r="CH10" s="67">
        <v>0</v>
      </c>
      <c r="CI10" s="67" t="s">
        <v>23</v>
      </c>
      <c r="CJ10" s="67" t="s">
        <v>23</v>
      </c>
      <c r="CK10" s="67">
        <v>0</v>
      </c>
      <c r="CL10" s="67" t="s">
        <v>23</v>
      </c>
      <c r="CM10" s="67" t="s">
        <v>23</v>
      </c>
      <c r="CN10" s="67">
        <v>0</v>
      </c>
      <c r="CO10" s="67" t="s">
        <v>23</v>
      </c>
      <c r="CP10" s="67" t="s">
        <v>23</v>
      </c>
      <c r="CQ10" s="67">
        <v>0</v>
      </c>
      <c r="CR10" s="67">
        <v>34</v>
      </c>
      <c r="CS10" s="67">
        <v>27</v>
      </c>
      <c r="CT10" s="67">
        <v>-7</v>
      </c>
      <c r="CV10" s="94">
        <f t="shared" si="2"/>
        <v>68</v>
      </c>
      <c r="CW10" s="94">
        <f t="shared" si="2"/>
        <v>62</v>
      </c>
      <c r="CX10" s="94">
        <f t="shared" si="3"/>
        <v>-6</v>
      </c>
    </row>
    <row r="11" spans="1:102" ht="15" customHeight="1" x14ac:dyDescent="0.25">
      <c r="A11">
        <v>5</v>
      </c>
      <c r="B11" s="46">
        <v>5</v>
      </c>
      <c r="C11" s="54">
        <v>20010214717</v>
      </c>
      <c r="D11" s="47" t="s">
        <v>154</v>
      </c>
      <c r="E11" s="47" t="s">
        <v>126</v>
      </c>
      <c r="F11" s="48" t="s">
        <v>161</v>
      </c>
      <c r="G11" s="48" t="s">
        <v>60</v>
      </c>
      <c r="H11" s="55">
        <v>28651</v>
      </c>
      <c r="I11" s="50">
        <f t="shared" ca="1" si="0"/>
        <v>45.448075073883807</v>
      </c>
      <c r="J11" s="68">
        <v>36936</v>
      </c>
      <c r="K11" s="50">
        <f t="shared" ca="1" si="1"/>
        <v>22.749444936897504</v>
      </c>
      <c r="L11" s="52" t="s">
        <v>132</v>
      </c>
      <c r="M11" s="53" t="s">
        <v>168</v>
      </c>
      <c r="N11" s="75" t="s">
        <v>165</v>
      </c>
      <c r="O11" s="67">
        <v>4</v>
      </c>
      <c r="P11" s="67">
        <v>4</v>
      </c>
      <c r="Q11" s="67">
        <v>0</v>
      </c>
      <c r="R11" s="67">
        <v>4</v>
      </c>
      <c r="S11" s="67">
        <v>4</v>
      </c>
      <c r="T11" s="67">
        <v>0</v>
      </c>
      <c r="U11" s="67">
        <v>4</v>
      </c>
      <c r="V11" s="67">
        <v>4</v>
      </c>
      <c r="W11" s="67">
        <v>0</v>
      </c>
      <c r="X11" s="67">
        <v>4</v>
      </c>
      <c r="Y11" s="67">
        <v>3</v>
      </c>
      <c r="Z11" s="67">
        <v>-1</v>
      </c>
      <c r="AA11" s="67">
        <v>4</v>
      </c>
      <c r="AB11" s="67">
        <v>4</v>
      </c>
      <c r="AC11" s="67">
        <v>0</v>
      </c>
      <c r="AD11" s="67">
        <v>4</v>
      </c>
      <c r="AE11" s="67">
        <v>4</v>
      </c>
      <c r="AF11" s="67">
        <v>0</v>
      </c>
      <c r="AG11" s="67">
        <v>5</v>
      </c>
      <c r="AH11" s="67">
        <v>4</v>
      </c>
      <c r="AI11" s="67">
        <v>-1</v>
      </c>
      <c r="AJ11" s="67">
        <v>5</v>
      </c>
      <c r="AK11" s="67">
        <v>5</v>
      </c>
      <c r="AL11" s="67">
        <v>0</v>
      </c>
      <c r="AM11" s="67">
        <v>34</v>
      </c>
      <c r="AN11" s="67">
        <v>32</v>
      </c>
      <c r="AO11" s="67">
        <v>-2</v>
      </c>
      <c r="AP11" s="67">
        <v>3</v>
      </c>
      <c r="AQ11" s="67">
        <v>3</v>
      </c>
      <c r="AR11" s="67">
        <v>0</v>
      </c>
      <c r="AS11" s="67">
        <v>3</v>
      </c>
      <c r="AT11" s="67">
        <v>3</v>
      </c>
      <c r="AU11" s="67">
        <v>0</v>
      </c>
      <c r="AV11" s="67">
        <v>4</v>
      </c>
      <c r="AW11" s="67">
        <v>2</v>
      </c>
      <c r="AX11" s="67">
        <v>-2</v>
      </c>
      <c r="AY11" s="67">
        <v>4</v>
      </c>
      <c r="AZ11" s="67">
        <v>3</v>
      </c>
      <c r="BA11" s="67">
        <v>-1</v>
      </c>
      <c r="BB11" s="67">
        <v>4</v>
      </c>
      <c r="BC11" s="67">
        <v>1</v>
      </c>
      <c r="BD11" s="67">
        <v>-3</v>
      </c>
      <c r="BE11" s="67">
        <v>4</v>
      </c>
      <c r="BF11" s="67">
        <v>3</v>
      </c>
      <c r="BG11" s="67">
        <v>-1</v>
      </c>
      <c r="BH11" s="67">
        <v>4</v>
      </c>
      <c r="BI11" s="67">
        <v>1</v>
      </c>
      <c r="BJ11" s="67">
        <v>-3</v>
      </c>
      <c r="BK11" s="67">
        <v>5</v>
      </c>
      <c r="BL11" s="67">
        <v>5</v>
      </c>
      <c r="BM11" s="67">
        <v>0</v>
      </c>
      <c r="BN11" s="67" t="s">
        <v>23</v>
      </c>
      <c r="BO11" s="67" t="s">
        <v>23</v>
      </c>
      <c r="BP11" s="67">
        <v>0</v>
      </c>
      <c r="BQ11" s="67" t="s">
        <v>23</v>
      </c>
      <c r="BR11" s="67" t="s">
        <v>23</v>
      </c>
      <c r="BS11" s="67">
        <v>0</v>
      </c>
      <c r="BT11" s="67" t="s">
        <v>23</v>
      </c>
      <c r="BU11" s="67" t="s">
        <v>23</v>
      </c>
      <c r="BV11" s="67">
        <v>0</v>
      </c>
      <c r="BW11" s="67" t="s">
        <v>23</v>
      </c>
      <c r="BX11" s="67" t="s">
        <v>23</v>
      </c>
      <c r="BY11" s="67">
        <v>0</v>
      </c>
      <c r="BZ11" s="67" t="s">
        <v>23</v>
      </c>
      <c r="CA11" s="67" t="s">
        <v>23</v>
      </c>
      <c r="CB11" s="67">
        <v>0</v>
      </c>
      <c r="CC11" s="67">
        <v>5</v>
      </c>
      <c r="CD11" s="67">
        <v>5</v>
      </c>
      <c r="CE11" s="67">
        <v>0</v>
      </c>
      <c r="CF11" s="67" t="s">
        <v>23</v>
      </c>
      <c r="CG11" s="67" t="s">
        <v>23</v>
      </c>
      <c r="CH11" s="67">
        <v>0</v>
      </c>
      <c r="CI11" s="67" t="s">
        <v>23</v>
      </c>
      <c r="CJ11" s="67" t="s">
        <v>23</v>
      </c>
      <c r="CK11" s="67">
        <v>0</v>
      </c>
      <c r="CL11" s="67" t="s">
        <v>23</v>
      </c>
      <c r="CM11" s="67" t="s">
        <v>23</v>
      </c>
      <c r="CN11" s="67">
        <v>0</v>
      </c>
      <c r="CO11" s="67" t="s">
        <v>23</v>
      </c>
      <c r="CP11" s="67" t="s">
        <v>23</v>
      </c>
      <c r="CQ11" s="67">
        <v>0</v>
      </c>
      <c r="CR11" s="67">
        <v>36</v>
      </c>
      <c r="CS11" s="67">
        <v>26</v>
      </c>
      <c r="CT11" s="67">
        <v>-10</v>
      </c>
      <c r="CV11" s="94">
        <f t="shared" si="2"/>
        <v>70</v>
      </c>
      <c r="CW11" s="94">
        <f t="shared" si="2"/>
        <v>58</v>
      </c>
      <c r="CX11" s="94">
        <f t="shared" si="3"/>
        <v>-12</v>
      </c>
    </row>
    <row r="12" spans="1:102" ht="15" customHeight="1" x14ac:dyDescent="0.25">
      <c r="A12">
        <v>6</v>
      </c>
      <c r="B12" s="46"/>
      <c r="C12" s="54"/>
      <c r="D12" s="47"/>
      <c r="E12" s="47"/>
      <c r="F12" s="48"/>
      <c r="G12" s="48"/>
      <c r="H12" s="55"/>
      <c r="I12" s="50"/>
      <c r="J12" s="68"/>
      <c r="K12" s="50"/>
      <c r="L12" s="52"/>
      <c r="M12" s="53"/>
      <c r="N12" s="75"/>
      <c r="O12" s="67"/>
      <c r="P12" s="67"/>
      <c r="Q12" s="67"/>
      <c r="R12" s="67"/>
      <c r="S12" s="67"/>
      <c r="T12" s="67"/>
      <c r="U12" s="67"/>
      <c r="V12" s="67"/>
      <c r="W12" s="67"/>
      <c r="X12" s="67"/>
      <c r="Y12" s="67"/>
      <c r="Z12" s="67"/>
      <c r="AA12" s="67"/>
      <c r="AB12" s="67"/>
      <c r="AC12" s="67"/>
      <c r="AD12" s="67"/>
      <c r="AE12" s="67"/>
      <c r="AF12" s="67"/>
      <c r="AG12" s="67"/>
      <c r="AH12" s="67"/>
      <c r="AI12" s="67"/>
      <c r="AJ12" s="67"/>
      <c r="AK12" s="67"/>
      <c r="AL12" s="67"/>
      <c r="AM12" s="67"/>
      <c r="AN12" s="67"/>
      <c r="AO12" s="67"/>
      <c r="AP12" s="67"/>
      <c r="AQ12" s="67"/>
      <c r="AR12" s="67"/>
      <c r="AS12" s="67"/>
      <c r="AT12" s="67"/>
      <c r="AU12" s="67"/>
      <c r="AV12" s="67"/>
      <c r="AW12" s="67"/>
      <c r="AX12" s="67"/>
      <c r="AY12" s="67"/>
      <c r="AZ12" s="67"/>
      <c r="BA12" s="67"/>
      <c r="BB12" s="67"/>
      <c r="BC12" s="67"/>
      <c r="BD12" s="67"/>
      <c r="BE12" s="67"/>
      <c r="BF12" s="67"/>
      <c r="BG12" s="67"/>
      <c r="BH12" s="67"/>
      <c r="BI12" s="67"/>
      <c r="BJ12" s="67"/>
      <c r="BK12" s="67"/>
      <c r="BL12" s="67"/>
      <c r="BM12" s="67"/>
      <c r="BN12" s="67"/>
      <c r="BO12" s="67"/>
      <c r="BP12" s="67"/>
      <c r="BQ12" s="67"/>
      <c r="BR12" s="67"/>
      <c r="BS12" s="67"/>
      <c r="BT12" s="67"/>
      <c r="BU12" s="67"/>
      <c r="BV12" s="67"/>
      <c r="BW12" s="67"/>
      <c r="BX12" s="67"/>
      <c r="BY12" s="67"/>
      <c r="BZ12" s="67"/>
      <c r="CA12" s="67"/>
      <c r="CB12" s="67"/>
      <c r="CC12" s="67"/>
      <c r="CD12" s="67"/>
      <c r="CE12" s="67"/>
      <c r="CF12" s="67"/>
      <c r="CG12" s="67"/>
      <c r="CH12" s="67"/>
      <c r="CI12" s="67"/>
      <c r="CJ12" s="67"/>
      <c r="CK12" s="67"/>
      <c r="CL12" s="67"/>
      <c r="CM12" s="67"/>
      <c r="CN12" s="67"/>
      <c r="CO12" s="67"/>
      <c r="CP12" s="67"/>
      <c r="CQ12" s="67"/>
      <c r="CR12" s="67"/>
      <c r="CS12" s="67"/>
      <c r="CT12" s="67"/>
      <c r="CV12" s="94"/>
      <c r="CW12" s="94"/>
      <c r="CX12" s="94"/>
    </row>
    <row r="13" spans="1:102" ht="15" customHeight="1" x14ac:dyDescent="0.25">
      <c r="A13">
        <v>7</v>
      </c>
      <c r="B13" s="46"/>
      <c r="C13" s="54"/>
      <c r="D13" s="47"/>
      <c r="E13" s="47"/>
      <c r="F13" s="48"/>
      <c r="G13" s="48"/>
      <c r="H13" s="55"/>
      <c r="I13" s="50"/>
      <c r="J13" s="68"/>
      <c r="K13" s="50"/>
      <c r="L13" s="52"/>
      <c r="M13" s="53"/>
      <c r="N13" s="75"/>
      <c r="O13" s="67"/>
      <c r="P13" s="67"/>
      <c r="Q13" s="67"/>
      <c r="R13" s="67"/>
      <c r="S13" s="67"/>
      <c r="T13" s="67"/>
      <c r="U13" s="67"/>
      <c r="V13" s="67"/>
      <c r="W13" s="67"/>
      <c r="X13" s="67"/>
      <c r="Y13" s="67"/>
      <c r="Z13" s="67"/>
      <c r="AA13" s="67"/>
      <c r="AB13" s="67"/>
      <c r="AC13" s="67"/>
      <c r="AD13" s="67"/>
      <c r="AE13" s="67"/>
      <c r="AF13" s="67"/>
      <c r="AG13" s="67"/>
      <c r="AH13" s="67"/>
      <c r="AI13" s="67"/>
      <c r="AJ13" s="67"/>
      <c r="AK13" s="67"/>
      <c r="AL13" s="67"/>
      <c r="AM13" s="67"/>
      <c r="AN13" s="67"/>
      <c r="AO13" s="67"/>
      <c r="AP13" s="67"/>
      <c r="AQ13" s="67"/>
      <c r="AR13" s="67"/>
      <c r="AS13" s="67"/>
      <c r="AT13" s="67"/>
      <c r="AU13" s="67"/>
      <c r="AV13" s="67"/>
      <c r="AW13" s="67"/>
      <c r="AX13" s="67"/>
      <c r="AY13" s="67"/>
      <c r="AZ13" s="67"/>
      <c r="BA13" s="67"/>
      <c r="BB13" s="67"/>
      <c r="BC13" s="67"/>
      <c r="BD13" s="67"/>
      <c r="BE13" s="67"/>
      <c r="BF13" s="67"/>
      <c r="BG13" s="67"/>
      <c r="BH13" s="67"/>
      <c r="BI13" s="67"/>
      <c r="BJ13" s="67"/>
      <c r="BK13" s="67"/>
      <c r="BL13" s="67"/>
      <c r="BM13" s="67"/>
      <c r="BN13" s="67"/>
      <c r="BO13" s="67"/>
      <c r="BP13" s="67"/>
      <c r="BQ13" s="67"/>
      <c r="BR13" s="67"/>
      <c r="BS13" s="67"/>
      <c r="BT13" s="67"/>
      <c r="BU13" s="67"/>
      <c r="BV13" s="67"/>
      <c r="BW13" s="67"/>
      <c r="BX13" s="67"/>
      <c r="BY13" s="67"/>
      <c r="BZ13" s="67"/>
      <c r="CA13" s="67"/>
      <c r="CB13" s="67"/>
      <c r="CC13" s="67"/>
      <c r="CD13" s="67"/>
      <c r="CE13" s="67"/>
      <c r="CF13" s="67"/>
      <c r="CG13" s="67"/>
      <c r="CH13" s="67"/>
      <c r="CI13" s="67"/>
      <c r="CJ13" s="67"/>
      <c r="CK13" s="67"/>
      <c r="CL13" s="67"/>
      <c r="CM13" s="67"/>
      <c r="CN13" s="67"/>
      <c r="CO13" s="67"/>
      <c r="CP13" s="67"/>
      <c r="CQ13" s="67"/>
      <c r="CR13" s="67"/>
      <c r="CS13" s="67"/>
      <c r="CT13" s="67"/>
      <c r="CV13" s="94"/>
      <c r="CW13" s="94"/>
      <c r="CX13" s="94"/>
    </row>
    <row r="14" spans="1:102" ht="15" customHeight="1" x14ac:dyDescent="0.25">
      <c r="A14">
        <v>8</v>
      </c>
      <c r="B14" s="46"/>
      <c r="C14" s="54"/>
      <c r="D14" s="47"/>
      <c r="E14" s="47"/>
      <c r="F14" s="48"/>
      <c r="G14" s="48"/>
      <c r="H14" s="55"/>
      <c r="I14" s="50"/>
      <c r="J14" s="68"/>
      <c r="K14" s="50"/>
      <c r="L14" s="52"/>
      <c r="M14" s="53"/>
      <c r="N14" s="75"/>
      <c r="O14" s="67"/>
      <c r="P14" s="67"/>
      <c r="Q14" s="67"/>
      <c r="R14" s="67"/>
      <c r="S14" s="67"/>
      <c r="T14" s="67"/>
      <c r="U14" s="67"/>
      <c r="V14" s="67"/>
      <c r="W14" s="67"/>
      <c r="X14" s="67"/>
      <c r="Y14" s="67"/>
      <c r="Z14" s="67"/>
      <c r="AA14" s="67"/>
      <c r="AB14" s="67"/>
      <c r="AC14" s="67"/>
      <c r="AD14" s="67"/>
      <c r="AE14" s="67"/>
      <c r="AF14" s="67"/>
      <c r="AG14" s="67"/>
      <c r="AH14" s="67"/>
      <c r="AI14" s="67"/>
      <c r="AJ14" s="67"/>
      <c r="AK14" s="67"/>
      <c r="AL14" s="67"/>
      <c r="AM14" s="67"/>
      <c r="AN14" s="67"/>
      <c r="AO14" s="67"/>
      <c r="AP14" s="67"/>
      <c r="AQ14" s="67"/>
      <c r="AR14" s="67"/>
      <c r="AS14" s="67"/>
      <c r="AT14" s="67"/>
      <c r="AU14" s="67"/>
      <c r="AV14" s="67"/>
      <c r="AW14" s="67"/>
      <c r="AX14" s="67"/>
      <c r="AY14" s="67"/>
      <c r="AZ14" s="67"/>
      <c r="BA14" s="67"/>
      <c r="BB14" s="67"/>
      <c r="BC14" s="67"/>
      <c r="BD14" s="67"/>
      <c r="BE14" s="67"/>
      <c r="BF14" s="67"/>
      <c r="BG14" s="67"/>
      <c r="BH14" s="67"/>
      <c r="BI14" s="67"/>
      <c r="BJ14" s="67"/>
      <c r="BK14" s="67"/>
      <c r="BL14" s="67"/>
      <c r="BM14" s="67"/>
      <c r="BN14" s="67"/>
      <c r="BO14" s="67"/>
      <c r="BP14" s="67"/>
      <c r="BQ14" s="67"/>
      <c r="BR14" s="67"/>
      <c r="BS14" s="67"/>
      <c r="BT14" s="67"/>
      <c r="BU14" s="67"/>
      <c r="BV14" s="67"/>
      <c r="BW14" s="67"/>
      <c r="BX14" s="67"/>
      <c r="BY14" s="67"/>
      <c r="BZ14" s="67"/>
      <c r="CA14" s="67"/>
      <c r="CB14" s="67"/>
      <c r="CC14" s="67"/>
      <c r="CD14" s="67"/>
      <c r="CE14" s="67"/>
      <c r="CF14" s="67"/>
      <c r="CG14" s="67"/>
      <c r="CH14" s="67"/>
      <c r="CI14" s="67"/>
      <c r="CJ14" s="67"/>
      <c r="CK14" s="67"/>
      <c r="CL14" s="67"/>
      <c r="CM14" s="67"/>
      <c r="CN14" s="67"/>
      <c r="CO14" s="67"/>
      <c r="CP14" s="67"/>
      <c r="CQ14" s="67"/>
      <c r="CR14" s="67"/>
      <c r="CS14" s="67"/>
      <c r="CT14" s="67"/>
      <c r="CV14" s="94"/>
      <c r="CW14" s="94"/>
      <c r="CX14" s="94"/>
    </row>
    <row r="15" spans="1:102" ht="15" customHeight="1" x14ac:dyDescent="0.25">
      <c r="A15">
        <v>9</v>
      </c>
      <c r="B15" s="46">
        <v>9</v>
      </c>
      <c r="C15" s="54">
        <v>20171009387</v>
      </c>
      <c r="D15" s="47" t="s">
        <v>156</v>
      </c>
      <c r="E15" s="47" t="s">
        <v>42</v>
      </c>
      <c r="F15" s="48" t="s">
        <v>161</v>
      </c>
      <c r="G15" s="48" t="s">
        <v>60</v>
      </c>
      <c r="H15" s="55">
        <v>35976</v>
      </c>
      <c r="I15" s="50">
        <f t="shared" ca="1" si="0"/>
        <v>25.379581923198874</v>
      </c>
      <c r="J15" s="68">
        <v>43017</v>
      </c>
      <c r="K15" s="50">
        <f t="shared" ca="1" si="1"/>
        <v>6.0891709642947651</v>
      </c>
      <c r="L15" s="52" t="s">
        <v>162</v>
      </c>
      <c r="M15" s="53" t="s">
        <v>168</v>
      </c>
      <c r="N15" s="75" t="s">
        <v>164</v>
      </c>
      <c r="O15" s="67">
        <v>1</v>
      </c>
      <c r="P15" s="67">
        <v>2</v>
      </c>
      <c r="Q15" s="67">
        <v>1</v>
      </c>
      <c r="R15" s="67">
        <v>1</v>
      </c>
      <c r="S15" s="67">
        <v>6</v>
      </c>
      <c r="T15" s="67">
        <v>5</v>
      </c>
      <c r="U15" s="67">
        <v>1</v>
      </c>
      <c r="V15" s="67">
        <v>2</v>
      </c>
      <c r="W15" s="67">
        <v>1</v>
      </c>
      <c r="X15" s="67">
        <v>1</v>
      </c>
      <c r="Y15" s="67">
        <v>1</v>
      </c>
      <c r="Z15" s="67">
        <v>0</v>
      </c>
      <c r="AA15" s="67">
        <v>1</v>
      </c>
      <c r="AB15" s="67">
        <v>1</v>
      </c>
      <c r="AC15" s="67">
        <v>0</v>
      </c>
      <c r="AD15" s="67">
        <v>1</v>
      </c>
      <c r="AE15" s="67">
        <v>2</v>
      </c>
      <c r="AF15" s="67">
        <v>1</v>
      </c>
      <c r="AG15" s="67">
        <v>2</v>
      </c>
      <c r="AH15" s="67">
        <v>2</v>
      </c>
      <c r="AI15" s="67">
        <v>0</v>
      </c>
      <c r="AJ15" s="67">
        <v>2</v>
      </c>
      <c r="AK15" s="67">
        <v>2</v>
      </c>
      <c r="AL15" s="67">
        <v>0</v>
      </c>
      <c r="AM15" s="67">
        <v>10</v>
      </c>
      <c r="AN15" s="67">
        <v>18</v>
      </c>
      <c r="AO15" s="67">
        <v>8</v>
      </c>
      <c r="AP15" s="67">
        <v>2</v>
      </c>
      <c r="AQ15" s="67">
        <v>3</v>
      </c>
      <c r="AR15" s="67">
        <v>1</v>
      </c>
      <c r="AS15" s="67">
        <v>1</v>
      </c>
      <c r="AT15" s="67">
        <v>1</v>
      </c>
      <c r="AU15" s="67">
        <v>0</v>
      </c>
      <c r="AV15" s="67">
        <v>1</v>
      </c>
      <c r="AW15" s="67">
        <v>2</v>
      </c>
      <c r="AX15" s="67">
        <v>1</v>
      </c>
      <c r="AY15" s="67" t="s">
        <v>23</v>
      </c>
      <c r="AZ15" s="67" t="s">
        <v>23</v>
      </c>
      <c r="BA15" s="67">
        <v>0</v>
      </c>
      <c r="BB15" s="67">
        <v>1</v>
      </c>
      <c r="BC15" s="67">
        <v>1</v>
      </c>
      <c r="BD15" s="67">
        <v>0</v>
      </c>
      <c r="BE15" s="67">
        <v>1</v>
      </c>
      <c r="BF15" s="67">
        <v>1</v>
      </c>
      <c r="BG15" s="67">
        <v>0</v>
      </c>
      <c r="BH15" s="67">
        <v>1</v>
      </c>
      <c r="BI15" s="67">
        <v>1</v>
      </c>
      <c r="BJ15" s="67">
        <v>0</v>
      </c>
      <c r="BK15" s="67" t="s">
        <v>23</v>
      </c>
      <c r="BL15" s="67" t="s">
        <v>23</v>
      </c>
      <c r="BM15" s="67">
        <v>0</v>
      </c>
      <c r="BN15" s="67" t="s">
        <v>23</v>
      </c>
      <c r="BO15" s="67" t="s">
        <v>23</v>
      </c>
      <c r="BP15" s="67">
        <v>0</v>
      </c>
      <c r="BQ15" s="67">
        <v>2</v>
      </c>
      <c r="BR15" s="67">
        <v>4</v>
      </c>
      <c r="BS15" s="67">
        <v>2</v>
      </c>
      <c r="BT15" s="67" t="s">
        <v>23</v>
      </c>
      <c r="BU15" s="67" t="s">
        <v>23</v>
      </c>
      <c r="BV15" s="67">
        <v>0</v>
      </c>
      <c r="BW15" s="67" t="s">
        <v>23</v>
      </c>
      <c r="BX15" s="67" t="s">
        <v>23</v>
      </c>
      <c r="BY15" s="67">
        <v>0</v>
      </c>
      <c r="BZ15" s="67" t="s">
        <v>23</v>
      </c>
      <c r="CA15" s="67" t="s">
        <v>23</v>
      </c>
      <c r="CB15" s="67">
        <v>0</v>
      </c>
      <c r="CC15" s="67" t="s">
        <v>23</v>
      </c>
      <c r="CD15" s="67" t="s">
        <v>23</v>
      </c>
      <c r="CE15" s="67">
        <v>0</v>
      </c>
      <c r="CF15" s="67" t="s">
        <v>23</v>
      </c>
      <c r="CG15" s="67" t="s">
        <v>23</v>
      </c>
      <c r="CH15" s="67">
        <v>0</v>
      </c>
      <c r="CI15" s="67" t="s">
        <v>23</v>
      </c>
      <c r="CJ15" s="67" t="s">
        <v>23</v>
      </c>
      <c r="CK15" s="67">
        <v>0</v>
      </c>
      <c r="CL15" s="67" t="s">
        <v>23</v>
      </c>
      <c r="CM15" s="67" t="s">
        <v>23</v>
      </c>
      <c r="CN15" s="67">
        <v>0</v>
      </c>
      <c r="CO15" s="67" t="s">
        <v>23</v>
      </c>
      <c r="CP15" s="67" t="s">
        <v>23</v>
      </c>
      <c r="CQ15" s="67">
        <v>0</v>
      </c>
      <c r="CR15" s="67">
        <v>9</v>
      </c>
      <c r="CS15" s="67">
        <v>13</v>
      </c>
      <c r="CT15" s="67">
        <v>4</v>
      </c>
      <c r="CV15" s="94">
        <f t="shared" si="2"/>
        <v>19</v>
      </c>
      <c r="CW15" s="94">
        <f t="shared" si="2"/>
        <v>31</v>
      </c>
      <c r="CX15" s="94">
        <f t="shared" si="3"/>
        <v>12</v>
      </c>
    </row>
    <row r="16" spans="1:102" ht="15" customHeight="1" x14ac:dyDescent="0.25">
      <c r="A16">
        <v>10</v>
      </c>
      <c r="B16" s="104"/>
      <c r="C16" s="105"/>
      <c r="D16" s="106"/>
      <c r="E16" s="106"/>
      <c r="F16" s="107"/>
      <c r="G16" s="107"/>
      <c r="H16" s="108"/>
      <c r="I16" s="109"/>
      <c r="J16" s="110"/>
      <c r="K16" s="109"/>
      <c r="L16" s="111"/>
      <c r="M16" s="112"/>
      <c r="N16" s="113"/>
      <c r="O16" s="114"/>
      <c r="P16" s="114"/>
      <c r="Q16" s="114"/>
      <c r="R16" s="114"/>
      <c r="S16" s="114"/>
      <c r="T16" s="114"/>
      <c r="U16" s="114"/>
      <c r="V16" s="114"/>
      <c r="W16" s="114"/>
      <c r="X16" s="114"/>
      <c r="Y16" s="114"/>
      <c r="Z16" s="114"/>
      <c r="AA16" s="114"/>
      <c r="AB16" s="114"/>
      <c r="AC16" s="114"/>
      <c r="AD16" s="114"/>
      <c r="AE16" s="114"/>
      <c r="AF16" s="114"/>
      <c r="AG16" s="114"/>
      <c r="AH16" s="114"/>
      <c r="AI16" s="114"/>
      <c r="AJ16" s="114"/>
      <c r="AK16" s="114"/>
      <c r="AL16" s="114"/>
      <c r="AM16" s="114"/>
      <c r="AN16" s="114"/>
      <c r="AO16" s="114"/>
      <c r="AP16" s="114"/>
      <c r="AQ16" s="114"/>
      <c r="AR16" s="114"/>
      <c r="AS16" s="114"/>
      <c r="AT16" s="114"/>
      <c r="AU16" s="114"/>
      <c r="AV16" s="114"/>
      <c r="AW16" s="114"/>
      <c r="AX16" s="114"/>
      <c r="AY16" s="114"/>
      <c r="AZ16" s="114"/>
      <c r="BA16" s="114"/>
      <c r="BB16" s="114"/>
      <c r="BC16" s="114"/>
      <c r="BD16" s="114"/>
      <c r="BE16" s="114"/>
      <c r="BF16" s="114"/>
      <c r="BG16" s="114"/>
      <c r="BH16" s="114"/>
      <c r="BI16" s="114"/>
      <c r="BJ16" s="114"/>
      <c r="BK16" s="114"/>
      <c r="BL16" s="114"/>
      <c r="BM16" s="114"/>
      <c r="BN16" s="114"/>
      <c r="BO16" s="114"/>
      <c r="BP16" s="114"/>
      <c r="BQ16" s="114"/>
      <c r="BR16" s="114"/>
      <c r="BS16" s="114"/>
      <c r="BT16" s="114"/>
      <c r="BU16" s="114"/>
      <c r="BV16" s="114"/>
      <c r="BW16" s="114"/>
      <c r="BX16" s="114"/>
      <c r="BY16" s="114"/>
      <c r="BZ16" s="114"/>
      <c r="CA16" s="114"/>
      <c r="CB16" s="114"/>
      <c r="CC16" s="114"/>
      <c r="CD16" s="114"/>
      <c r="CE16" s="114"/>
      <c r="CF16" s="114"/>
      <c r="CG16" s="114"/>
      <c r="CH16" s="114"/>
      <c r="CI16" s="114"/>
      <c r="CJ16" s="114"/>
      <c r="CK16" s="114"/>
      <c r="CL16" s="114"/>
      <c r="CM16" s="114"/>
      <c r="CN16" s="114"/>
      <c r="CO16" s="114"/>
      <c r="CP16" s="114"/>
      <c r="CQ16" s="114"/>
      <c r="CR16" s="114"/>
      <c r="CS16" s="114"/>
      <c r="CT16" s="114"/>
      <c r="CV16" s="115"/>
      <c r="CW16" s="115"/>
      <c r="CX16" s="115"/>
    </row>
    <row r="17" spans="1:102" ht="15" customHeight="1" x14ac:dyDescent="0.25">
      <c r="A17">
        <v>11</v>
      </c>
      <c r="B17" s="104"/>
      <c r="C17" s="105"/>
      <c r="D17" s="106"/>
      <c r="E17" s="106"/>
      <c r="F17" s="107"/>
      <c r="G17" s="107"/>
      <c r="H17" s="108"/>
      <c r="I17" s="109"/>
      <c r="J17" s="110"/>
      <c r="K17" s="109"/>
      <c r="L17" s="111"/>
      <c r="M17" s="112"/>
      <c r="N17" s="113"/>
      <c r="O17" s="114"/>
      <c r="P17" s="114"/>
      <c r="Q17" s="114"/>
      <c r="R17" s="114"/>
      <c r="S17" s="114"/>
      <c r="T17" s="114"/>
      <c r="U17" s="114"/>
      <c r="V17" s="114"/>
      <c r="W17" s="114"/>
      <c r="X17" s="114"/>
      <c r="Y17" s="114"/>
      <c r="Z17" s="114"/>
      <c r="AA17" s="114"/>
      <c r="AB17" s="114"/>
      <c r="AC17" s="114"/>
      <c r="AD17" s="114"/>
      <c r="AE17" s="114"/>
      <c r="AF17" s="114"/>
      <c r="AG17" s="114"/>
      <c r="AH17" s="114"/>
      <c r="AI17" s="114"/>
      <c r="AJ17" s="114"/>
      <c r="AK17" s="114"/>
      <c r="AL17" s="114"/>
      <c r="AM17" s="114"/>
      <c r="AN17" s="114"/>
      <c r="AO17" s="114"/>
      <c r="AP17" s="114"/>
      <c r="AQ17" s="114"/>
      <c r="AR17" s="114"/>
      <c r="AS17" s="114"/>
      <c r="AT17" s="114"/>
      <c r="AU17" s="114"/>
      <c r="AV17" s="114"/>
      <c r="AW17" s="114"/>
      <c r="AX17" s="114"/>
      <c r="AY17" s="114"/>
      <c r="AZ17" s="114"/>
      <c r="BA17" s="114"/>
      <c r="BB17" s="114"/>
      <c r="BC17" s="114"/>
      <c r="BD17" s="114"/>
      <c r="BE17" s="114"/>
      <c r="BF17" s="114"/>
      <c r="BG17" s="114"/>
      <c r="BH17" s="114"/>
      <c r="BI17" s="114"/>
      <c r="BJ17" s="114"/>
      <c r="BK17" s="114"/>
      <c r="BL17" s="114"/>
      <c r="BM17" s="114"/>
      <c r="BN17" s="114"/>
      <c r="BO17" s="114"/>
      <c r="BP17" s="114"/>
      <c r="BQ17" s="114"/>
      <c r="BR17" s="114"/>
      <c r="BS17" s="114"/>
      <c r="BT17" s="114"/>
      <c r="BU17" s="114"/>
      <c r="BV17" s="114"/>
      <c r="BW17" s="114"/>
      <c r="BX17" s="114"/>
      <c r="BY17" s="114"/>
      <c r="BZ17" s="114"/>
      <c r="CA17" s="114"/>
      <c r="CB17" s="114"/>
      <c r="CC17" s="114"/>
      <c r="CD17" s="114"/>
      <c r="CE17" s="114"/>
      <c r="CF17" s="114"/>
      <c r="CG17" s="114"/>
      <c r="CH17" s="114"/>
      <c r="CI17" s="114"/>
      <c r="CJ17" s="114"/>
      <c r="CK17" s="114"/>
      <c r="CL17" s="114"/>
      <c r="CM17" s="114"/>
      <c r="CN17" s="114"/>
      <c r="CO17" s="114"/>
      <c r="CP17" s="114"/>
      <c r="CQ17" s="114"/>
      <c r="CR17" s="114"/>
      <c r="CS17" s="114"/>
      <c r="CT17" s="114"/>
      <c r="CV17" s="115"/>
      <c r="CW17" s="115"/>
      <c r="CX17" s="115"/>
    </row>
    <row r="18" spans="1:102" ht="15" customHeight="1" x14ac:dyDescent="0.25">
      <c r="A18">
        <v>12</v>
      </c>
      <c r="B18" s="104"/>
      <c r="C18" s="105"/>
      <c r="D18" s="106"/>
      <c r="E18" s="106"/>
      <c r="F18" s="107"/>
      <c r="G18" s="107"/>
      <c r="H18" s="108"/>
      <c r="I18" s="109"/>
      <c r="J18" s="110"/>
      <c r="K18" s="109"/>
      <c r="L18" s="111"/>
      <c r="M18" s="112"/>
      <c r="N18" s="113"/>
      <c r="O18" s="114"/>
      <c r="P18" s="114"/>
      <c r="Q18" s="114"/>
      <c r="R18" s="114"/>
      <c r="S18" s="114"/>
      <c r="T18" s="114"/>
      <c r="U18" s="114"/>
      <c r="V18" s="114"/>
      <c r="W18" s="114"/>
      <c r="X18" s="114"/>
      <c r="Y18" s="114"/>
      <c r="Z18" s="114"/>
      <c r="AA18" s="114"/>
      <c r="AB18" s="114"/>
      <c r="AC18" s="114"/>
      <c r="AD18" s="114"/>
      <c r="AE18" s="114"/>
      <c r="AF18" s="114"/>
      <c r="AG18" s="114"/>
      <c r="AH18" s="114"/>
      <c r="AI18" s="114"/>
      <c r="AJ18" s="114"/>
      <c r="AK18" s="114"/>
      <c r="AL18" s="114"/>
      <c r="AM18" s="114"/>
      <c r="AN18" s="114"/>
      <c r="AO18" s="114"/>
      <c r="AP18" s="114"/>
      <c r="AQ18" s="114"/>
      <c r="AR18" s="114"/>
      <c r="AS18" s="114"/>
      <c r="AT18" s="114"/>
      <c r="AU18" s="114"/>
      <c r="AV18" s="114"/>
      <c r="AW18" s="114"/>
      <c r="AX18" s="114"/>
      <c r="AY18" s="114"/>
      <c r="AZ18" s="114"/>
      <c r="BA18" s="114"/>
      <c r="BB18" s="114"/>
      <c r="BC18" s="114"/>
      <c r="BD18" s="114"/>
      <c r="BE18" s="114"/>
      <c r="BF18" s="114"/>
      <c r="BG18" s="114"/>
      <c r="BH18" s="114"/>
      <c r="BI18" s="114"/>
      <c r="BJ18" s="114"/>
      <c r="BK18" s="114"/>
      <c r="BL18" s="114"/>
      <c r="BM18" s="114"/>
      <c r="BN18" s="114"/>
      <c r="BO18" s="114"/>
      <c r="BP18" s="114"/>
      <c r="BQ18" s="114"/>
      <c r="BR18" s="114"/>
      <c r="BS18" s="114"/>
      <c r="BT18" s="114"/>
      <c r="BU18" s="114"/>
      <c r="BV18" s="114"/>
      <c r="BW18" s="114"/>
      <c r="BX18" s="114"/>
      <c r="BY18" s="114"/>
      <c r="BZ18" s="114"/>
      <c r="CA18" s="114"/>
      <c r="CB18" s="114"/>
      <c r="CC18" s="114"/>
      <c r="CD18" s="114"/>
      <c r="CE18" s="114"/>
      <c r="CF18" s="114"/>
      <c r="CG18" s="114"/>
      <c r="CH18" s="114"/>
      <c r="CI18" s="114"/>
      <c r="CJ18" s="114"/>
      <c r="CK18" s="114"/>
      <c r="CL18" s="114"/>
      <c r="CM18" s="114"/>
      <c r="CN18" s="114"/>
      <c r="CO18" s="114"/>
      <c r="CP18" s="114"/>
      <c r="CQ18" s="114"/>
      <c r="CR18" s="114"/>
      <c r="CS18" s="114"/>
      <c r="CT18" s="114"/>
      <c r="CV18" s="115"/>
      <c r="CW18" s="115"/>
      <c r="CX18" s="115"/>
    </row>
    <row r="19" spans="1:102" ht="15" customHeight="1" x14ac:dyDescent="0.25">
      <c r="A19">
        <v>13</v>
      </c>
      <c r="B19" s="104"/>
      <c r="C19" s="105"/>
      <c r="D19" s="106"/>
      <c r="E19" s="106"/>
      <c r="F19" s="107"/>
      <c r="G19" s="107"/>
      <c r="H19" s="108"/>
      <c r="I19" s="109"/>
      <c r="J19" s="110"/>
      <c r="K19" s="109"/>
      <c r="L19" s="111"/>
      <c r="M19" s="112"/>
      <c r="N19" s="113"/>
      <c r="O19" s="114"/>
      <c r="P19" s="114"/>
      <c r="Q19" s="114"/>
      <c r="R19" s="114"/>
      <c r="S19" s="114"/>
      <c r="T19" s="114"/>
      <c r="U19" s="114"/>
      <c r="V19" s="114"/>
      <c r="W19" s="114"/>
      <c r="X19" s="114"/>
      <c r="Y19" s="114"/>
      <c r="Z19" s="114"/>
      <c r="AA19" s="114"/>
      <c r="AB19" s="114"/>
      <c r="AC19" s="114"/>
      <c r="AD19" s="114"/>
      <c r="AE19" s="114"/>
      <c r="AF19" s="114"/>
      <c r="AG19" s="114"/>
      <c r="AH19" s="114"/>
      <c r="AI19" s="114"/>
      <c r="AJ19" s="114"/>
      <c r="AK19" s="114"/>
      <c r="AL19" s="114"/>
      <c r="AM19" s="114"/>
      <c r="AN19" s="114"/>
      <c r="AO19" s="114"/>
      <c r="AP19" s="114"/>
      <c r="AQ19" s="114"/>
      <c r="AR19" s="114"/>
      <c r="AS19" s="114"/>
      <c r="AT19" s="114"/>
      <c r="AU19" s="114"/>
      <c r="AV19" s="114"/>
      <c r="AW19" s="114"/>
      <c r="AX19" s="114"/>
      <c r="AY19" s="114"/>
      <c r="AZ19" s="114"/>
      <c r="BA19" s="114"/>
      <c r="BB19" s="114"/>
      <c r="BC19" s="114"/>
      <c r="BD19" s="114"/>
      <c r="BE19" s="114"/>
      <c r="BF19" s="114"/>
      <c r="BG19" s="114"/>
      <c r="BH19" s="114"/>
      <c r="BI19" s="114"/>
      <c r="BJ19" s="114"/>
      <c r="BK19" s="114"/>
      <c r="BL19" s="114"/>
      <c r="BM19" s="114"/>
      <c r="BN19" s="114"/>
      <c r="BO19" s="114"/>
      <c r="BP19" s="114"/>
      <c r="BQ19" s="114"/>
      <c r="BR19" s="114"/>
      <c r="BS19" s="114"/>
      <c r="BT19" s="114"/>
      <c r="BU19" s="114"/>
      <c r="BV19" s="114"/>
      <c r="BW19" s="114"/>
      <c r="BX19" s="114"/>
      <c r="BY19" s="114"/>
      <c r="BZ19" s="114"/>
      <c r="CA19" s="114"/>
      <c r="CB19" s="114"/>
      <c r="CC19" s="114"/>
      <c r="CD19" s="114"/>
      <c r="CE19" s="114"/>
      <c r="CF19" s="114"/>
      <c r="CG19" s="114"/>
      <c r="CH19" s="114"/>
      <c r="CI19" s="114"/>
      <c r="CJ19" s="114"/>
      <c r="CK19" s="114"/>
      <c r="CL19" s="114"/>
      <c r="CM19" s="114"/>
      <c r="CN19" s="114"/>
      <c r="CO19" s="114"/>
      <c r="CP19" s="114"/>
      <c r="CQ19" s="114"/>
      <c r="CR19" s="114"/>
      <c r="CS19" s="114"/>
      <c r="CT19" s="114"/>
      <c r="CV19" s="115"/>
      <c r="CW19" s="115"/>
      <c r="CX19" s="115"/>
    </row>
    <row r="20" spans="1:102" ht="15" customHeight="1" x14ac:dyDescent="0.25">
      <c r="A20">
        <v>14</v>
      </c>
      <c r="B20" s="104"/>
      <c r="C20" s="105"/>
      <c r="D20" s="106"/>
      <c r="E20" s="106"/>
      <c r="F20" s="107"/>
      <c r="G20" s="107"/>
      <c r="H20" s="108"/>
      <c r="I20" s="109"/>
      <c r="J20" s="110"/>
      <c r="K20" s="109"/>
      <c r="L20" s="111"/>
      <c r="M20" s="112"/>
      <c r="N20" s="113"/>
      <c r="O20" s="114"/>
      <c r="P20" s="114"/>
      <c r="Q20" s="114"/>
      <c r="R20" s="114"/>
      <c r="S20" s="114"/>
      <c r="T20" s="114"/>
      <c r="U20" s="114"/>
      <c r="V20" s="114"/>
      <c r="W20" s="114"/>
      <c r="X20" s="114"/>
      <c r="Y20" s="114"/>
      <c r="Z20" s="114"/>
      <c r="AA20" s="114"/>
      <c r="AB20" s="114"/>
      <c r="AC20" s="114"/>
      <c r="AD20" s="114"/>
      <c r="AE20" s="114"/>
      <c r="AF20" s="114"/>
      <c r="AG20" s="114"/>
      <c r="AH20" s="114"/>
      <c r="AI20" s="114"/>
      <c r="AJ20" s="114"/>
      <c r="AK20" s="114"/>
      <c r="AL20" s="114"/>
      <c r="AM20" s="114"/>
      <c r="AN20" s="114"/>
      <c r="AO20" s="114"/>
      <c r="AP20" s="114"/>
      <c r="AQ20" s="114"/>
      <c r="AR20" s="114"/>
      <c r="AS20" s="114"/>
      <c r="AT20" s="114"/>
      <c r="AU20" s="114"/>
      <c r="AV20" s="114"/>
      <c r="AW20" s="114"/>
      <c r="AX20" s="114"/>
      <c r="AY20" s="114"/>
      <c r="AZ20" s="114"/>
      <c r="BA20" s="114"/>
      <c r="BB20" s="114"/>
      <c r="BC20" s="114"/>
      <c r="BD20" s="114"/>
      <c r="BE20" s="114"/>
      <c r="BF20" s="114"/>
      <c r="BG20" s="114"/>
      <c r="BH20" s="114"/>
      <c r="BI20" s="114"/>
      <c r="BJ20" s="114"/>
      <c r="BK20" s="114"/>
      <c r="BL20" s="114"/>
      <c r="BM20" s="114"/>
      <c r="BN20" s="114"/>
      <c r="BO20" s="114"/>
      <c r="BP20" s="114"/>
      <c r="BQ20" s="114"/>
      <c r="BR20" s="114"/>
      <c r="BS20" s="114"/>
      <c r="BT20" s="114"/>
      <c r="BU20" s="114"/>
      <c r="BV20" s="114"/>
      <c r="BW20" s="114"/>
      <c r="BX20" s="114"/>
      <c r="BY20" s="114"/>
      <c r="BZ20" s="114"/>
      <c r="CA20" s="114"/>
      <c r="CB20" s="114"/>
      <c r="CC20" s="114"/>
      <c r="CD20" s="114"/>
      <c r="CE20" s="114"/>
      <c r="CF20" s="114"/>
      <c r="CG20" s="114"/>
      <c r="CH20" s="114"/>
      <c r="CI20" s="114"/>
      <c r="CJ20" s="114"/>
      <c r="CK20" s="114"/>
      <c r="CL20" s="114"/>
      <c r="CM20" s="114"/>
      <c r="CN20" s="114"/>
      <c r="CO20" s="114"/>
      <c r="CP20" s="114"/>
      <c r="CQ20" s="114"/>
      <c r="CR20" s="114"/>
      <c r="CS20" s="114"/>
      <c r="CT20" s="114"/>
      <c r="CV20" s="115"/>
      <c r="CW20" s="115"/>
      <c r="CX20" s="115"/>
    </row>
    <row r="21" spans="1:102" ht="15" customHeight="1" x14ac:dyDescent="0.25">
      <c r="A21">
        <v>15</v>
      </c>
      <c r="B21" s="104"/>
      <c r="C21" s="105"/>
      <c r="D21" s="106"/>
      <c r="E21" s="106"/>
      <c r="F21" s="107"/>
      <c r="G21" s="107"/>
      <c r="H21" s="108"/>
      <c r="I21" s="109"/>
      <c r="J21" s="110"/>
      <c r="K21" s="109"/>
      <c r="L21" s="111"/>
      <c r="M21" s="112"/>
      <c r="N21" s="113"/>
      <c r="O21" s="114"/>
      <c r="P21" s="114"/>
      <c r="Q21" s="114"/>
      <c r="R21" s="114"/>
      <c r="S21" s="114"/>
      <c r="T21" s="114"/>
      <c r="U21" s="114"/>
      <c r="V21" s="114"/>
      <c r="W21" s="114"/>
      <c r="X21" s="114"/>
      <c r="Y21" s="114"/>
      <c r="Z21" s="114"/>
      <c r="AA21" s="114"/>
      <c r="AB21" s="114"/>
      <c r="AC21" s="114"/>
      <c r="AD21" s="114"/>
      <c r="AE21" s="114"/>
      <c r="AF21" s="114"/>
      <c r="AG21" s="114"/>
      <c r="AH21" s="114"/>
      <c r="AI21" s="114"/>
      <c r="AJ21" s="114"/>
      <c r="AK21" s="114"/>
      <c r="AL21" s="114"/>
      <c r="AM21" s="114"/>
      <c r="AN21" s="114"/>
      <c r="AO21" s="114"/>
      <c r="AP21" s="114"/>
      <c r="AQ21" s="114"/>
      <c r="AR21" s="114"/>
      <c r="AS21" s="114"/>
      <c r="AT21" s="114"/>
      <c r="AU21" s="114"/>
      <c r="AV21" s="114"/>
      <c r="AW21" s="114"/>
      <c r="AX21" s="114"/>
      <c r="AY21" s="114"/>
      <c r="AZ21" s="114"/>
      <c r="BA21" s="114"/>
      <c r="BB21" s="114"/>
      <c r="BC21" s="114"/>
      <c r="BD21" s="114"/>
      <c r="BE21" s="114"/>
      <c r="BF21" s="114"/>
      <c r="BG21" s="114"/>
      <c r="BH21" s="114"/>
      <c r="BI21" s="114"/>
      <c r="BJ21" s="114"/>
      <c r="BK21" s="114"/>
      <c r="BL21" s="114"/>
      <c r="BM21" s="114"/>
      <c r="BN21" s="114"/>
      <c r="BO21" s="114"/>
      <c r="BP21" s="114"/>
      <c r="BQ21" s="114"/>
      <c r="BR21" s="114"/>
      <c r="BS21" s="114"/>
      <c r="BT21" s="114"/>
      <c r="BU21" s="114"/>
      <c r="BV21" s="114"/>
      <c r="BW21" s="114"/>
      <c r="BX21" s="114"/>
      <c r="BY21" s="114"/>
      <c r="BZ21" s="114"/>
      <c r="CA21" s="114"/>
      <c r="CB21" s="114"/>
      <c r="CC21" s="114"/>
      <c r="CD21" s="114"/>
      <c r="CE21" s="114"/>
      <c r="CF21" s="114"/>
      <c r="CG21" s="114"/>
      <c r="CH21" s="114"/>
      <c r="CI21" s="114"/>
      <c r="CJ21" s="114"/>
      <c r="CK21" s="114"/>
      <c r="CL21" s="114"/>
      <c r="CM21" s="114"/>
      <c r="CN21" s="114"/>
      <c r="CO21" s="114"/>
      <c r="CP21" s="114"/>
      <c r="CQ21" s="114"/>
      <c r="CR21" s="114"/>
      <c r="CS21" s="114"/>
      <c r="CT21" s="114"/>
      <c r="CV21" s="115"/>
      <c r="CW21" s="115"/>
      <c r="CX21" s="115"/>
    </row>
    <row r="22" spans="1:102" ht="15" customHeight="1" x14ac:dyDescent="0.25">
      <c r="A22">
        <v>16</v>
      </c>
      <c r="B22" s="104"/>
      <c r="C22" s="105"/>
      <c r="D22" s="106"/>
      <c r="E22" s="106"/>
      <c r="F22" s="107"/>
      <c r="G22" s="107"/>
      <c r="H22" s="108"/>
      <c r="I22" s="109"/>
      <c r="J22" s="110"/>
      <c r="K22" s="109"/>
      <c r="L22" s="111"/>
      <c r="M22" s="112"/>
      <c r="N22" s="113"/>
      <c r="O22" s="114"/>
      <c r="P22" s="114"/>
      <c r="Q22" s="114"/>
      <c r="R22" s="114"/>
      <c r="S22" s="114"/>
      <c r="T22" s="114"/>
      <c r="U22" s="114"/>
      <c r="V22" s="114"/>
      <c r="W22" s="114"/>
      <c r="X22" s="114"/>
      <c r="Y22" s="114"/>
      <c r="Z22" s="114"/>
      <c r="AA22" s="114"/>
      <c r="AB22" s="114"/>
      <c r="AC22" s="114"/>
      <c r="AD22" s="114"/>
      <c r="AE22" s="114"/>
      <c r="AF22" s="114"/>
      <c r="AG22" s="114"/>
      <c r="AH22" s="114"/>
      <c r="AI22" s="114"/>
      <c r="AJ22" s="114"/>
      <c r="AK22" s="114"/>
      <c r="AL22" s="114"/>
      <c r="AM22" s="114"/>
      <c r="AN22" s="114"/>
      <c r="AO22" s="114"/>
      <c r="AP22" s="114"/>
      <c r="AQ22" s="114"/>
      <c r="AR22" s="114"/>
      <c r="AS22" s="114"/>
      <c r="AT22" s="114"/>
      <c r="AU22" s="114"/>
      <c r="AV22" s="114"/>
      <c r="AW22" s="114"/>
      <c r="AX22" s="114"/>
      <c r="AY22" s="114"/>
      <c r="AZ22" s="114"/>
      <c r="BA22" s="114"/>
      <c r="BB22" s="114"/>
      <c r="BC22" s="114"/>
      <c r="BD22" s="114"/>
      <c r="BE22" s="114"/>
      <c r="BF22" s="114"/>
      <c r="BG22" s="114"/>
      <c r="BH22" s="114"/>
      <c r="BI22" s="114"/>
      <c r="BJ22" s="114"/>
      <c r="BK22" s="114"/>
      <c r="BL22" s="114"/>
      <c r="BM22" s="114"/>
      <c r="BN22" s="114"/>
      <c r="BO22" s="114"/>
      <c r="BP22" s="114"/>
      <c r="BQ22" s="114"/>
      <c r="BR22" s="114"/>
      <c r="BS22" s="114"/>
      <c r="BT22" s="114"/>
      <c r="BU22" s="114"/>
      <c r="BV22" s="114"/>
      <c r="BW22" s="114"/>
      <c r="BX22" s="114"/>
      <c r="BY22" s="114"/>
      <c r="BZ22" s="114"/>
      <c r="CA22" s="114"/>
      <c r="CB22" s="114"/>
      <c r="CC22" s="114"/>
      <c r="CD22" s="114"/>
      <c r="CE22" s="114"/>
      <c r="CF22" s="114"/>
      <c r="CG22" s="114"/>
      <c r="CH22" s="114"/>
      <c r="CI22" s="114"/>
      <c r="CJ22" s="114"/>
      <c r="CK22" s="114"/>
      <c r="CL22" s="114"/>
      <c r="CM22" s="114"/>
      <c r="CN22" s="114"/>
      <c r="CO22" s="114"/>
      <c r="CP22" s="114"/>
      <c r="CQ22" s="114"/>
      <c r="CR22" s="114"/>
      <c r="CS22" s="114"/>
      <c r="CT22" s="114"/>
      <c r="CV22" s="115"/>
      <c r="CW22" s="115"/>
      <c r="CX22" s="115"/>
    </row>
    <row r="23" spans="1:102" ht="15" customHeight="1" x14ac:dyDescent="0.25">
      <c r="A23">
        <v>17</v>
      </c>
      <c r="B23" s="104"/>
      <c r="C23" s="105"/>
      <c r="D23" s="106"/>
      <c r="E23" s="106"/>
      <c r="F23" s="107"/>
      <c r="G23" s="107"/>
      <c r="H23" s="108"/>
      <c r="I23" s="109"/>
      <c r="J23" s="110"/>
      <c r="K23" s="109"/>
      <c r="L23" s="111"/>
      <c r="M23" s="112"/>
      <c r="N23" s="113"/>
      <c r="O23" s="114"/>
      <c r="P23" s="114"/>
      <c r="Q23" s="114"/>
      <c r="R23" s="114"/>
      <c r="S23" s="114"/>
      <c r="T23" s="114"/>
      <c r="U23" s="114"/>
      <c r="V23" s="114"/>
      <c r="W23" s="114"/>
      <c r="X23" s="114"/>
      <c r="Y23" s="114"/>
      <c r="Z23" s="114"/>
      <c r="AA23" s="114"/>
      <c r="AB23" s="114"/>
      <c r="AC23" s="114"/>
      <c r="AD23" s="114"/>
      <c r="AE23" s="114"/>
      <c r="AF23" s="114"/>
      <c r="AG23" s="114"/>
      <c r="AH23" s="114"/>
      <c r="AI23" s="114"/>
      <c r="AJ23" s="114"/>
      <c r="AK23" s="114"/>
      <c r="AL23" s="114"/>
      <c r="AM23" s="114"/>
      <c r="AN23" s="114"/>
      <c r="AO23" s="114"/>
      <c r="AP23" s="114"/>
      <c r="AQ23" s="114"/>
      <c r="AR23" s="114"/>
      <c r="AS23" s="114"/>
      <c r="AT23" s="114"/>
      <c r="AU23" s="114"/>
      <c r="AV23" s="114"/>
      <c r="AW23" s="114"/>
      <c r="AX23" s="114"/>
      <c r="AY23" s="114"/>
      <c r="AZ23" s="114"/>
      <c r="BA23" s="114"/>
      <c r="BB23" s="114"/>
      <c r="BC23" s="114"/>
      <c r="BD23" s="114"/>
      <c r="BE23" s="114"/>
      <c r="BF23" s="114"/>
      <c r="BG23" s="114"/>
      <c r="BH23" s="114"/>
      <c r="BI23" s="114"/>
      <c r="BJ23" s="114"/>
      <c r="BK23" s="114"/>
      <c r="BL23" s="114"/>
      <c r="BM23" s="114"/>
      <c r="BN23" s="114"/>
      <c r="BO23" s="114"/>
      <c r="BP23" s="114"/>
      <c r="BQ23" s="114"/>
      <c r="BR23" s="114"/>
      <c r="BS23" s="114"/>
      <c r="BT23" s="114"/>
      <c r="BU23" s="114"/>
      <c r="BV23" s="114"/>
      <c r="BW23" s="114"/>
      <c r="BX23" s="114"/>
      <c r="BY23" s="114"/>
      <c r="BZ23" s="114"/>
      <c r="CA23" s="114"/>
      <c r="CB23" s="114"/>
      <c r="CC23" s="114"/>
      <c r="CD23" s="114"/>
      <c r="CE23" s="114"/>
      <c r="CF23" s="114"/>
      <c r="CG23" s="114"/>
      <c r="CH23" s="114"/>
      <c r="CI23" s="114"/>
      <c r="CJ23" s="114"/>
      <c r="CK23" s="114"/>
      <c r="CL23" s="114"/>
      <c r="CM23" s="114"/>
      <c r="CN23" s="114"/>
      <c r="CO23" s="114"/>
      <c r="CP23" s="114"/>
      <c r="CQ23" s="114"/>
      <c r="CR23" s="114"/>
      <c r="CS23" s="114"/>
      <c r="CT23" s="114"/>
      <c r="CV23" s="115"/>
      <c r="CW23" s="115"/>
      <c r="CX23" s="115"/>
    </row>
    <row r="24" spans="1:102" ht="15" customHeight="1" x14ac:dyDescent="0.25">
      <c r="A24">
        <v>18</v>
      </c>
      <c r="B24" s="104"/>
      <c r="C24" s="105"/>
      <c r="D24" s="106"/>
      <c r="E24" s="106"/>
      <c r="F24" s="107"/>
      <c r="G24" s="107"/>
      <c r="H24" s="108"/>
      <c r="I24" s="109"/>
      <c r="J24" s="110"/>
      <c r="K24" s="109"/>
      <c r="L24" s="111"/>
      <c r="M24" s="112"/>
      <c r="N24" s="113"/>
      <c r="O24" s="114"/>
      <c r="P24" s="114"/>
      <c r="Q24" s="114"/>
      <c r="R24" s="114"/>
      <c r="S24" s="114"/>
      <c r="T24" s="114"/>
      <c r="U24" s="114"/>
      <c r="V24" s="114"/>
      <c r="W24" s="114"/>
      <c r="X24" s="114"/>
      <c r="Y24" s="114"/>
      <c r="Z24" s="114"/>
      <c r="AA24" s="114"/>
      <c r="AB24" s="114"/>
      <c r="AC24" s="114"/>
      <c r="AD24" s="114"/>
      <c r="AE24" s="114"/>
      <c r="AF24" s="114"/>
      <c r="AG24" s="114"/>
      <c r="AH24" s="114"/>
      <c r="AI24" s="114"/>
      <c r="AJ24" s="114"/>
      <c r="AK24" s="114"/>
      <c r="AL24" s="114"/>
      <c r="AM24" s="114"/>
      <c r="AN24" s="114"/>
      <c r="AO24" s="114"/>
      <c r="AP24" s="114"/>
      <c r="AQ24" s="114"/>
      <c r="AR24" s="114"/>
      <c r="AS24" s="114"/>
      <c r="AT24" s="114"/>
      <c r="AU24" s="114"/>
      <c r="AV24" s="114"/>
      <c r="AW24" s="114"/>
      <c r="AX24" s="114"/>
      <c r="AY24" s="114"/>
      <c r="AZ24" s="114"/>
      <c r="BA24" s="114"/>
      <c r="BB24" s="114"/>
      <c r="BC24" s="114"/>
      <c r="BD24" s="114"/>
      <c r="BE24" s="114"/>
      <c r="BF24" s="114"/>
      <c r="BG24" s="114"/>
      <c r="BH24" s="114"/>
      <c r="BI24" s="114"/>
      <c r="BJ24" s="114"/>
      <c r="BK24" s="114"/>
      <c r="BL24" s="114"/>
      <c r="BM24" s="114"/>
      <c r="BN24" s="114"/>
      <c r="BO24" s="114"/>
      <c r="BP24" s="114"/>
      <c r="BQ24" s="114"/>
      <c r="BR24" s="114"/>
      <c r="BS24" s="114"/>
      <c r="BT24" s="114"/>
      <c r="BU24" s="114"/>
      <c r="BV24" s="114"/>
      <c r="BW24" s="114"/>
      <c r="BX24" s="114"/>
      <c r="BY24" s="114"/>
      <c r="BZ24" s="114"/>
      <c r="CA24" s="114"/>
      <c r="CB24" s="114"/>
      <c r="CC24" s="114"/>
      <c r="CD24" s="114"/>
      <c r="CE24" s="114"/>
      <c r="CF24" s="114"/>
      <c r="CG24" s="114"/>
      <c r="CH24" s="114"/>
      <c r="CI24" s="114"/>
      <c r="CJ24" s="114"/>
      <c r="CK24" s="114"/>
      <c r="CL24" s="114"/>
      <c r="CM24" s="114"/>
      <c r="CN24" s="114"/>
      <c r="CO24" s="114"/>
      <c r="CP24" s="114"/>
      <c r="CQ24" s="114"/>
      <c r="CR24" s="114"/>
      <c r="CS24" s="114"/>
      <c r="CT24" s="114"/>
      <c r="CV24" s="115"/>
      <c r="CW24" s="115"/>
      <c r="CX24" s="115"/>
    </row>
    <row r="25" spans="1:102" ht="15" customHeight="1" x14ac:dyDescent="0.25">
      <c r="A25">
        <v>19</v>
      </c>
      <c r="B25" s="104"/>
      <c r="C25" s="105"/>
      <c r="D25" s="106"/>
      <c r="E25" s="106"/>
      <c r="F25" s="107"/>
      <c r="G25" s="107"/>
      <c r="H25" s="108"/>
      <c r="I25" s="109"/>
      <c r="J25" s="110"/>
      <c r="K25" s="109"/>
      <c r="L25" s="111"/>
      <c r="M25" s="112"/>
      <c r="N25" s="113"/>
      <c r="O25" s="114"/>
      <c r="P25" s="114"/>
      <c r="Q25" s="114"/>
      <c r="R25" s="114"/>
      <c r="S25" s="114"/>
      <c r="T25" s="114"/>
      <c r="U25" s="114"/>
      <c r="V25" s="114"/>
      <c r="W25" s="114"/>
      <c r="X25" s="114"/>
      <c r="Y25" s="114"/>
      <c r="Z25" s="114"/>
      <c r="AA25" s="114"/>
      <c r="AB25" s="114"/>
      <c r="AC25" s="114"/>
      <c r="AD25" s="114"/>
      <c r="AE25" s="114"/>
      <c r="AF25" s="114"/>
      <c r="AG25" s="114"/>
      <c r="AH25" s="114"/>
      <c r="AI25" s="114"/>
      <c r="AJ25" s="114"/>
      <c r="AK25" s="114"/>
      <c r="AL25" s="114"/>
      <c r="AM25" s="114"/>
      <c r="AN25" s="114"/>
      <c r="AO25" s="114"/>
      <c r="AP25" s="114"/>
      <c r="AQ25" s="114"/>
      <c r="AR25" s="114"/>
      <c r="AS25" s="114"/>
      <c r="AT25" s="114"/>
      <c r="AU25" s="114"/>
      <c r="AV25" s="114"/>
      <c r="AW25" s="114"/>
      <c r="AX25" s="114"/>
      <c r="AY25" s="114"/>
      <c r="AZ25" s="114"/>
      <c r="BA25" s="114"/>
      <c r="BB25" s="114"/>
      <c r="BC25" s="114"/>
      <c r="BD25" s="114"/>
      <c r="BE25" s="114"/>
      <c r="BF25" s="114"/>
      <c r="BG25" s="114"/>
      <c r="BH25" s="114"/>
      <c r="BI25" s="114"/>
      <c r="BJ25" s="114"/>
      <c r="BK25" s="114"/>
      <c r="BL25" s="114"/>
      <c r="BM25" s="114"/>
      <c r="BN25" s="114"/>
      <c r="BO25" s="114"/>
      <c r="BP25" s="114"/>
      <c r="BQ25" s="114"/>
      <c r="BR25" s="114"/>
      <c r="BS25" s="114"/>
      <c r="BT25" s="114"/>
      <c r="BU25" s="114"/>
      <c r="BV25" s="114"/>
      <c r="BW25" s="114"/>
      <c r="BX25" s="114"/>
      <c r="BY25" s="114"/>
      <c r="BZ25" s="114"/>
      <c r="CA25" s="114"/>
      <c r="CB25" s="114"/>
      <c r="CC25" s="114"/>
      <c r="CD25" s="114"/>
      <c r="CE25" s="114"/>
      <c r="CF25" s="114"/>
      <c r="CG25" s="114"/>
      <c r="CH25" s="114"/>
      <c r="CI25" s="114"/>
      <c r="CJ25" s="114"/>
      <c r="CK25" s="114"/>
      <c r="CL25" s="114"/>
      <c r="CM25" s="114"/>
      <c r="CN25" s="114"/>
      <c r="CO25" s="114"/>
      <c r="CP25" s="114"/>
      <c r="CQ25" s="114"/>
      <c r="CR25" s="114"/>
      <c r="CS25" s="114"/>
      <c r="CT25" s="114"/>
      <c r="CV25" s="115"/>
      <c r="CW25" s="115"/>
      <c r="CX25" s="115"/>
    </row>
    <row r="26" spans="1:102" ht="15" customHeight="1" x14ac:dyDescent="0.25">
      <c r="A26">
        <v>20</v>
      </c>
      <c r="B26" s="104"/>
      <c r="C26" s="105"/>
      <c r="D26" s="106"/>
      <c r="E26" s="106"/>
      <c r="F26" s="107"/>
      <c r="G26" s="107"/>
      <c r="H26" s="108"/>
      <c r="I26" s="109"/>
      <c r="J26" s="110"/>
      <c r="K26" s="109"/>
      <c r="L26" s="111"/>
      <c r="M26" s="112"/>
      <c r="N26" s="113"/>
      <c r="O26" s="114"/>
      <c r="P26" s="114"/>
      <c r="Q26" s="114"/>
      <c r="R26" s="114"/>
      <c r="S26" s="114"/>
      <c r="T26" s="114"/>
      <c r="U26" s="114"/>
      <c r="V26" s="114"/>
      <c r="W26" s="114"/>
      <c r="X26" s="114"/>
      <c r="Y26" s="114"/>
      <c r="Z26" s="114"/>
      <c r="AA26" s="114"/>
      <c r="AB26" s="114"/>
      <c r="AC26" s="114"/>
      <c r="AD26" s="114"/>
      <c r="AE26" s="114"/>
      <c r="AF26" s="114"/>
      <c r="AG26" s="114"/>
      <c r="AH26" s="114"/>
      <c r="AI26" s="114"/>
      <c r="AJ26" s="114"/>
      <c r="AK26" s="114"/>
      <c r="AL26" s="114"/>
      <c r="AM26" s="114"/>
      <c r="AN26" s="114"/>
      <c r="AO26" s="114"/>
      <c r="AP26" s="114"/>
      <c r="AQ26" s="114"/>
      <c r="AR26" s="114"/>
      <c r="AS26" s="114"/>
      <c r="AT26" s="114"/>
      <c r="AU26" s="114"/>
      <c r="AV26" s="114"/>
      <c r="AW26" s="114"/>
      <c r="AX26" s="114"/>
      <c r="AY26" s="114"/>
      <c r="AZ26" s="114"/>
      <c r="BA26" s="114"/>
      <c r="BB26" s="114"/>
      <c r="BC26" s="114"/>
      <c r="BD26" s="114"/>
      <c r="BE26" s="114"/>
      <c r="BF26" s="114"/>
      <c r="BG26" s="114"/>
      <c r="BH26" s="114"/>
      <c r="BI26" s="114"/>
      <c r="BJ26" s="114"/>
      <c r="BK26" s="114"/>
      <c r="BL26" s="114"/>
      <c r="BM26" s="114"/>
      <c r="BN26" s="114"/>
      <c r="BO26" s="114"/>
      <c r="BP26" s="114"/>
      <c r="BQ26" s="114"/>
      <c r="BR26" s="114"/>
      <c r="BS26" s="114"/>
      <c r="BT26" s="114"/>
      <c r="BU26" s="114"/>
      <c r="BV26" s="114"/>
      <c r="BW26" s="114"/>
      <c r="BX26" s="114"/>
      <c r="BY26" s="114"/>
      <c r="BZ26" s="114"/>
      <c r="CA26" s="114"/>
      <c r="CB26" s="114"/>
      <c r="CC26" s="114"/>
      <c r="CD26" s="114"/>
      <c r="CE26" s="114"/>
      <c r="CF26" s="114"/>
      <c r="CG26" s="114"/>
      <c r="CH26" s="114"/>
      <c r="CI26" s="114"/>
      <c r="CJ26" s="114"/>
      <c r="CK26" s="114"/>
      <c r="CL26" s="114"/>
      <c r="CM26" s="114"/>
      <c r="CN26" s="114"/>
      <c r="CO26" s="114"/>
      <c r="CP26" s="114"/>
      <c r="CQ26" s="114"/>
      <c r="CR26" s="114"/>
      <c r="CS26" s="114"/>
      <c r="CT26" s="114"/>
      <c r="CV26" s="115"/>
      <c r="CW26" s="115"/>
      <c r="CX26" s="115"/>
    </row>
    <row r="27" spans="1:102" ht="15" customHeight="1" x14ac:dyDescent="0.25">
      <c r="A27">
        <v>21</v>
      </c>
      <c r="B27" s="104"/>
      <c r="C27" s="105"/>
      <c r="D27" s="106"/>
      <c r="E27" s="106"/>
      <c r="F27" s="107"/>
      <c r="G27" s="107"/>
      <c r="H27" s="108"/>
      <c r="I27" s="109"/>
      <c r="J27" s="110"/>
      <c r="K27" s="109"/>
      <c r="L27" s="111"/>
      <c r="M27" s="112"/>
      <c r="N27" s="113"/>
      <c r="O27" s="114"/>
      <c r="P27" s="114"/>
      <c r="Q27" s="114"/>
      <c r="R27" s="114"/>
      <c r="S27" s="114"/>
      <c r="T27" s="114"/>
      <c r="U27" s="114"/>
      <c r="V27" s="114"/>
      <c r="W27" s="114"/>
      <c r="X27" s="114"/>
      <c r="Y27" s="114"/>
      <c r="Z27" s="114"/>
      <c r="AA27" s="114"/>
      <c r="AB27" s="114"/>
      <c r="AC27" s="114"/>
      <c r="AD27" s="114"/>
      <c r="AE27" s="114"/>
      <c r="AF27" s="114"/>
      <c r="AG27" s="114"/>
      <c r="AH27" s="114"/>
      <c r="AI27" s="114"/>
      <c r="AJ27" s="114"/>
      <c r="AK27" s="114"/>
      <c r="AL27" s="114"/>
      <c r="AM27" s="114"/>
      <c r="AN27" s="114"/>
      <c r="AO27" s="114"/>
      <c r="AP27" s="114"/>
      <c r="AQ27" s="114"/>
      <c r="AR27" s="114"/>
      <c r="AS27" s="114"/>
      <c r="AT27" s="114"/>
      <c r="AU27" s="114"/>
      <c r="AV27" s="114"/>
      <c r="AW27" s="114"/>
      <c r="AX27" s="114"/>
      <c r="AY27" s="114"/>
      <c r="AZ27" s="114"/>
      <c r="BA27" s="114"/>
      <c r="BB27" s="114"/>
      <c r="BC27" s="114"/>
      <c r="BD27" s="114"/>
      <c r="BE27" s="114"/>
      <c r="BF27" s="114"/>
      <c r="BG27" s="114"/>
      <c r="BH27" s="114"/>
      <c r="BI27" s="114"/>
      <c r="BJ27" s="114"/>
      <c r="BK27" s="114"/>
      <c r="BL27" s="114"/>
      <c r="BM27" s="114"/>
      <c r="BN27" s="114"/>
      <c r="BO27" s="114"/>
      <c r="BP27" s="114"/>
      <c r="BQ27" s="114"/>
      <c r="BR27" s="114"/>
      <c r="BS27" s="114"/>
      <c r="BT27" s="114"/>
      <c r="BU27" s="114"/>
      <c r="BV27" s="114"/>
      <c r="BW27" s="114"/>
      <c r="BX27" s="114"/>
      <c r="BY27" s="114"/>
      <c r="BZ27" s="114"/>
      <c r="CA27" s="114"/>
      <c r="CB27" s="114"/>
      <c r="CC27" s="114"/>
      <c r="CD27" s="114"/>
      <c r="CE27" s="114"/>
      <c r="CF27" s="114"/>
      <c r="CG27" s="114"/>
      <c r="CH27" s="114"/>
      <c r="CI27" s="114"/>
      <c r="CJ27" s="114"/>
      <c r="CK27" s="114"/>
      <c r="CL27" s="114"/>
      <c r="CM27" s="114"/>
      <c r="CN27" s="114"/>
      <c r="CO27" s="114"/>
      <c r="CP27" s="114"/>
      <c r="CQ27" s="114"/>
      <c r="CR27" s="114"/>
      <c r="CS27" s="114"/>
      <c r="CT27" s="114"/>
      <c r="CV27" s="115"/>
      <c r="CW27" s="115"/>
      <c r="CX27" s="115"/>
    </row>
    <row r="28" spans="1:102" ht="15" customHeight="1" x14ac:dyDescent="0.25">
      <c r="A28">
        <v>22</v>
      </c>
      <c r="B28" s="104"/>
      <c r="C28" s="105"/>
      <c r="D28" s="106"/>
      <c r="E28" s="106"/>
      <c r="F28" s="107"/>
      <c r="G28" s="107"/>
      <c r="H28" s="108"/>
      <c r="I28" s="109"/>
      <c r="J28" s="110"/>
      <c r="K28" s="109"/>
      <c r="L28" s="111"/>
      <c r="M28" s="112"/>
      <c r="N28" s="113"/>
      <c r="O28" s="114"/>
      <c r="P28" s="114"/>
      <c r="Q28" s="114"/>
      <c r="R28" s="114"/>
      <c r="S28" s="114"/>
      <c r="T28" s="114"/>
      <c r="U28" s="114"/>
      <c r="V28" s="114"/>
      <c r="W28" s="114"/>
      <c r="X28" s="114"/>
      <c r="Y28" s="114"/>
      <c r="Z28" s="114"/>
      <c r="AA28" s="114"/>
      <c r="AB28" s="114"/>
      <c r="AC28" s="114"/>
      <c r="AD28" s="114"/>
      <c r="AE28" s="114"/>
      <c r="AF28" s="114"/>
      <c r="AG28" s="114"/>
      <c r="AH28" s="114"/>
      <c r="AI28" s="114"/>
      <c r="AJ28" s="114"/>
      <c r="AK28" s="114"/>
      <c r="AL28" s="114"/>
      <c r="AM28" s="114"/>
      <c r="AN28" s="114"/>
      <c r="AO28" s="114"/>
      <c r="AP28" s="114"/>
      <c r="AQ28" s="114"/>
      <c r="AR28" s="114"/>
      <c r="AS28" s="114"/>
      <c r="AT28" s="114"/>
      <c r="AU28" s="114"/>
      <c r="AV28" s="114"/>
      <c r="AW28" s="114"/>
      <c r="AX28" s="114"/>
      <c r="AY28" s="114"/>
      <c r="AZ28" s="114"/>
      <c r="BA28" s="114"/>
      <c r="BB28" s="114"/>
      <c r="BC28" s="114"/>
      <c r="BD28" s="114"/>
      <c r="BE28" s="114"/>
      <c r="BF28" s="114"/>
      <c r="BG28" s="114"/>
      <c r="BH28" s="114"/>
      <c r="BI28" s="114"/>
      <c r="BJ28" s="114"/>
      <c r="BK28" s="114"/>
      <c r="BL28" s="114"/>
      <c r="BM28" s="114"/>
      <c r="BN28" s="114"/>
      <c r="BO28" s="114"/>
      <c r="BP28" s="114"/>
      <c r="BQ28" s="114"/>
      <c r="BR28" s="114"/>
      <c r="BS28" s="114"/>
      <c r="BT28" s="114"/>
      <c r="BU28" s="114"/>
      <c r="BV28" s="114"/>
      <c r="BW28" s="114"/>
      <c r="BX28" s="114"/>
      <c r="BY28" s="114"/>
      <c r="BZ28" s="114"/>
      <c r="CA28" s="114"/>
      <c r="CB28" s="114"/>
      <c r="CC28" s="114"/>
      <c r="CD28" s="114"/>
      <c r="CE28" s="114"/>
      <c r="CF28" s="114"/>
      <c r="CG28" s="114"/>
      <c r="CH28" s="114"/>
      <c r="CI28" s="114"/>
      <c r="CJ28" s="114"/>
      <c r="CK28" s="114"/>
      <c r="CL28" s="114"/>
      <c r="CM28" s="114"/>
      <c r="CN28" s="114"/>
      <c r="CO28" s="114"/>
      <c r="CP28" s="114"/>
      <c r="CQ28" s="114"/>
      <c r="CR28" s="114"/>
      <c r="CS28" s="114"/>
      <c r="CT28" s="114"/>
      <c r="CV28" s="115"/>
      <c r="CW28" s="115"/>
      <c r="CX28" s="115"/>
    </row>
    <row r="29" spans="1:102" ht="15" customHeight="1" x14ac:dyDescent="0.25">
      <c r="A29">
        <v>23</v>
      </c>
      <c r="B29" s="104"/>
      <c r="C29" s="105"/>
      <c r="D29" s="106"/>
      <c r="E29" s="106"/>
      <c r="F29" s="107"/>
      <c r="G29" s="107"/>
      <c r="H29" s="108"/>
      <c r="I29" s="109"/>
      <c r="J29" s="110"/>
      <c r="K29" s="109"/>
      <c r="L29" s="111"/>
      <c r="M29" s="112"/>
      <c r="N29" s="113"/>
      <c r="O29" s="114"/>
      <c r="P29" s="114"/>
      <c r="Q29" s="114"/>
      <c r="R29" s="114"/>
      <c r="S29" s="114"/>
      <c r="T29" s="114"/>
      <c r="U29" s="114"/>
      <c r="V29" s="114"/>
      <c r="W29" s="114"/>
      <c r="X29" s="114"/>
      <c r="Y29" s="114"/>
      <c r="Z29" s="114"/>
      <c r="AA29" s="114"/>
      <c r="AB29" s="114"/>
      <c r="AC29" s="114"/>
      <c r="AD29" s="114"/>
      <c r="AE29" s="114"/>
      <c r="AF29" s="114"/>
      <c r="AG29" s="114"/>
      <c r="AH29" s="114"/>
      <c r="AI29" s="114"/>
      <c r="AJ29" s="114"/>
      <c r="AK29" s="114"/>
      <c r="AL29" s="114"/>
      <c r="AM29" s="114"/>
      <c r="AN29" s="114"/>
      <c r="AO29" s="114"/>
      <c r="AP29" s="114"/>
      <c r="AQ29" s="114"/>
      <c r="AR29" s="114"/>
      <c r="AS29" s="114"/>
      <c r="AT29" s="114"/>
      <c r="AU29" s="114"/>
      <c r="AV29" s="114"/>
      <c r="AW29" s="114"/>
      <c r="AX29" s="114"/>
      <c r="AY29" s="114"/>
      <c r="AZ29" s="114"/>
      <c r="BA29" s="114"/>
      <c r="BB29" s="114"/>
      <c r="BC29" s="114"/>
      <c r="BD29" s="114"/>
      <c r="BE29" s="114"/>
      <c r="BF29" s="114"/>
      <c r="BG29" s="114"/>
      <c r="BH29" s="114"/>
      <c r="BI29" s="114"/>
      <c r="BJ29" s="114"/>
      <c r="BK29" s="114"/>
      <c r="BL29" s="114"/>
      <c r="BM29" s="114"/>
      <c r="BN29" s="114"/>
      <c r="BO29" s="114"/>
      <c r="BP29" s="114"/>
      <c r="BQ29" s="114"/>
      <c r="BR29" s="114"/>
      <c r="BS29" s="114"/>
      <c r="BT29" s="114"/>
      <c r="BU29" s="114"/>
      <c r="BV29" s="114"/>
      <c r="BW29" s="114"/>
      <c r="BX29" s="114"/>
      <c r="BY29" s="114"/>
      <c r="BZ29" s="114"/>
      <c r="CA29" s="114"/>
      <c r="CB29" s="114"/>
      <c r="CC29" s="114"/>
      <c r="CD29" s="114"/>
      <c r="CE29" s="114"/>
      <c r="CF29" s="114"/>
      <c r="CG29" s="114"/>
      <c r="CH29" s="114"/>
      <c r="CI29" s="114"/>
      <c r="CJ29" s="114"/>
      <c r="CK29" s="114"/>
      <c r="CL29" s="114"/>
      <c r="CM29" s="114"/>
      <c r="CN29" s="114"/>
      <c r="CO29" s="114"/>
      <c r="CP29" s="114"/>
      <c r="CQ29" s="114"/>
      <c r="CR29" s="114"/>
      <c r="CS29" s="114"/>
      <c r="CT29" s="114"/>
      <c r="CV29" s="115"/>
      <c r="CW29" s="115"/>
      <c r="CX29" s="115"/>
    </row>
    <row r="30" spans="1:102" ht="15" customHeight="1" x14ac:dyDescent="0.25">
      <c r="A30">
        <v>24</v>
      </c>
      <c r="B30" s="104"/>
      <c r="C30" s="105"/>
      <c r="D30" s="106"/>
      <c r="E30" s="106"/>
      <c r="F30" s="107"/>
      <c r="G30" s="107"/>
      <c r="H30" s="108"/>
      <c r="I30" s="109"/>
      <c r="J30" s="110"/>
      <c r="K30" s="109"/>
      <c r="L30" s="111"/>
      <c r="M30" s="112"/>
      <c r="N30" s="113"/>
      <c r="O30" s="114"/>
      <c r="P30" s="114"/>
      <c r="Q30" s="114"/>
      <c r="R30" s="114"/>
      <c r="S30" s="114"/>
      <c r="T30" s="114"/>
      <c r="U30" s="114"/>
      <c r="V30" s="114"/>
      <c r="W30" s="114"/>
      <c r="X30" s="114"/>
      <c r="Y30" s="114"/>
      <c r="Z30" s="114"/>
      <c r="AA30" s="114"/>
      <c r="AB30" s="114"/>
      <c r="AC30" s="114"/>
      <c r="AD30" s="114"/>
      <c r="AE30" s="114"/>
      <c r="AF30" s="114"/>
      <c r="AG30" s="114"/>
      <c r="AH30" s="114"/>
      <c r="AI30" s="114"/>
      <c r="AJ30" s="114"/>
      <c r="AK30" s="114"/>
      <c r="AL30" s="114"/>
      <c r="AM30" s="114"/>
      <c r="AN30" s="114"/>
      <c r="AO30" s="114"/>
      <c r="AP30" s="114"/>
      <c r="AQ30" s="114"/>
      <c r="AR30" s="114"/>
      <c r="AS30" s="114"/>
      <c r="AT30" s="114"/>
      <c r="AU30" s="114"/>
      <c r="AV30" s="114"/>
      <c r="AW30" s="114"/>
      <c r="AX30" s="114"/>
      <c r="AY30" s="114"/>
      <c r="AZ30" s="114"/>
      <c r="BA30" s="114"/>
      <c r="BB30" s="114"/>
      <c r="BC30" s="114"/>
      <c r="BD30" s="114"/>
      <c r="BE30" s="114"/>
      <c r="BF30" s="114"/>
      <c r="BG30" s="114"/>
      <c r="BH30" s="114"/>
      <c r="BI30" s="114"/>
      <c r="BJ30" s="114"/>
      <c r="BK30" s="114"/>
      <c r="BL30" s="114"/>
      <c r="BM30" s="114"/>
      <c r="BN30" s="114"/>
      <c r="BO30" s="114"/>
      <c r="BP30" s="114"/>
      <c r="BQ30" s="114"/>
      <c r="BR30" s="114"/>
      <c r="BS30" s="114"/>
      <c r="BT30" s="114"/>
      <c r="BU30" s="114"/>
      <c r="BV30" s="114"/>
      <c r="BW30" s="114"/>
      <c r="BX30" s="114"/>
      <c r="BY30" s="114"/>
      <c r="BZ30" s="114"/>
      <c r="CA30" s="114"/>
      <c r="CB30" s="114"/>
      <c r="CC30" s="114"/>
      <c r="CD30" s="114"/>
      <c r="CE30" s="114"/>
      <c r="CF30" s="114"/>
      <c r="CG30" s="114"/>
      <c r="CH30" s="114"/>
      <c r="CI30" s="114"/>
      <c r="CJ30" s="114"/>
      <c r="CK30" s="114"/>
      <c r="CL30" s="114"/>
      <c r="CM30" s="114"/>
      <c r="CN30" s="114"/>
      <c r="CO30" s="114"/>
      <c r="CP30" s="114"/>
      <c r="CQ30" s="114"/>
      <c r="CR30" s="114"/>
      <c r="CS30" s="114"/>
      <c r="CT30" s="114"/>
      <c r="CV30" s="115"/>
      <c r="CW30" s="115"/>
      <c r="CX30" s="115"/>
    </row>
    <row r="31" spans="1:102" ht="15" customHeight="1" x14ac:dyDescent="0.25">
      <c r="A31">
        <v>25</v>
      </c>
      <c r="B31" s="104"/>
      <c r="C31" s="105"/>
      <c r="D31" s="106"/>
      <c r="E31" s="106"/>
      <c r="F31" s="107"/>
      <c r="G31" s="107"/>
      <c r="H31" s="108"/>
      <c r="I31" s="109"/>
      <c r="J31" s="110"/>
      <c r="K31" s="109"/>
      <c r="L31" s="111"/>
      <c r="M31" s="112"/>
      <c r="N31" s="113"/>
      <c r="O31" s="114"/>
      <c r="P31" s="114"/>
      <c r="Q31" s="114"/>
      <c r="R31" s="114"/>
      <c r="S31" s="114"/>
      <c r="T31" s="114"/>
      <c r="U31" s="114"/>
      <c r="V31" s="114"/>
      <c r="W31" s="114"/>
      <c r="X31" s="114"/>
      <c r="Y31" s="114"/>
      <c r="Z31" s="114"/>
      <c r="AA31" s="114"/>
      <c r="AB31" s="114"/>
      <c r="AC31" s="114"/>
      <c r="AD31" s="114"/>
      <c r="AE31" s="114"/>
      <c r="AF31" s="114"/>
      <c r="AG31" s="114"/>
      <c r="AH31" s="114"/>
      <c r="AI31" s="114"/>
      <c r="AJ31" s="114"/>
      <c r="AK31" s="114"/>
      <c r="AL31" s="114"/>
      <c r="AM31" s="114"/>
      <c r="AN31" s="114"/>
      <c r="AO31" s="114"/>
      <c r="AP31" s="114"/>
      <c r="AQ31" s="114"/>
      <c r="AR31" s="114"/>
      <c r="AS31" s="114"/>
      <c r="AT31" s="114"/>
      <c r="AU31" s="114"/>
      <c r="AV31" s="114"/>
      <c r="AW31" s="114"/>
      <c r="AX31" s="114"/>
      <c r="AY31" s="114"/>
      <c r="AZ31" s="114"/>
      <c r="BA31" s="114"/>
      <c r="BB31" s="114"/>
      <c r="BC31" s="114"/>
      <c r="BD31" s="114"/>
      <c r="BE31" s="114"/>
      <c r="BF31" s="114"/>
      <c r="BG31" s="114"/>
      <c r="BH31" s="114"/>
      <c r="BI31" s="114"/>
      <c r="BJ31" s="114"/>
      <c r="BK31" s="114"/>
      <c r="BL31" s="114"/>
      <c r="BM31" s="114"/>
      <c r="BN31" s="114"/>
      <c r="BO31" s="114"/>
      <c r="BP31" s="114"/>
      <c r="BQ31" s="114"/>
      <c r="BR31" s="114"/>
      <c r="BS31" s="114"/>
      <c r="BT31" s="114"/>
      <c r="BU31" s="114"/>
      <c r="BV31" s="114"/>
      <c r="BW31" s="114"/>
      <c r="BX31" s="114"/>
      <c r="BY31" s="114"/>
      <c r="BZ31" s="114"/>
      <c r="CA31" s="114"/>
      <c r="CB31" s="114"/>
      <c r="CC31" s="114"/>
      <c r="CD31" s="114"/>
      <c r="CE31" s="114"/>
      <c r="CF31" s="114"/>
      <c r="CG31" s="114"/>
      <c r="CH31" s="114"/>
      <c r="CI31" s="114"/>
      <c r="CJ31" s="114"/>
      <c r="CK31" s="114"/>
      <c r="CL31" s="114"/>
      <c r="CM31" s="114"/>
      <c r="CN31" s="114"/>
      <c r="CO31" s="114"/>
      <c r="CP31" s="114"/>
      <c r="CQ31" s="114"/>
      <c r="CR31" s="114"/>
      <c r="CS31" s="114"/>
      <c r="CT31" s="114"/>
      <c r="CV31" s="115"/>
      <c r="CW31" s="115"/>
      <c r="CX31" s="115"/>
    </row>
    <row r="32" spans="1:102" ht="15" customHeight="1" x14ac:dyDescent="0.25">
      <c r="A32" s="44">
        <v>26</v>
      </c>
      <c r="B32" s="59"/>
      <c r="C32" s="60"/>
      <c r="D32" s="61"/>
      <c r="E32" s="61"/>
      <c r="F32" s="62"/>
      <c r="G32" s="62"/>
      <c r="H32" s="63"/>
      <c r="I32" s="64"/>
      <c r="J32" s="69"/>
      <c r="K32" s="64"/>
      <c r="L32" s="65"/>
      <c r="M32" s="66"/>
      <c r="N32" s="76"/>
      <c r="O32" s="70"/>
      <c r="P32" s="70"/>
      <c r="Q32" s="70"/>
      <c r="R32" s="70"/>
      <c r="S32" s="70"/>
      <c r="T32" s="70"/>
      <c r="U32" s="70"/>
      <c r="V32" s="70"/>
      <c r="W32" s="70"/>
      <c r="X32" s="70"/>
      <c r="Y32" s="70"/>
      <c r="Z32" s="70"/>
      <c r="AA32" s="70"/>
      <c r="AB32" s="70"/>
      <c r="AC32" s="70"/>
      <c r="AD32" s="70"/>
      <c r="AE32" s="70"/>
      <c r="AF32" s="70"/>
      <c r="AG32" s="70"/>
      <c r="AH32" s="70"/>
      <c r="AI32" s="70"/>
      <c r="AJ32" s="70"/>
      <c r="AK32" s="70"/>
      <c r="AL32" s="70"/>
      <c r="AM32" s="70"/>
      <c r="AN32" s="70"/>
      <c r="AO32" s="70"/>
      <c r="AP32" s="70"/>
      <c r="AQ32" s="70"/>
      <c r="AR32" s="70"/>
      <c r="AS32" s="70"/>
      <c r="AT32" s="70"/>
      <c r="AU32" s="70"/>
      <c r="AV32" s="70"/>
      <c r="AW32" s="70"/>
      <c r="AX32" s="70"/>
      <c r="AY32" s="70"/>
      <c r="AZ32" s="70"/>
      <c r="BA32" s="70"/>
      <c r="BB32" s="70"/>
      <c r="BC32" s="70"/>
      <c r="BD32" s="70"/>
      <c r="BE32" s="70"/>
      <c r="BF32" s="70"/>
      <c r="BG32" s="70"/>
      <c r="BH32" s="70"/>
      <c r="BI32" s="70"/>
      <c r="BJ32" s="70"/>
      <c r="BK32" s="70"/>
      <c r="BL32" s="70"/>
      <c r="BM32" s="70"/>
      <c r="BN32" s="70"/>
      <c r="BO32" s="70"/>
      <c r="BP32" s="70"/>
      <c r="BQ32" s="70"/>
      <c r="BR32" s="70"/>
      <c r="BS32" s="70"/>
      <c r="BT32" s="70"/>
      <c r="BU32" s="70"/>
      <c r="BV32" s="70"/>
      <c r="BW32" s="70"/>
      <c r="BX32" s="70"/>
      <c r="BY32" s="70"/>
      <c r="BZ32" s="70"/>
      <c r="CA32" s="70"/>
      <c r="CB32" s="70"/>
      <c r="CC32" s="70"/>
      <c r="CD32" s="70"/>
      <c r="CE32" s="70"/>
      <c r="CF32" s="70"/>
      <c r="CG32" s="70"/>
      <c r="CH32" s="70"/>
      <c r="CI32" s="70"/>
      <c r="CJ32" s="70"/>
      <c r="CK32" s="70"/>
      <c r="CL32" s="70"/>
      <c r="CM32" s="70"/>
      <c r="CN32" s="70"/>
      <c r="CO32" s="70"/>
      <c r="CP32" s="70"/>
      <c r="CQ32" s="70"/>
      <c r="CR32" s="70"/>
      <c r="CS32" s="70"/>
      <c r="CT32" s="70"/>
      <c r="CV32" s="95"/>
      <c r="CW32" s="95"/>
      <c r="CX32" s="95"/>
    </row>
    <row r="33" spans="1:102" ht="15" customHeight="1" thickBot="1" x14ac:dyDescent="0.3">
      <c r="A33" s="44"/>
      <c r="B33" s="77"/>
      <c r="C33" s="78"/>
      <c r="D33" s="79"/>
      <c r="E33" s="79"/>
      <c r="F33" s="80"/>
      <c r="G33" s="80"/>
      <c r="H33" s="81"/>
      <c r="I33" s="82"/>
      <c r="J33" s="83"/>
      <c r="K33" s="82"/>
      <c r="L33" s="84"/>
      <c r="M33" s="85"/>
      <c r="N33" s="86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</row>
    <row r="34" spans="1:102" ht="15.75" thickBot="1" x14ac:dyDescent="0.3">
      <c r="B34" s="129" t="s">
        <v>193</v>
      </c>
      <c r="C34" s="130"/>
      <c r="D34" s="130"/>
      <c r="E34" s="130"/>
      <c r="F34" s="130"/>
      <c r="G34" s="130"/>
      <c r="H34" s="130"/>
      <c r="I34" s="130"/>
      <c r="J34" s="130"/>
      <c r="K34" s="130"/>
      <c r="L34" s="130"/>
      <c r="M34" s="130"/>
      <c r="N34" s="130"/>
      <c r="O34" s="130"/>
      <c r="P34" s="130"/>
      <c r="Q34" s="130"/>
      <c r="R34" s="130"/>
      <c r="S34" s="130"/>
      <c r="T34" s="130"/>
      <c r="U34" s="130"/>
      <c r="V34" s="130"/>
      <c r="W34" s="130"/>
      <c r="X34" s="130"/>
      <c r="Y34" s="130"/>
      <c r="Z34" s="130"/>
      <c r="AA34" s="130"/>
      <c r="AB34" s="130"/>
      <c r="AC34" s="130"/>
      <c r="AD34" s="130"/>
      <c r="AE34" s="130"/>
      <c r="AF34" s="130"/>
      <c r="AG34" s="130"/>
      <c r="AH34" s="130"/>
      <c r="AI34" s="130"/>
      <c r="AJ34" s="130"/>
      <c r="AK34" s="130"/>
      <c r="AL34" s="130"/>
      <c r="AM34" s="130"/>
      <c r="AN34" s="130"/>
      <c r="AO34" s="130"/>
      <c r="AP34" s="130"/>
      <c r="AQ34" s="130"/>
      <c r="AR34" s="130"/>
      <c r="AS34" s="130"/>
      <c r="AT34" s="130"/>
      <c r="AU34" s="130"/>
      <c r="AV34" s="130"/>
      <c r="AW34" s="130"/>
      <c r="AX34" s="130"/>
      <c r="AY34" s="130"/>
      <c r="AZ34" s="130"/>
      <c r="BA34" s="130"/>
      <c r="BB34" s="130"/>
      <c r="BC34" s="130"/>
      <c r="BD34" s="130"/>
      <c r="BE34" s="130"/>
      <c r="BF34" s="130"/>
      <c r="BG34" s="130"/>
      <c r="BH34" s="130"/>
      <c r="BI34" s="130"/>
      <c r="BJ34" s="130"/>
      <c r="BK34" s="130"/>
      <c r="BL34" s="130"/>
      <c r="BM34" s="130"/>
      <c r="BN34" s="130"/>
      <c r="BO34" s="130"/>
      <c r="BP34" s="130"/>
      <c r="BQ34" s="130"/>
      <c r="BR34" s="130"/>
      <c r="BS34" s="130"/>
      <c r="BT34" s="130"/>
      <c r="BU34" s="130"/>
      <c r="BV34" s="130"/>
      <c r="BW34" s="130"/>
      <c r="BX34" s="130"/>
      <c r="BY34" s="130"/>
      <c r="BZ34" s="130"/>
      <c r="CA34" s="130"/>
      <c r="CB34" s="130"/>
      <c r="CC34" s="130"/>
      <c r="CD34" s="130"/>
      <c r="CE34" s="130"/>
      <c r="CF34" s="130"/>
      <c r="CG34" s="130"/>
      <c r="CH34" s="130"/>
      <c r="CI34" s="130"/>
      <c r="CJ34" s="130"/>
      <c r="CK34" s="130"/>
      <c r="CL34" s="130"/>
      <c r="CM34" s="130"/>
      <c r="CN34" s="130"/>
      <c r="CO34" s="130"/>
      <c r="CP34" s="130"/>
      <c r="CQ34" s="130"/>
      <c r="CR34" s="130"/>
      <c r="CS34" s="130"/>
      <c r="CT34" s="131"/>
    </row>
    <row r="35" spans="1:102" ht="15.75" thickBot="1" x14ac:dyDescent="0.3">
      <c r="B35" s="87"/>
      <c r="C35" s="88"/>
      <c r="D35" s="88"/>
      <c r="E35" s="88"/>
      <c r="F35" s="88"/>
      <c r="G35" s="88"/>
      <c r="H35" s="88"/>
      <c r="I35" s="88"/>
      <c r="J35" s="88"/>
      <c r="K35" s="88"/>
      <c r="L35" s="88"/>
      <c r="M35" s="88"/>
      <c r="N35" s="88"/>
      <c r="O35" s="88"/>
      <c r="P35" s="88"/>
      <c r="Q35" s="88"/>
      <c r="R35" s="88"/>
      <c r="S35" s="88"/>
      <c r="T35" s="88"/>
      <c r="U35" s="88"/>
      <c r="V35" s="88"/>
      <c r="W35" s="88"/>
      <c r="X35" s="88"/>
      <c r="Y35" s="88"/>
      <c r="Z35" s="88"/>
      <c r="AA35" s="88"/>
      <c r="AB35" s="88"/>
      <c r="AC35" s="88"/>
      <c r="AD35" s="88"/>
      <c r="AE35" s="88"/>
      <c r="AF35" s="88"/>
      <c r="AG35" s="88"/>
      <c r="AH35" s="88"/>
      <c r="AI35" s="88"/>
      <c r="AJ35" s="88"/>
      <c r="AK35" s="88"/>
      <c r="AL35" s="88"/>
      <c r="AM35" s="88"/>
      <c r="AN35" s="88"/>
      <c r="AO35" s="88"/>
      <c r="AP35" s="88"/>
      <c r="AQ35" s="88"/>
      <c r="AR35" s="88"/>
      <c r="AS35" s="88"/>
      <c r="AT35" s="88"/>
      <c r="AU35" s="88"/>
      <c r="AV35" s="88"/>
      <c r="AW35" s="88"/>
      <c r="AX35" s="88"/>
      <c r="AY35" s="88"/>
      <c r="AZ35" s="88"/>
      <c r="BA35" s="88"/>
      <c r="BB35" s="88"/>
      <c r="BC35" s="88"/>
      <c r="BD35" s="88"/>
      <c r="BE35" s="88"/>
      <c r="BF35" s="88"/>
      <c r="BG35" s="88"/>
      <c r="BH35" s="88"/>
      <c r="BI35" s="88"/>
      <c r="BJ35" s="88"/>
      <c r="BK35" s="88"/>
      <c r="BL35" s="88"/>
      <c r="BM35" s="88"/>
      <c r="BN35" s="88"/>
      <c r="BO35" s="88"/>
      <c r="BP35" s="88"/>
      <c r="BQ35" s="88"/>
      <c r="BR35" s="88"/>
      <c r="BS35" s="88"/>
      <c r="BT35" s="88"/>
      <c r="BU35" s="88"/>
      <c r="BV35" s="88"/>
      <c r="BW35" s="88"/>
      <c r="BX35" s="88"/>
      <c r="BY35" s="88"/>
      <c r="BZ35" s="88"/>
      <c r="CA35" s="88"/>
      <c r="CB35" s="88"/>
      <c r="CC35" s="88"/>
      <c r="CD35" s="88"/>
      <c r="CE35" s="88"/>
      <c r="CF35" s="88"/>
      <c r="CG35" s="88"/>
      <c r="CH35" s="88"/>
      <c r="CI35" s="88"/>
      <c r="CJ35" s="88"/>
      <c r="CK35" s="88"/>
      <c r="CL35" s="88"/>
      <c r="CM35" s="88"/>
      <c r="CN35" s="88"/>
      <c r="CO35" s="88"/>
      <c r="CP35" s="88"/>
      <c r="CQ35" s="88"/>
      <c r="CR35" s="88"/>
      <c r="CS35" s="88"/>
      <c r="CT35" s="89"/>
    </row>
    <row r="36" spans="1:102" ht="15.75" thickBot="1" x14ac:dyDescent="0.3">
      <c r="B36" s="129" t="s">
        <v>22</v>
      </c>
      <c r="C36" s="130"/>
      <c r="D36" s="130"/>
      <c r="E36" s="130"/>
      <c r="F36" s="130"/>
      <c r="G36" s="130"/>
      <c r="H36" s="130"/>
      <c r="I36" s="130"/>
      <c r="J36" s="130"/>
      <c r="K36" s="130"/>
      <c r="L36" s="130"/>
      <c r="M36" s="130"/>
      <c r="N36" s="130"/>
      <c r="O36" s="130"/>
      <c r="P36" s="130"/>
      <c r="Q36" s="130"/>
      <c r="R36" s="130"/>
      <c r="S36" s="130"/>
      <c r="T36" s="130"/>
      <c r="U36" s="130"/>
      <c r="V36" s="130"/>
      <c r="W36" s="130"/>
      <c r="X36" s="130"/>
      <c r="Y36" s="130"/>
      <c r="Z36" s="130"/>
      <c r="AA36" s="130"/>
      <c r="AB36" s="130"/>
      <c r="AC36" s="130"/>
      <c r="AD36" s="130"/>
      <c r="AE36" s="130"/>
      <c r="AF36" s="130"/>
      <c r="AG36" s="130"/>
      <c r="AH36" s="130"/>
      <c r="AI36" s="130"/>
      <c r="AJ36" s="130"/>
      <c r="AK36" s="130"/>
      <c r="AL36" s="130"/>
      <c r="AM36" s="130"/>
      <c r="AN36" s="130"/>
      <c r="AO36" s="130"/>
      <c r="AP36" s="130"/>
      <c r="AQ36" s="130"/>
      <c r="AR36" s="130"/>
      <c r="AS36" s="130"/>
      <c r="AT36" s="130"/>
      <c r="AU36" s="130"/>
      <c r="AV36" s="130"/>
      <c r="AW36" s="130"/>
      <c r="AX36" s="130"/>
      <c r="AY36" s="130"/>
      <c r="AZ36" s="130"/>
      <c r="BA36" s="130"/>
      <c r="BB36" s="130"/>
      <c r="BC36" s="130"/>
      <c r="BD36" s="130"/>
      <c r="BE36" s="130"/>
      <c r="BF36" s="130"/>
      <c r="BG36" s="130"/>
      <c r="BH36" s="130"/>
      <c r="BI36" s="130"/>
      <c r="BJ36" s="130"/>
      <c r="BK36" s="130"/>
      <c r="BL36" s="130"/>
      <c r="BM36" s="130"/>
      <c r="BN36" s="130"/>
      <c r="BO36" s="130"/>
      <c r="BP36" s="130"/>
      <c r="BQ36" s="130"/>
      <c r="BR36" s="130"/>
      <c r="BS36" s="130"/>
      <c r="BT36" s="130"/>
      <c r="BU36" s="130"/>
      <c r="BV36" s="130"/>
      <c r="BW36" s="130"/>
      <c r="BX36" s="130"/>
      <c r="BY36" s="130"/>
      <c r="BZ36" s="130"/>
      <c r="CA36" s="130"/>
      <c r="CB36" s="130"/>
      <c r="CC36" s="130"/>
      <c r="CD36" s="130"/>
      <c r="CE36" s="130"/>
      <c r="CF36" s="130"/>
      <c r="CG36" s="130"/>
      <c r="CH36" s="130"/>
      <c r="CI36" s="130"/>
      <c r="CJ36" s="130"/>
      <c r="CK36" s="130"/>
      <c r="CL36" s="130"/>
      <c r="CM36" s="130"/>
      <c r="CN36" s="130"/>
      <c r="CO36" s="130"/>
      <c r="CP36" s="130"/>
      <c r="CQ36" s="130"/>
      <c r="CR36" s="130"/>
      <c r="CS36" s="130"/>
      <c r="CT36" s="131"/>
    </row>
    <row r="37" spans="1:102" ht="15" customHeight="1" x14ac:dyDescent="0.25">
      <c r="B37" s="43" t="s">
        <v>23</v>
      </c>
      <c r="C37" s="175" t="s">
        <v>24</v>
      </c>
      <c r="D37" s="176"/>
      <c r="E37" s="176"/>
      <c r="F37" s="176"/>
      <c r="G37" s="176"/>
      <c r="H37" s="176"/>
      <c r="I37" s="176"/>
      <c r="J37" s="176"/>
      <c r="K37" s="176"/>
      <c r="L37" s="176"/>
      <c r="M37" s="176"/>
      <c r="N37" s="176"/>
      <c r="O37" s="176"/>
      <c r="P37" s="176"/>
      <c r="Q37" s="176"/>
      <c r="R37" s="176"/>
      <c r="S37" s="176"/>
      <c r="T37" s="176"/>
      <c r="U37" s="176"/>
      <c r="V37" s="176"/>
      <c r="W37" s="176"/>
      <c r="X37" s="176"/>
      <c r="Y37" s="176"/>
      <c r="Z37" s="176"/>
      <c r="AA37" s="176"/>
      <c r="AB37" s="176"/>
      <c r="AC37" s="176"/>
      <c r="AD37" s="176"/>
      <c r="AE37" s="176"/>
      <c r="AF37" s="176"/>
      <c r="AG37" s="176"/>
      <c r="AH37" s="176"/>
      <c r="AI37" s="176"/>
      <c r="AJ37" s="176"/>
      <c r="AK37" s="176"/>
      <c r="AL37" s="176"/>
      <c r="AM37" s="176"/>
      <c r="AN37" s="176"/>
      <c r="AO37" s="176"/>
      <c r="AP37" s="176"/>
      <c r="AQ37" s="176"/>
      <c r="AR37" s="176"/>
      <c r="AS37" s="176"/>
      <c r="AT37" s="176"/>
      <c r="AU37" s="176"/>
      <c r="AV37" s="176"/>
      <c r="AW37" s="176"/>
      <c r="AX37" s="176"/>
      <c r="AY37" s="176"/>
      <c r="AZ37" s="176"/>
      <c r="BA37" s="176"/>
      <c r="BB37" s="176"/>
      <c r="BC37" s="176"/>
      <c r="BD37" s="176"/>
      <c r="BE37" s="176"/>
      <c r="BF37" s="176"/>
      <c r="BG37" s="176"/>
      <c r="BH37" s="176"/>
      <c r="BI37" s="176"/>
      <c r="BJ37" s="176"/>
      <c r="BK37" s="176"/>
      <c r="BL37" s="176"/>
      <c r="BM37" s="176"/>
      <c r="BN37" s="176"/>
      <c r="BO37" s="176"/>
      <c r="BP37" s="176"/>
      <c r="BQ37" s="176"/>
      <c r="BR37" s="176"/>
      <c r="BS37" s="176"/>
      <c r="BT37" s="176"/>
      <c r="BU37" s="176"/>
      <c r="BV37" s="176"/>
      <c r="BW37" s="176"/>
      <c r="BX37" s="176"/>
      <c r="BY37" s="176"/>
      <c r="BZ37" s="176"/>
      <c r="CA37" s="176"/>
      <c r="CB37" s="176"/>
      <c r="CC37" s="176"/>
      <c r="CD37" s="176"/>
      <c r="CE37" s="176"/>
      <c r="CF37" s="176"/>
      <c r="CG37" s="176"/>
      <c r="CH37" s="176"/>
      <c r="CI37" s="176"/>
      <c r="CJ37" s="176"/>
      <c r="CK37" s="176"/>
      <c r="CL37" s="176"/>
      <c r="CM37" s="176"/>
      <c r="CN37" s="176"/>
      <c r="CO37" s="176"/>
      <c r="CP37" s="176"/>
      <c r="CQ37" s="176"/>
      <c r="CR37" s="176"/>
      <c r="CS37" s="176"/>
      <c r="CT37" s="177"/>
    </row>
    <row r="38" spans="1:102" ht="15" customHeight="1" x14ac:dyDescent="0.25">
      <c r="B38" s="4">
        <v>1</v>
      </c>
      <c r="C38" s="178" t="s">
        <v>25</v>
      </c>
      <c r="D38" s="179"/>
      <c r="E38" s="179"/>
      <c r="F38" s="179"/>
      <c r="G38" s="179"/>
      <c r="H38" s="179"/>
      <c r="I38" s="179"/>
      <c r="J38" s="179"/>
      <c r="K38" s="179"/>
      <c r="L38" s="179"/>
      <c r="M38" s="179"/>
      <c r="N38" s="179"/>
      <c r="O38" s="179"/>
      <c r="P38" s="179"/>
      <c r="Q38" s="179"/>
      <c r="R38" s="179"/>
      <c r="S38" s="179"/>
      <c r="T38" s="179"/>
      <c r="U38" s="179"/>
      <c r="V38" s="179"/>
      <c r="W38" s="179"/>
      <c r="X38" s="179"/>
      <c r="Y38" s="179"/>
      <c r="Z38" s="179"/>
      <c r="AA38" s="179"/>
      <c r="AB38" s="179"/>
      <c r="AC38" s="179"/>
      <c r="AD38" s="179"/>
      <c r="AE38" s="179"/>
      <c r="AF38" s="179"/>
      <c r="AG38" s="179"/>
      <c r="AH38" s="179"/>
      <c r="AI38" s="179"/>
      <c r="AJ38" s="179"/>
      <c r="AK38" s="179"/>
      <c r="AL38" s="179"/>
      <c r="AM38" s="179"/>
      <c r="AN38" s="179"/>
      <c r="AO38" s="179"/>
      <c r="AP38" s="179"/>
      <c r="AQ38" s="179"/>
      <c r="AR38" s="179"/>
      <c r="AS38" s="179"/>
      <c r="AT38" s="179"/>
      <c r="AU38" s="179"/>
      <c r="AV38" s="179"/>
      <c r="AW38" s="179"/>
      <c r="AX38" s="179"/>
      <c r="AY38" s="179"/>
      <c r="AZ38" s="179"/>
      <c r="BA38" s="179"/>
      <c r="BB38" s="179"/>
      <c r="BC38" s="179"/>
      <c r="BD38" s="179"/>
      <c r="BE38" s="179"/>
      <c r="BF38" s="179"/>
      <c r="BG38" s="179"/>
      <c r="BH38" s="179"/>
      <c r="BI38" s="179"/>
      <c r="BJ38" s="179"/>
      <c r="BK38" s="179"/>
      <c r="BL38" s="179"/>
      <c r="BM38" s="179"/>
      <c r="BN38" s="179"/>
      <c r="BO38" s="179"/>
      <c r="BP38" s="179"/>
      <c r="BQ38" s="179"/>
      <c r="BR38" s="179"/>
      <c r="BS38" s="179"/>
      <c r="BT38" s="179"/>
      <c r="BU38" s="179"/>
      <c r="BV38" s="179"/>
      <c r="BW38" s="179"/>
      <c r="BX38" s="179"/>
      <c r="BY38" s="179"/>
      <c r="BZ38" s="179"/>
      <c r="CA38" s="179"/>
      <c r="CB38" s="179"/>
      <c r="CC38" s="179"/>
      <c r="CD38" s="179"/>
      <c r="CE38" s="179"/>
      <c r="CF38" s="179"/>
      <c r="CG38" s="179"/>
      <c r="CH38" s="179"/>
      <c r="CI38" s="179"/>
      <c r="CJ38" s="179"/>
      <c r="CK38" s="179"/>
      <c r="CL38" s="179"/>
      <c r="CM38" s="179"/>
      <c r="CN38" s="179"/>
      <c r="CO38" s="179"/>
      <c r="CP38" s="179"/>
      <c r="CQ38" s="179"/>
      <c r="CR38" s="179"/>
      <c r="CS38" s="179"/>
      <c r="CT38" s="180"/>
    </row>
    <row r="39" spans="1:102" ht="15" customHeight="1" x14ac:dyDescent="0.25">
      <c r="B39" s="4">
        <v>2</v>
      </c>
      <c r="C39" s="172" t="s">
        <v>26</v>
      </c>
      <c r="D39" s="173"/>
      <c r="E39" s="173"/>
      <c r="F39" s="173"/>
      <c r="G39" s="173"/>
      <c r="H39" s="173"/>
      <c r="I39" s="173"/>
      <c r="J39" s="173"/>
      <c r="K39" s="173"/>
      <c r="L39" s="173"/>
      <c r="M39" s="173"/>
      <c r="N39" s="173"/>
      <c r="O39" s="173"/>
      <c r="P39" s="173"/>
      <c r="Q39" s="173"/>
      <c r="R39" s="173"/>
      <c r="S39" s="173"/>
      <c r="T39" s="173"/>
      <c r="U39" s="173"/>
      <c r="V39" s="173"/>
      <c r="W39" s="173"/>
      <c r="X39" s="173"/>
      <c r="Y39" s="173"/>
      <c r="Z39" s="173"/>
      <c r="AA39" s="173"/>
      <c r="AB39" s="173"/>
      <c r="AC39" s="173"/>
      <c r="AD39" s="173"/>
      <c r="AE39" s="173"/>
      <c r="AF39" s="173"/>
      <c r="AG39" s="173"/>
      <c r="AH39" s="173"/>
      <c r="AI39" s="173"/>
      <c r="AJ39" s="173"/>
      <c r="AK39" s="173"/>
      <c r="AL39" s="173"/>
      <c r="AM39" s="173"/>
      <c r="AN39" s="173"/>
      <c r="AO39" s="173"/>
      <c r="AP39" s="173"/>
      <c r="AQ39" s="173"/>
      <c r="AR39" s="173"/>
      <c r="AS39" s="173"/>
      <c r="AT39" s="173"/>
      <c r="AU39" s="173"/>
      <c r="AV39" s="173"/>
      <c r="AW39" s="173"/>
      <c r="AX39" s="173"/>
      <c r="AY39" s="173"/>
      <c r="AZ39" s="173"/>
      <c r="BA39" s="173"/>
      <c r="BB39" s="173"/>
      <c r="BC39" s="173"/>
      <c r="BD39" s="173"/>
      <c r="BE39" s="173"/>
      <c r="BF39" s="173"/>
      <c r="BG39" s="173"/>
      <c r="BH39" s="173"/>
      <c r="BI39" s="173"/>
      <c r="BJ39" s="173"/>
      <c r="BK39" s="173"/>
      <c r="BL39" s="173"/>
      <c r="BM39" s="173"/>
      <c r="BN39" s="173"/>
      <c r="BO39" s="173"/>
      <c r="BP39" s="173"/>
      <c r="BQ39" s="173"/>
      <c r="BR39" s="173"/>
      <c r="BS39" s="173"/>
      <c r="BT39" s="173"/>
      <c r="BU39" s="173"/>
      <c r="BV39" s="173"/>
      <c r="BW39" s="173"/>
      <c r="BX39" s="173"/>
      <c r="BY39" s="173"/>
      <c r="BZ39" s="173"/>
      <c r="CA39" s="173"/>
      <c r="CB39" s="173"/>
      <c r="CC39" s="173"/>
      <c r="CD39" s="173"/>
      <c r="CE39" s="173"/>
      <c r="CF39" s="173"/>
      <c r="CG39" s="173"/>
      <c r="CH39" s="173"/>
      <c r="CI39" s="173"/>
      <c r="CJ39" s="173"/>
      <c r="CK39" s="173"/>
      <c r="CL39" s="173"/>
      <c r="CM39" s="173"/>
      <c r="CN39" s="173"/>
      <c r="CO39" s="173"/>
      <c r="CP39" s="173"/>
      <c r="CQ39" s="173"/>
      <c r="CR39" s="173"/>
      <c r="CS39" s="173"/>
      <c r="CT39" s="174"/>
    </row>
    <row r="40" spans="1:102" ht="15" customHeight="1" x14ac:dyDescent="0.25">
      <c r="B40" s="5">
        <v>3</v>
      </c>
      <c r="C40" s="150" t="s">
        <v>27</v>
      </c>
      <c r="D40" s="151"/>
      <c r="E40" s="151"/>
      <c r="F40" s="151"/>
      <c r="G40" s="151"/>
      <c r="H40" s="151"/>
      <c r="I40" s="151"/>
      <c r="J40" s="151"/>
      <c r="K40" s="151"/>
      <c r="L40" s="151"/>
      <c r="M40" s="151"/>
      <c r="N40" s="151"/>
      <c r="O40" s="151"/>
      <c r="P40" s="151"/>
      <c r="Q40" s="151"/>
      <c r="R40" s="151"/>
      <c r="S40" s="151"/>
      <c r="T40" s="151"/>
      <c r="U40" s="151"/>
      <c r="V40" s="151"/>
      <c r="W40" s="151"/>
      <c r="X40" s="151"/>
      <c r="Y40" s="151"/>
      <c r="Z40" s="151"/>
      <c r="AA40" s="151"/>
      <c r="AB40" s="151"/>
      <c r="AC40" s="151"/>
      <c r="AD40" s="151"/>
      <c r="AE40" s="151"/>
      <c r="AF40" s="151"/>
      <c r="AG40" s="151"/>
      <c r="AH40" s="151"/>
      <c r="AI40" s="151"/>
      <c r="AJ40" s="151"/>
      <c r="AK40" s="151"/>
      <c r="AL40" s="151"/>
      <c r="AM40" s="151"/>
      <c r="AN40" s="151"/>
      <c r="AO40" s="151"/>
      <c r="AP40" s="151"/>
      <c r="AQ40" s="151"/>
      <c r="AR40" s="151"/>
      <c r="AS40" s="151"/>
      <c r="AT40" s="151"/>
      <c r="AU40" s="151"/>
      <c r="AV40" s="151"/>
      <c r="AW40" s="151"/>
      <c r="AX40" s="151"/>
      <c r="AY40" s="151"/>
      <c r="AZ40" s="151"/>
      <c r="BA40" s="151"/>
      <c r="BB40" s="151"/>
      <c r="BC40" s="151"/>
      <c r="BD40" s="151"/>
      <c r="BE40" s="151"/>
      <c r="BF40" s="151"/>
      <c r="BG40" s="151"/>
      <c r="BH40" s="151"/>
      <c r="BI40" s="151"/>
      <c r="BJ40" s="151"/>
      <c r="BK40" s="151"/>
      <c r="BL40" s="151"/>
      <c r="BM40" s="151"/>
      <c r="BN40" s="151"/>
      <c r="BO40" s="151"/>
      <c r="BP40" s="151"/>
      <c r="BQ40" s="151"/>
      <c r="BR40" s="151"/>
      <c r="BS40" s="151"/>
      <c r="BT40" s="151"/>
      <c r="BU40" s="151"/>
      <c r="BV40" s="151"/>
      <c r="BW40" s="151"/>
      <c r="BX40" s="151"/>
      <c r="BY40" s="151"/>
      <c r="BZ40" s="151"/>
      <c r="CA40" s="151"/>
      <c r="CB40" s="151"/>
      <c r="CC40" s="151"/>
      <c r="CD40" s="151"/>
      <c r="CE40" s="151"/>
      <c r="CF40" s="151"/>
      <c r="CG40" s="151"/>
      <c r="CH40" s="151"/>
      <c r="CI40" s="151"/>
      <c r="CJ40" s="151"/>
      <c r="CK40" s="151"/>
      <c r="CL40" s="151"/>
      <c r="CM40" s="151"/>
      <c r="CN40" s="151"/>
      <c r="CO40" s="151"/>
      <c r="CP40" s="151"/>
      <c r="CQ40" s="151"/>
      <c r="CR40" s="151"/>
      <c r="CS40" s="151"/>
      <c r="CT40" s="152"/>
    </row>
    <row r="41" spans="1:102" ht="15" customHeight="1" x14ac:dyDescent="0.25">
      <c r="B41" s="4">
        <v>4</v>
      </c>
      <c r="C41" s="163" t="s">
        <v>28</v>
      </c>
      <c r="D41" s="164"/>
      <c r="E41" s="164"/>
      <c r="F41" s="164"/>
      <c r="G41" s="164"/>
      <c r="H41" s="164"/>
      <c r="I41" s="164"/>
      <c r="J41" s="164"/>
      <c r="K41" s="164"/>
      <c r="L41" s="164"/>
      <c r="M41" s="164"/>
      <c r="N41" s="164"/>
      <c r="O41" s="164"/>
      <c r="P41" s="164"/>
      <c r="Q41" s="164"/>
      <c r="R41" s="164"/>
      <c r="S41" s="164"/>
      <c r="T41" s="164"/>
      <c r="U41" s="164"/>
      <c r="V41" s="164"/>
      <c r="W41" s="164"/>
      <c r="X41" s="164"/>
      <c r="Y41" s="164"/>
      <c r="Z41" s="164"/>
      <c r="AA41" s="164"/>
      <c r="AB41" s="164"/>
      <c r="AC41" s="164"/>
      <c r="AD41" s="164"/>
      <c r="AE41" s="164"/>
      <c r="AF41" s="164"/>
      <c r="AG41" s="164"/>
      <c r="AH41" s="164"/>
      <c r="AI41" s="164"/>
      <c r="AJ41" s="164"/>
      <c r="AK41" s="164"/>
      <c r="AL41" s="164"/>
      <c r="AM41" s="164"/>
      <c r="AN41" s="164"/>
      <c r="AO41" s="164"/>
      <c r="AP41" s="164"/>
      <c r="AQ41" s="164"/>
      <c r="AR41" s="164"/>
      <c r="AS41" s="164"/>
      <c r="AT41" s="164"/>
      <c r="AU41" s="164"/>
      <c r="AV41" s="164"/>
      <c r="AW41" s="164"/>
      <c r="AX41" s="164"/>
      <c r="AY41" s="164"/>
      <c r="AZ41" s="164"/>
      <c r="BA41" s="164"/>
      <c r="BB41" s="164"/>
      <c r="BC41" s="164"/>
      <c r="BD41" s="164"/>
      <c r="BE41" s="164"/>
      <c r="BF41" s="164"/>
      <c r="BG41" s="164"/>
      <c r="BH41" s="164"/>
      <c r="BI41" s="164"/>
      <c r="BJ41" s="164"/>
      <c r="BK41" s="164"/>
      <c r="BL41" s="164"/>
      <c r="BM41" s="164"/>
      <c r="BN41" s="164"/>
      <c r="BO41" s="164"/>
      <c r="BP41" s="164"/>
      <c r="BQ41" s="164"/>
      <c r="BR41" s="164"/>
      <c r="BS41" s="164"/>
      <c r="BT41" s="164"/>
      <c r="BU41" s="164"/>
      <c r="BV41" s="164"/>
      <c r="BW41" s="164"/>
      <c r="BX41" s="164"/>
      <c r="BY41" s="164"/>
      <c r="BZ41" s="164"/>
      <c r="CA41" s="164"/>
      <c r="CB41" s="164"/>
      <c r="CC41" s="164"/>
      <c r="CD41" s="164"/>
      <c r="CE41" s="164"/>
      <c r="CF41" s="164"/>
      <c r="CG41" s="164"/>
      <c r="CH41" s="164"/>
      <c r="CI41" s="164"/>
      <c r="CJ41" s="164"/>
      <c r="CK41" s="164"/>
      <c r="CL41" s="164"/>
      <c r="CM41" s="164"/>
      <c r="CN41" s="164"/>
      <c r="CO41" s="164"/>
      <c r="CP41" s="164"/>
      <c r="CQ41" s="164"/>
      <c r="CR41" s="164"/>
      <c r="CS41" s="164"/>
      <c r="CT41" s="165"/>
    </row>
    <row r="42" spans="1:102" ht="15" customHeight="1" x14ac:dyDescent="0.25">
      <c r="B42" s="6">
        <v>5</v>
      </c>
      <c r="C42" s="166" t="s">
        <v>29</v>
      </c>
      <c r="D42" s="167"/>
      <c r="E42" s="167"/>
      <c r="F42" s="167"/>
      <c r="G42" s="167"/>
      <c r="H42" s="167"/>
      <c r="I42" s="167"/>
      <c r="J42" s="167"/>
      <c r="K42" s="167"/>
      <c r="L42" s="167"/>
      <c r="M42" s="167"/>
      <c r="N42" s="167"/>
      <c r="O42" s="167"/>
      <c r="P42" s="167"/>
      <c r="Q42" s="167"/>
      <c r="R42" s="167"/>
      <c r="S42" s="167"/>
      <c r="T42" s="167"/>
      <c r="U42" s="167"/>
      <c r="V42" s="167"/>
      <c r="W42" s="167"/>
      <c r="X42" s="167"/>
      <c r="Y42" s="167"/>
      <c r="Z42" s="167"/>
      <c r="AA42" s="167"/>
      <c r="AB42" s="167"/>
      <c r="AC42" s="167"/>
      <c r="AD42" s="167"/>
      <c r="AE42" s="167"/>
      <c r="AF42" s="167"/>
      <c r="AG42" s="167"/>
      <c r="AH42" s="167"/>
      <c r="AI42" s="167"/>
      <c r="AJ42" s="167"/>
      <c r="AK42" s="167"/>
      <c r="AL42" s="167"/>
      <c r="AM42" s="167"/>
      <c r="AN42" s="167"/>
      <c r="AO42" s="167"/>
      <c r="AP42" s="167"/>
      <c r="AQ42" s="167"/>
      <c r="AR42" s="167"/>
      <c r="AS42" s="167"/>
      <c r="AT42" s="167"/>
      <c r="AU42" s="167"/>
      <c r="AV42" s="167"/>
      <c r="AW42" s="167"/>
      <c r="AX42" s="167"/>
      <c r="AY42" s="167"/>
      <c r="AZ42" s="167"/>
      <c r="BA42" s="167"/>
      <c r="BB42" s="167"/>
      <c r="BC42" s="167"/>
      <c r="BD42" s="167"/>
      <c r="BE42" s="167"/>
      <c r="BF42" s="167"/>
      <c r="BG42" s="167"/>
      <c r="BH42" s="167"/>
      <c r="BI42" s="167"/>
      <c r="BJ42" s="167"/>
      <c r="BK42" s="167"/>
      <c r="BL42" s="167"/>
      <c r="BM42" s="167"/>
      <c r="BN42" s="167"/>
      <c r="BO42" s="167"/>
      <c r="BP42" s="167"/>
      <c r="BQ42" s="167"/>
      <c r="BR42" s="167"/>
      <c r="BS42" s="167"/>
      <c r="BT42" s="167"/>
      <c r="BU42" s="167"/>
      <c r="BV42" s="167"/>
      <c r="BW42" s="167"/>
      <c r="BX42" s="167"/>
      <c r="BY42" s="167"/>
      <c r="BZ42" s="167"/>
      <c r="CA42" s="167"/>
      <c r="CB42" s="167"/>
      <c r="CC42" s="167"/>
      <c r="CD42" s="167"/>
      <c r="CE42" s="167"/>
      <c r="CF42" s="167"/>
      <c r="CG42" s="167"/>
      <c r="CH42" s="167"/>
      <c r="CI42" s="167"/>
      <c r="CJ42" s="167"/>
      <c r="CK42" s="167"/>
      <c r="CL42" s="167"/>
      <c r="CM42" s="167"/>
      <c r="CN42" s="167"/>
      <c r="CO42" s="167"/>
      <c r="CP42" s="167"/>
      <c r="CQ42" s="167"/>
      <c r="CR42" s="167"/>
      <c r="CS42" s="167"/>
      <c r="CT42" s="168"/>
    </row>
    <row r="43" spans="1:102" ht="15" customHeight="1" thickBot="1" x14ac:dyDescent="0.3">
      <c r="B43" s="7">
        <v>6</v>
      </c>
      <c r="C43" s="169" t="s">
        <v>30</v>
      </c>
      <c r="D43" s="170"/>
      <c r="E43" s="170"/>
      <c r="F43" s="170"/>
      <c r="G43" s="170"/>
      <c r="H43" s="170"/>
      <c r="I43" s="170"/>
      <c r="J43" s="170"/>
      <c r="K43" s="170"/>
      <c r="L43" s="170"/>
      <c r="M43" s="170"/>
      <c r="N43" s="170"/>
      <c r="O43" s="170"/>
      <c r="P43" s="170"/>
      <c r="Q43" s="170"/>
      <c r="R43" s="170"/>
      <c r="S43" s="170"/>
      <c r="T43" s="170"/>
      <c r="U43" s="170"/>
      <c r="V43" s="170"/>
      <c r="W43" s="170"/>
      <c r="X43" s="170"/>
      <c r="Y43" s="170"/>
      <c r="Z43" s="170"/>
      <c r="AA43" s="170"/>
      <c r="AB43" s="170"/>
      <c r="AC43" s="170"/>
      <c r="AD43" s="170"/>
      <c r="AE43" s="170"/>
      <c r="AF43" s="170"/>
      <c r="AG43" s="170"/>
      <c r="AH43" s="170"/>
      <c r="AI43" s="170"/>
      <c r="AJ43" s="170"/>
      <c r="AK43" s="170"/>
      <c r="AL43" s="170"/>
      <c r="AM43" s="170"/>
      <c r="AN43" s="170"/>
      <c r="AO43" s="170"/>
      <c r="AP43" s="170"/>
      <c r="AQ43" s="170"/>
      <c r="AR43" s="170"/>
      <c r="AS43" s="170"/>
      <c r="AT43" s="170"/>
      <c r="AU43" s="170"/>
      <c r="AV43" s="170"/>
      <c r="AW43" s="170"/>
      <c r="AX43" s="170"/>
      <c r="AY43" s="170"/>
      <c r="AZ43" s="170"/>
      <c r="BA43" s="170"/>
      <c r="BB43" s="170"/>
      <c r="BC43" s="170"/>
      <c r="BD43" s="170"/>
      <c r="BE43" s="170"/>
      <c r="BF43" s="170"/>
      <c r="BG43" s="170"/>
      <c r="BH43" s="170"/>
      <c r="BI43" s="170"/>
      <c r="BJ43" s="170"/>
      <c r="BK43" s="170"/>
      <c r="BL43" s="170"/>
      <c r="BM43" s="170"/>
      <c r="BN43" s="170"/>
      <c r="BO43" s="170"/>
      <c r="BP43" s="170"/>
      <c r="BQ43" s="170"/>
      <c r="BR43" s="170"/>
      <c r="BS43" s="170"/>
      <c r="BT43" s="170"/>
      <c r="BU43" s="170"/>
      <c r="BV43" s="170"/>
      <c r="BW43" s="170"/>
      <c r="BX43" s="170"/>
      <c r="BY43" s="170"/>
      <c r="BZ43" s="170"/>
      <c r="CA43" s="170"/>
      <c r="CB43" s="170"/>
      <c r="CC43" s="170"/>
      <c r="CD43" s="170"/>
      <c r="CE43" s="170"/>
      <c r="CF43" s="170"/>
      <c r="CG43" s="170"/>
      <c r="CH43" s="170"/>
      <c r="CI43" s="170"/>
      <c r="CJ43" s="170"/>
      <c r="CK43" s="170"/>
      <c r="CL43" s="170"/>
      <c r="CM43" s="170"/>
      <c r="CN43" s="170"/>
      <c r="CO43" s="170"/>
      <c r="CP43" s="170"/>
      <c r="CQ43" s="170"/>
      <c r="CR43" s="170"/>
      <c r="CS43" s="170"/>
      <c r="CT43" s="171"/>
    </row>
    <row r="45" spans="1:102" s="1" customFormat="1" x14ac:dyDescent="0.25">
      <c r="B45" s="1" t="s">
        <v>194</v>
      </c>
      <c r="H45" s="90"/>
      <c r="J45" s="90"/>
      <c r="K45" s="91"/>
      <c r="L45" s="91"/>
      <c r="M45" s="91"/>
      <c r="N45" s="91"/>
      <c r="O45" s="92"/>
      <c r="P45" s="92"/>
      <c r="Q45" s="92"/>
      <c r="R45" s="92"/>
      <c r="S45" s="92"/>
      <c r="T45" s="92"/>
      <c r="U45" s="92"/>
      <c r="V45" s="92"/>
      <c r="W45" s="92"/>
      <c r="X45" s="92"/>
      <c r="Y45" s="92"/>
      <c r="Z45" s="92"/>
      <c r="AA45" s="92"/>
      <c r="AB45" s="92"/>
      <c r="AC45" s="92"/>
      <c r="AD45" s="92"/>
      <c r="AE45" s="92"/>
      <c r="AF45" s="92"/>
      <c r="AG45" s="92"/>
      <c r="AH45" s="92"/>
      <c r="AI45" s="92"/>
      <c r="AJ45" s="92"/>
      <c r="AK45" s="92"/>
      <c r="AL45" s="92"/>
      <c r="AM45" s="92"/>
      <c r="AN45" s="92"/>
      <c r="AO45" s="92"/>
      <c r="AP45" s="92"/>
      <c r="AQ45" s="92"/>
      <c r="AR45" s="92"/>
      <c r="AS45" s="92"/>
      <c r="AT45" s="92"/>
      <c r="AU45" s="92"/>
      <c r="AV45" s="92"/>
      <c r="AW45" s="92"/>
      <c r="AX45" s="92"/>
      <c r="AY45" s="92"/>
      <c r="AZ45" s="92"/>
      <c r="BA45" s="92"/>
      <c r="BB45" s="92"/>
      <c r="BC45" s="92"/>
      <c r="BD45" s="92"/>
      <c r="BE45" s="92"/>
      <c r="BF45" s="92"/>
      <c r="BG45" s="92"/>
      <c r="BH45" s="92"/>
      <c r="BI45" s="92"/>
      <c r="BJ45" s="92"/>
      <c r="CV45" s="71"/>
      <c r="CW45" s="71"/>
      <c r="CX45" s="71"/>
    </row>
    <row r="46" spans="1:102" s="1" customFormat="1" x14ac:dyDescent="0.25">
      <c r="B46" s="1" t="s">
        <v>195</v>
      </c>
      <c r="H46" s="90"/>
      <c r="J46" s="90"/>
      <c r="K46" s="91"/>
      <c r="L46" s="91"/>
      <c r="M46" s="91"/>
      <c r="N46" s="91"/>
      <c r="O46" s="92"/>
      <c r="P46" s="92"/>
      <c r="Q46" s="92"/>
      <c r="R46" s="92"/>
      <c r="S46" s="92"/>
      <c r="T46" s="92"/>
      <c r="U46" s="92"/>
      <c r="V46" s="92"/>
      <c r="W46" s="92"/>
      <c r="X46" s="92"/>
      <c r="Y46" s="92"/>
      <c r="Z46" s="92"/>
      <c r="AA46" s="92"/>
      <c r="AB46" s="92"/>
      <c r="AC46" s="92"/>
      <c r="AD46" s="92"/>
      <c r="AE46" s="92"/>
      <c r="AF46" s="92"/>
      <c r="AG46" s="92"/>
      <c r="AH46" s="92"/>
      <c r="AI46" s="92"/>
      <c r="AJ46" s="92"/>
      <c r="AK46" s="92"/>
      <c r="AL46" s="92"/>
      <c r="AM46" s="92"/>
      <c r="AN46" s="92"/>
      <c r="AO46" s="92"/>
      <c r="AP46" s="92"/>
      <c r="AQ46" s="92"/>
      <c r="AR46" s="92"/>
      <c r="AS46" s="92"/>
      <c r="AT46" s="92"/>
      <c r="AU46" s="92"/>
      <c r="AV46" s="92"/>
      <c r="AW46" s="92"/>
      <c r="AX46" s="92"/>
      <c r="AY46" s="92"/>
      <c r="AZ46" s="92"/>
      <c r="BA46" s="92"/>
      <c r="BB46" s="92"/>
      <c r="BC46" s="92"/>
      <c r="BD46" s="92"/>
      <c r="BE46" s="92"/>
      <c r="BF46" s="92"/>
      <c r="BG46" s="92"/>
      <c r="BH46" s="92"/>
      <c r="BI46" s="92"/>
      <c r="BJ46" s="92"/>
      <c r="CV46" s="71"/>
      <c r="CW46" s="71"/>
      <c r="CX46" s="71"/>
    </row>
    <row r="47" spans="1:102" s="1" customFormat="1" x14ac:dyDescent="0.25">
      <c r="B47" s="1" t="s">
        <v>196</v>
      </c>
      <c r="H47" s="90"/>
      <c r="J47" s="90"/>
      <c r="K47" s="91"/>
      <c r="L47" s="91"/>
      <c r="M47" s="91"/>
      <c r="N47" s="91"/>
      <c r="O47" s="92"/>
      <c r="P47" s="92"/>
      <c r="Q47" s="92"/>
      <c r="R47" s="92"/>
      <c r="S47" s="92"/>
      <c r="T47" s="92"/>
      <c r="U47" s="92"/>
      <c r="V47" s="92"/>
      <c r="W47" s="92"/>
      <c r="X47" s="92"/>
      <c r="Y47" s="92"/>
      <c r="Z47" s="92"/>
      <c r="AA47" s="92"/>
      <c r="AB47" s="92"/>
      <c r="AC47" s="92"/>
      <c r="AD47" s="92"/>
      <c r="AE47" s="92"/>
      <c r="AF47" s="92"/>
      <c r="AG47" s="92"/>
      <c r="AH47" s="92"/>
      <c r="AI47" s="92"/>
      <c r="AJ47" s="92"/>
      <c r="AK47" s="92"/>
      <c r="AL47" s="92"/>
      <c r="AM47" s="92"/>
      <c r="AN47" s="92"/>
      <c r="AO47" s="92"/>
      <c r="AP47" s="92"/>
      <c r="AQ47" s="92"/>
      <c r="AR47" s="92"/>
      <c r="AS47" s="92"/>
      <c r="AT47" s="92"/>
      <c r="AU47" s="92"/>
      <c r="AV47" s="92"/>
      <c r="AW47" s="92"/>
      <c r="AX47" s="92"/>
      <c r="AY47" s="92"/>
      <c r="AZ47" s="92"/>
      <c r="BA47" s="92"/>
      <c r="BB47" s="92"/>
      <c r="BC47" s="92"/>
      <c r="BD47" s="92"/>
      <c r="BE47" s="92"/>
      <c r="BF47" s="92"/>
      <c r="BG47" s="92"/>
      <c r="BH47" s="92"/>
      <c r="BI47" s="92"/>
      <c r="BJ47" s="92"/>
      <c r="CV47" s="71"/>
      <c r="CW47" s="71"/>
      <c r="CX47" s="71"/>
    </row>
    <row r="48" spans="1:102" x14ac:dyDescent="0.25">
      <c r="B48" s="1" t="s">
        <v>199</v>
      </c>
    </row>
    <row r="49" spans="2:2" x14ac:dyDescent="0.25">
      <c r="B49" s="1" t="s">
        <v>198</v>
      </c>
    </row>
  </sheetData>
  <mergeCells count="63">
    <mergeCell ref="D2:CT2"/>
    <mergeCell ref="B3:N4"/>
    <mergeCell ref="O3:AO4"/>
    <mergeCell ref="AP3:CT3"/>
    <mergeCell ref="AP4:BJ4"/>
    <mergeCell ref="BK4:CQ4"/>
    <mergeCell ref="CR4:CT4"/>
    <mergeCell ref="X5:Z5"/>
    <mergeCell ref="CV4:CX4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N5"/>
    <mergeCell ref="O5:Q5"/>
    <mergeCell ref="R5:T5"/>
    <mergeCell ref="U5:W5"/>
    <mergeCell ref="BB5:BD5"/>
    <mergeCell ref="AA5:AC5"/>
    <mergeCell ref="AD5:AF5"/>
    <mergeCell ref="AG5:AI5"/>
    <mergeCell ref="AJ5:AL5"/>
    <mergeCell ref="AM5:AM6"/>
    <mergeCell ref="AN5:AN6"/>
    <mergeCell ref="AO5:AO6"/>
    <mergeCell ref="AP5:AR5"/>
    <mergeCell ref="AS5:AU5"/>
    <mergeCell ref="AV5:AX5"/>
    <mergeCell ref="AY5:BA5"/>
    <mergeCell ref="CL5:CN5"/>
    <mergeCell ref="BE5:BG5"/>
    <mergeCell ref="BH5:BJ5"/>
    <mergeCell ref="BK5:BM5"/>
    <mergeCell ref="BN5:BP5"/>
    <mergeCell ref="BQ5:BS5"/>
    <mergeCell ref="BT5:BV5"/>
    <mergeCell ref="BW5:BY5"/>
    <mergeCell ref="BZ5:CB5"/>
    <mergeCell ref="CC5:CE5"/>
    <mergeCell ref="CF5:CH5"/>
    <mergeCell ref="CI5:CK5"/>
    <mergeCell ref="C40:CT40"/>
    <mergeCell ref="C41:CT41"/>
    <mergeCell ref="C42:CT42"/>
    <mergeCell ref="C43:CT43"/>
    <mergeCell ref="CX5:CX6"/>
    <mergeCell ref="B34:CT34"/>
    <mergeCell ref="B36:CT36"/>
    <mergeCell ref="C37:CT37"/>
    <mergeCell ref="C38:CT38"/>
    <mergeCell ref="C39:CT39"/>
    <mergeCell ref="CO5:CQ5"/>
    <mergeCell ref="CR5:CR6"/>
    <mergeCell ref="CS5:CS6"/>
    <mergeCell ref="CT5:CT6"/>
    <mergeCell ref="CV5:CV6"/>
    <mergeCell ref="CW5:CW6"/>
  </mergeCells>
  <conditionalFormatting sqref="N9:N32 P9:Q32 S9:T32 V9:W32 Y9:Z32 AB9:AC32 AE9:AF32 AH9:AI32 AK9:AL32 AN9:AO32 AQ9:AR32 AT9:AU32 AW9:AX32 AZ9:BA32 BC9:BD32 BF9:BG32 BI9:BJ32 BL9:BM32 BO9:BP32 BR9:BS32 BU9:BV32 BX9:BY32 CA9:CB32 CD9:CE32 CG9:CH32 CJ9:CK32 CM9:CN32 CP9:CQ32 CS9:CT32">
    <cfRule type="cellIs" dxfId="171" priority="4" operator="equal">
      <formula>"NA"</formula>
    </cfRule>
    <cfRule type="cellIs" dxfId="170" priority="5" operator="equal">
      <formula>"O"</formula>
    </cfRule>
    <cfRule type="cellIs" dxfId="169" priority="6" operator="equal">
      <formula>"X"</formula>
    </cfRule>
    <cfRule type="cellIs" dxfId="168" priority="7" operator="lessThan">
      <formula>0</formula>
    </cfRule>
    <cfRule type="cellIs" dxfId="167" priority="8" operator="greaterThan">
      <formula>0</formula>
    </cfRule>
  </conditionalFormatting>
  <conditionalFormatting sqref="CX9:CX32">
    <cfRule type="cellIs" dxfId="166" priority="1" operator="equal">
      <formula>0</formula>
    </cfRule>
    <cfRule type="cellIs" dxfId="165" priority="2" operator="greaterThan">
      <formula>0</formula>
    </cfRule>
    <cfRule type="cellIs" dxfId="164" priority="3" operator="lessThan">
      <formula>0</formula>
    </cfRule>
  </conditionalFormatting>
  <pageMargins left="0.23622047244094491" right="0.23622047244094491" top="0.74803149606299213" bottom="0.74803149606299213" header="0.31496062992125984" footer="0.31496062992125984"/>
  <pageSetup paperSize="8" scale="58" orientation="landscape" r:id="rId1"/>
  <headerFooter>
    <oddFooter>&amp;C&amp;"Arial Black,Regular"&amp;18Hal &amp;P dari &amp;N</oddFoot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  <pageSetUpPr fitToPage="1"/>
  </sheetPr>
  <dimension ref="A1:CX49"/>
  <sheetViews>
    <sheetView showGridLines="0" zoomScale="70" zoomScaleNormal="70" workbookViewId="0">
      <pane xSplit="5" ySplit="6" topLeftCell="AY7" activePane="bottomRight" state="frozen"/>
      <selection pane="topRight" activeCell="E1" sqref="E1"/>
      <selection pane="bottomLeft" activeCell="A7" sqref="A7"/>
      <selection pane="bottomRight" activeCell="A6" sqref="A6:XFD35"/>
    </sheetView>
  </sheetViews>
  <sheetFormatPr defaultRowHeight="15" x14ac:dyDescent="0.25"/>
  <cols>
    <col min="2" max="2" width="5.42578125" customWidth="1"/>
    <col min="3" max="3" width="15.85546875" customWidth="1"/>
    <col min="4" max="4" width="28.42578125" bestFit="1" customWidth="1"/>
    <col min="5" max="5" width="23.5703125" customWidth="1"/>
    <col min="6" max="6" width="15.140625" hidden="1" customWidth="1"/>
    <col min="7" max="7" width="14.42578125" hidden="1" customWidth="1"/>
    <col min="8" max="8" width="11.42578125" style="45" hidden="1" customWidth="1"/>
    <col min="9" max="9" width="5.85546875" hidden="1" customWidth="1"/>
    <col min="10" max="10" width="11.28515625" style="45" hidden="1" customWidth="1"/>
    <col min="11" max="11" width="6.7109375" style="2" hidden="1" customWidth="1"/>
    <col min="12" max="14" width="10.7109375" style="2" hidden="1" customWidth="1"/>
    <col min="15" max="38" width="10.7109375" style="3" hidden="1" customWidth="1"/>
    <col min="39" max="41" width="4.7109375" style="3" hidden="1" customWidth="1"/>
    <col min="42" max="50" width="10.7109375" style="3" hidden="1" customWidth="1"/>
    <col min="51" max="53" width="10.7109375" style="3" customWidth="1"/>
    <col min="54" max="59" width="10.7109375" style="3" hidden="1" customWidth="1"/>
    <col min="60" max="62" width="10.7109375" style="3" customWidth="1"/>
    <col min="63" max="77" width="10.7109375" hidden="1" customWidth="1"/>
    <col min="78" max="83" width="10.7109375" customWidth="1"/>
    <col min="84" max="89" width="10.7109375" hidden="1" customWidth="1"/>
    <col min="90" max="92" width="10.7109375" customWidth="1"/>
    <col min="93" max="95" width="10.7109375" hidden="1" customWidth="1"/>
    <col min="96" max="98" width="4.7109375" hidden="1" customWidth="1"/>
    <col min="100" max="102" width="9.140625" style="72"/>
  </cols>
  <sheetData>
    <row r="1" spans="1:102" x14ac:dyDescent="0.25">
      <c r="AY1" s="116"/>
      <c r="BH1" s="116"/>
      <c r="BZ1" s="117"/>
      <c r="CC1" s="117"/>
      <c r="CL1" s="117"/>
    </row>
    <row r="2" spans="1:102" ht="57" customHeight="1" x14ac:dyDescent="0.25">
      <c r="B2" s="73"/>
      <c r="C2" s="74"/>
      <c r="D2" s="132" t="s">
        <v>171</v>
      </c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32"/>
      <c r="U2" s="132"/>
      <c r="V2" s="132"/>
      <c r="W2" s="132"/>
      <c r="X2" s="132"/>
      <c r="Y2" s="132"/>
      <c r="Z2" s="132"/>
      <c r="AA2" s="132"/>
      <c r="AB2" s="132"/>
      <c r="AC2" s="132"/>
      <c r="AD2" s="132"/>
      <c r="AE2" s="132"/>
      <c r="AF2" s="132"/>
      <c r="AG2" s="132"/>
      <c r="AH2" s="132"/>
      <c r="AI2" s="132"/>
      <c r="AJ2" s="132"/>
      <c r="AK2" s="132"/>
      <c r="AL2" s="132"/>
      <c r="AM2" s="132"/>
      <c r="AN2" s="132"/>
      <c r="AO2" s="132"/>
      <c r="AP2" s="132"/>
      <c r="AQ2" s="132"/>
      <c r="AR2" s="132"/>
      <c r="AS2" s="132"/>
      <c r="AT2" s="132"/>
      <c r="AU2" s="132"/>
      <c r="AV2" s="132"/>
      <c r="AW2" s="132"/>
      <c r="AX2" s="132"/>
      <c r="AY2" s="132"/>
      <c r="AZ2" s="132"/>
      <c r="BA2" s="132"/>
      <c r="BB2" s="132"/>
      <c r="BC2" s="132"/>
      <c r="BD2" s="132"/>
      <c r="BE2" s="132"/>
      <c r="BF2" s="132"/>
      <c r="BG2" s="132"/>
      <c r="BH2" s="132"/>
      <c r="BI2" s="132"/>
      <c r="BJ2" s="132"/>
      <c r="BK2" s="132"/>
      <c r="BL2" s="132"/>
      <c r="BM2" s="132"/>
      <c r="BN2" s="132"/>
      <c r="BO2" s="132"/>
      <c r="BP2" s="132"/>
      <c r="BQ2" s="132"/>
      <c r="BR2" s="132"/>
      <c r="BS2" s="132"/>
      <c r="BT2" s="132"/>
      <c r="BU2" s="132"/>
      <c r="BV2" s="132"/>
      <c r="BW2" s="132"/>
      <c r="BX2" s="132"/>
      <c r="BY2" s="132"/>
      <c r="BZ2" s="132"/>
      <c r="CA2" s="132"/>
      <c r="CB2" s="132"/>
      <c r="CC2" s="132"/>
      <c r="CD2" s="132"/>
      <c r="CE2" s="132"/>
      <c r="CF2" s="132"/>
      <c r="CG2" s="132"/>
      <c r="CH2" s="132"/>
      <c r="CI2" s="132"/>
      <c r="CJ2" s="132"/>
      <c r="CK2" s="132"/>
      <c r="CL2" s="132"/>
      <c r="CM2" s="132"/>
      <c r="CN2" s="132"/>
      <c r="CO2" s="132"/>
      <c r="CP2" s="132"/>
      <c r="CQ2" s="132"/>
      <c r="CR2" s="132"/>
      <c r="CS2" s="132"/>
      <c r="CT2" s="133"/>
    </row>
    <row r="3" spans="1:102" ht="15" customHeight="1" x14ac:dyDescent="0.25">
      <c r="B3" s="134" t="s">
        <v>190</v>
      </c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6"/>
      <c r="O3" s="120" t="s">
        <v>0</v>
      </c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  <c r="AE3" s="121"/>
      <c r="AF3" s="121"/>
      <c r="AG3" s="121"/>
      <c r="AH3" s="121"/>
      <c r="AI3" s="121"/>
      <c r="AJ3" s="121"/>
      <c r="AK3" s="121"/>
      <c r="AL3" s="121"/>
      <c r="AM3" s="121"/>
      <c r="AN3" s="121"/>
      <c r="AO3" s="122"/>
      <c r="AP3" s="126" t="s">
        <v>1</v>
      </c>
      <c r="AQ3" s="127"/>
      <c r="AR3" s="127"/>
      <c r="AS3" s="127"/>
      <c r="AT3" s="127"/>
      <c r="AU3" s="127"/>
      <c r="AV3" s="127"/>
      <c r="AW3" s="127"/>
      <c r="AX3" s="127"/>
      <c r="AY3" s="127"/>
      <c r="AZ3" s="127"/>
      <c r="BA3" s="127"/>
      <c r="BB3" s="127"/>
      <c r="BC3" s="127"/>
      <c r="BD3" s="127"/>
      <c r="BE3" s="127"/>
      <c r="BF3" s="127"/>
      <c r="BG3" s="127"/>
      <c r="BH3" s="127"/>
      <c r="BI3" s="127"/>
      <c r="BJ3" s="127"/>
      <c r="BK3" s="127"/>
      <c r="BL3" s="127"/>
      <c r="BM3" s="127"/>
      <c r="BN3" s="127"/>
      <c r="BO3" s="127"/>
      <c r="BP3" s="127"/>
      <c r="BQ3" s="127"/>
      <c r="BR3" s="127"/>
      <c r="BS3" s="127"/>
      <c r="BT3" s="127"/>
      <c r="BU3" s="127"/>
      <c r="BV3" s="127"/>
      <c r="BW3" s="127"/>
      <c r="BX3" s="127"/>
      <c r="BY3" s="127"/>
      <c r="BZ3" s="127"/>
      <c r="CA3" s="127"/>
      <c r="CB3" s="127"/>
      <c r="CC3" s="127"/>
      <c r="CD3" s="127"/>
      <c r="CE3" s="127"/>
      <c r="CF3" s="127"/>
      <c r="CG3" s="127"/>
      <c r="CH3" s="127"/>
      <c r="CI3" s="127"/>
      <c r="CJ3" s="127"/>
      <c r="CK3" s="127"/>
      <c r="CL3" s="127"/>
      <c r="CM3" s="127"/>
      <c r="CN3" s="127"/>
      <c r="CO3" s="127"/>
      <c r="CP3" s="127"/>
      <c r="CQ3" s="127"/>
      <c r="CR3" s="127"/>
      <c r="CS3" s="127"/>
      <c r="CT3" s="128"/>
    </row>
    <row r="4" spans="1:102" ht="15" customHeight="1" x14ac:dyDescent="0.25">
      <c r="B4" s="137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9"/>
      <c r="O4" s="123"/>
      <c r="P4" s="124"/>
      <c r="Q4" s="124"/>
      <c r="R4" s="124"/>
      <c r="S4" s="124"/>
      <c r="T4" s="124"/>
      <c r="U4" s="124"/>
      <c r="V4" s="124"/>
      <c r="W4" s="124"/>
      <c r="X4" s="124"/>
      <c r="Y4" s="124"/>
      <c r="Z4" s="124"/>
      <c r="AA4" s="124"/>
      <c r="AB4" s="124"/>
      <c r="AC4" s="124"/>
      <c r="AD4" s="124"/>
      <c r="AE4" s="124"/>
      <c r="AF4" s="124"/>
      <c r="AG4" s="124"/>
      <c r="AH4" s="124"/>
      <c r="AI4" s="124"/>
      <c r="AJ4" s="124"/>
      <c r="AK4" s="124"/>
      <c r="AL4" s="124"/>
      <c r="AM4" s="124"/>
      <c r="AN4" s="124"/>
      <c r="AO4" s="125"/>
      <c r="AP4" s="140" t="s">
        <v>191</v>
      </c>
      <c r="AQ4" s="141"/>
      <c r="AR4" s="141"/>
      <c r="AS4" s="141"/>
      <c r="AT4" s="141"/>
      <c r="AU4" s="141"/>
      <c r="AV4" s="141"/>
      <c r="AW4" s="141"/>
      <c r="AX4" s="141"/>
      <c r="AY4" s="141"/>
      <c r="AZ4" s="141"/>
      <c r="BA4" s="141"/>
      <c r="BB4" s="141"/>
      <c r="BC4" s="141"/>
      <c r="BD4" s="141"/>
      <c r="BE4" s="141"/>
      <c r="BF4" s="141"/>
      <c r="BG4" s="141"/>
      <c r="BH4" s="141"/>
      <c r="BI4" s="141"/>
      <c r="BJ4" s="141"/>
      <c r="BK4" s="142" t="s">
        <v>192</v>
      </c>
      <c r="BL4" s="143"/>
      <c r="BM4" s="143"/>
      <c r="BN4" s="143"/>
      <c r="BO4" s="143"/>
      <c r="BP4" s="143"/>
      <c r="BQ4" s="143"/>
      <c r="BR4" s="143"/>
      <c r="BS4" s="143"/>
      <c r="BT4" s="143"/>
      <c r="BU4" s="143"/>
      <c r="BV4" s="143"/>
      <c r="BW4" s="143"/>
      <c r="BX4" s="143"/>
      <c r="BY4" s="143"/>
      <c r="BZ4" s="143"/>
      <c r="CA4" s="143"/>
      <c r="CB4" s="143"/>
      <c r="CC4" s="143"/>
      <c r="CD4" s="143"/>
      <c r="CE4" s="143"/>
      <c r="CF4" s="143"/>
      <c r="CG4" s="143"/>
      <c r="CH4" s="143"/>
      <c r="CI4" s="143"/>
      <c r="CJ4" s="143"/>
      <c r="CK4" s="143"/>
      <c r="CL4" s="143"/>
      <c r="CM4" s="143"/>
      <c r="CN4" s="143"/>
      <c r="CO4" s="143"/>
      <c r="CP4" s="143"/>
      <c r="CQ4" s="144"/>
      <c r="CR4" s="126"/>
      <c r="CS4" s="127"/>
      <c r="CT4" s="128"/>
      <c r="CV4" s="146" t="s">
        <v>197</v>
      </c>
      <c r="CW4" s="146"/>
      <c r="CX4" s="146"/>
    </row>
    <row r="5" spans="1:102" ht="55.5" customHeight="1" x14ac:dyDescent="0.25">
      <c r="B5" s="153" t="s">
        <v>2</v>
      </c>
      <c r="C5" s="155" t="s">
        <v>3</v>
      </c>
      <c r="D5" s="157" t="s">
        <v>4</v>
      </c>
      <c r="E5" s="148" t="s">
        <v>166</v>
      </c>
      <c r="F5" s="157" t="s">
        <v>5</v>
      </c>
      <c r="G5" s="157" t="s">
        <v>6</v>
      </c>
      <c r="H5" s="159" t="s">
        <v>7</v>
      </c>
      <c r="I5" s="148" t="s">
        <v>8</v>
      </c>
      <c r="J5" s="159" t="s">
        <v>9</v>
      </c>
      <c r="K5" s="161" t="s">
        <v>10</v>
      </c>
      <c r="L5" s="147" t="s">
        <v>11</v>
      </c>
      <c r="M5" s="147"/>
      <c r="N5" s="147"/>
      <c r="O5" s="147" t="s">
        <v>12</v>
      </c>
      <c r="P5" s="147"/>
      <c r="Q5" s="147"/>
      <c r="R5" s="147" t="s">
        <v>13</v>
      </c>
      <c r="S5" s="147"/>
      <c r="T5" s="147"/>
      <c r="U5" s="147" t="s">
        <v>14</v>
      </c>
      <c r="V5" s="147"/>
      <c r="W5" s="147"/>
      <c r="X5" s="147" t="s">
        <v>43</v>
      </c>
      <c r="Y5" s="147"/>
      <c r="Z5" s="147"/>
      <c r="AA5" s="147" t="s">
        <v>15</v>
      </c>
      <c r="AB5" s="147"/>
      <c r="AC5" s="147"/>
      <c r="AD5" s="147" t="s">
        <v>44</v>
      </c>
      <c r="AE5" s="147"/>
      <c r="AF5" s="147"/>
      <c r="AG5" s="147" t="s">
        <v>45</v>
      </c>
      <c r="AH5" s="147"/>
      <c r="AI5" s="147"/>
      <c r="AJ5" s="147" t="s">
        <v>46</v>
      </c>
      <c r="AK5" s="147"/>
      <c r="AL5" s="147"/>
      <c r="AM5" s="119" t="s">
        <v>16</v>
      </c>
      <c r="AN5" s="119" t="s">
        <v>17</v>
      </c>
      <c r="AO5" s="119" t="s">
        <v>18</v>
      </c>
      <c r="AP5" s="147" t="s">
        <v>175</v>
      </c>
      <c r="AQ5" s="147"/>
      <c r="AR5" s="147"/>
      <c r="AS5" s="147" t="s">
        <v>169</v>
      </c>
      <c r="AT5" s="147"/>
      <c r="AU5" s="147"/>
      <c r="AV5" s="147" t="s">
        <v>170</v>
      </c>
      <c r="AW5" s="147"/>
      <c r="AX5" s="147"/>
      <c r="AY5" s="147" t="s">
        <v>172</v>
      </c>
      <c r="AZ5" s="147"/>
      <c r="BA5" s="147"/>
      <c r="BB5" s="147" t="s">
        <v>185</v>
      </c>
      <c r="BC5" s="147"/>
      <c r="BD5" s="147"/>
      <c r="BE5" s="147" t="s">
        <v>173</v>
      </c>
      <c r="BF5" s="147"/>
      <c r="BG5" s="147"/>
      <c r="BH5" s="147" t="s">
        <v>174</v>
      </c>
      <c r="BI5" s="147"/>
      <c r="BJ5" s="147"/>
      <c r="BK5" s="145" t="s">
        <v>177</v>
      </c>
      <c r="BL5" s="145"/>
      <c r="BM5" s="145"/>
      <c r="BN5" s="145" t="s">
        <v>178</v>
      </c>
      <c r="BO5" s="145"/>
      <c r="BP5" s="145"/>
      <c r="BQ5" s="145" t="s">
        <v>176</v>
      </c>
      <c r="BR5" s="145"/>
      <c r="BS5" s="145"/>
      <c r="BT5" s="145" t="s">
        <v>179</v>
      </c>
      <c r="BU5" s="145"/>
      <c r="BV5" s="145"/>
      <c r="BW5" s="145" t="s">
        <v>186</v>
      </c>
      <c r="BX5" s="145"/>
      <c r="BY5" s="145"/>
      <c r="BZ5" s="145" t="s">
        <v>187</v>
      </c>
      <c r="CA5" s="145"/>
      <c r="CB5" s="145"/>
      <c r="CC5" s="145" t="s">
        <v>182</v>
      </c>
      <c r="CD5" s="145"/>
      <c r="CE5" s="145"/>
      <c r="CF5" s="145" t="s">
        <v>180</v>
      </c>
      <c r="CG5" s="145"/>
      <c r="CH5" s="145"/>
      <c r="CI5" s="145" t="s">
        <v>181</v>
      </c>
      <c r="CJ5" s="145"/>
      <c r="CK5" s="145"/>
      <c r="CL5" s="145" t="s">
        <v>183</v>
      </c>
      <c r="CM5" s="145"/>
      <c r="CN5" s="145"/>
      <c r="CO5" s="145" t="s">
        <v>184</v>
      </c>
      <c r="CP5" s="145"/>
      <c r="CQ5" s="145"/>
      <c r="CR5" s="119" t="s">
        <v>16</v>
      </c>
      <c r="CS5" s="119" t="s">
        <v>17</v>
      </c>
      <c r="CT5" s="119" t="s">
        <v>18</v>
      </c>
      <c r="CV5" s="118" t="s">
        <v>16</v>
      </c>
      <c r="CW5" s="118" t="s">
        <v>17</v>
      </c>
      <c r="CX5" s="118" t="s">
        <v>18</v>
      </c>
    </row>
    <row r="6" spans="1:102" ht="49.5" customHeight="1" x14ac:dyDescent="0.25">
      <c r="B6" s="154"/>
      <c r="C6" s="156"/>
      <c r="D6" s="158"/>
      <c r="E6" s="149"/>
      <c r="F6" s="158"/>
      <c r="G6" s="158"/>
      <c r="H6" s="160"/>
      <c r="I6" s="149"/>
      <c r="J6" s="160"/>
      <c r="K6" s="162"/>
      <c r="L6" s="96" t="s">
        <v>19</v>
      </c>
      <c r="M6" s="93" t="s">
        <v>20</v>
      </c>
      <c r="N6" s="96" t="s">
        <v>21</v>
      </c>
      <c r="O6" s="96" t="s">
        <v>19</v>
      </c>
      <c r="P6" s="93" t="s">
        <v>20</v>
      </c>
      <c r="Q6" s="96" t="s">
        <v>21</v>
      </c>
      <c r="R6" s="96" t="s">
        <v>19</v>
      </c>
      <c r="S6" s="93" t="s">
        <v>20</v>
      </c>
      <c r="T6" s="96" t="s">
        <v>21</v>
      </c>
      <c r="U6" s="96" t="s">
        <v>19</v>
      </c>
      <c r="V6" s="93" t="s">
        <v>20</v>
      </c>
      <c r="W6" s="96" t="s">
        <v>21</v>
      </c>
      <c r="X6" s="96" t="s">
        <v>19</v>
      </c>
      <c r="Y6" s="93" t="s">
        <v>20</v>
      </c>
      <c r="Z6" s="96" t="s">
        <v>21</v>
      </c>
      <c r="AA6" s="96" t="s">
        <v>19</v>
      </c>
      <c r="AB6" s="93" t="s">
        <v>20</v>
      </c>
      <c r="AC6" s="96" t="s">
        <v>21</v>
      </c>
      <c r="AD6" s="96" t="s">
        <v>19</v>
      </c>
      <c r="AE6" s="93" t="s">
        <v>20</v>
      </c>
      <c r="AF6" s="96" t="s">
        <v>21</v>
      </c>
      <c r="AG6" s="96" t="s">
        <v>19</v>
      </c>
      <c r="AH6" s="93" t="s">
        <v>20</v>
      </c>
      <c r="AI6" s="96" t="s">
        <v>21</v>
      </c>
      <c r="AJ6" s="96" t="s">
        <v>19</v>
      </c>
      <c r="AK6" s="93" t="s">
        <v>20</v>
      </c>
      <c r="AL6" s="96" t="s">
        <v>21</v>
      </c>
      <c r="AM6" s="118"/>
      <c r="AN6" s="118"/>
      <c r="AO6" s="118"/>
      <c r="AP6" s="96" t="s">
        <v>19</v>
      </c>
      <c r="AQ6" s="93" t="s">
        <v>20</v>
      </c>
      <c r="AR6" s="96" t="s">
        <v>21</v>
      </c>
      <c r="AS6" s="96" t="s">
        <v>19</v>
      </c>
      <c r="AT6" s="93" t="s">
        <v>20</v>
      </c>
      <c r="AU6" s="96" t="s">
        <v>21</v>
      </c>
      <c r="AV6" s="96" t="s">
        <v>19</v>
      </c>
      <c r="AW6" s="93" t="s">
        <v>20</v>
      </c>
      <c r="AX6" s="96" t="s">
        <v>21</v>
      </c>
      <c r="AY6" s="96" t="s">
        <v>19</v>
      </c>
      <c r="AZ6" s="93" t="s">
        <v>20</v>
      </c>
      <c r="BA6" s="96" t="s">
        <v>21</v>
      </c>
      <c r="BB6" s="96" t="s">
        <v>19</v>
      </c>
      <c r="BC6" s="93" t="s">
        <v>20</v>
      </c>
      <c r="BD6" s="96" t="s">
        <v>21</v>
      </c>
      <c r="BE6" s="96" t="s">
        <v>19</v>
      </c>
      <c r="BF6" s="93" t="s">
        <v>20</v>
      </c>
      <c r="BG6" s="96" t="s">
        <v>21</v>
      </c>
      <c r="BH6" s="96" t="s">
        <v>19</v>
      </c>
      <c r="BI6" s="93" t="s">
        <v>20</v>
      </c>
      <c r="BJ6" s="96" t="s">
        <v>21</v>
      </c>
      <c r="BK6" s="96" t="s">
        <v>19</v>
      </c>
      <c r="BL6" s="93" t="s">
        <v>20</v>
      </c>
      <c r="BM6" s="96" t="s">
        <v>21</v>
      </c>
      <c r="BN6" s="96" t="s">
        <v>19</v>
      </c>
      <c r="BO6" s="93" t="s">
        <v>20</v>
      </c>
      <c r="BP6" s="96" t="s">
        <v>21</v>
      </c>
      <c r="BQ6" s="96" t="s">
        <v>19</v>
      </c>
      <c r="BR6" s="93" t="s">
        <v>20</v>
      </c>
      <c r="BS6" s="96" t="s">
        <v>21</v>
      </c>
      <c r="BT6" s="96" t="s">
        <v>19</v>
      </c>
      <c r="BU6" s="93" t="s">
        <v>20</v>
      </c>
      <c r="BV6" s="96" t="s">
        <v>21</v>
      </c>
      <c r="BW6" s="96" t="s">
        <v>19</v>
      </c>
      <c r="BX6" s="93" t="s">
        <v>20</v>
      </c>
      <c r="BY6" s="96" t="s">
        <v>21</v>
      </c>
      <c r="BZ6" s="96" t="s">
        <v>19</v>
      </c>
      <c r="CA6" s="93" t="s">
        <v>20</v>
      </c>
      <c r="CB6" s="96" t="s">
        <v>21</v>
      </c>
      <c r="CC6" s="96" t="s">
        <v>19</v>
      </c>
      <c r="CD6" s="93" t="s">
        <v>20</v>
      </c>
      <c r="CE6" s="96" t="s">
        <v>21</v>
      </c>
      <c r="CF6" s="96" t="s">
        <v>19</v>
      </c>
      <c r="CG6" s="93" t="s">
        <v>20</v>
      </c>
      <c r="CH6" s="96" t="s">
        <v>21</v>
      </c>
      <c r="CI6" s="96" t="s">
        <v>19</v>
      </c>
      <c r="CJ6" s="93" t="s">
        <v>20</v>
      </c>
      <c r="CK6" s="96" t="s">
        <v>21</v>
      </c>
      <c r="CL6" s="96" t="s">
        <v>19</v>
      </c>
      <c r="CM6" s="93" t="s">
        <v>20</v>
      </c>
      <c r="CN6" s="96" t="s">
        <v>21</v>
      </c>
      <c r="CO6" s="96" t="s">
        <v>19</v>
      </c>
      <c r="CP6" s="93" t="s">
        <v>20</v>
      </c>
      <c r="CQ6" s="96" t="s">
        <v>21</v>
      </c>
      <c r="CR6" s="118"/>
      <c r="CS6" s="118"/>
      <c r="CT6" s="118"/>
      <c r="CV6" s="118"/>
      <c r="CW6" s="118"/>
      <c r="CX6" s="118"/>
    </row>
    <row r="7" spans="1:102" x14ac:dyDescent="0.25">
      <c r="A7">
        <v>1</v>
      </c>
      <c r="B7" s="98"/>
      <c r="C7" s="99"/>
      <c r="D7" s="100"/>
      <c r="E7" s="97"/>
      <c r="F7" s="100"/>
      <c r="G7" s="100"/>
      <c r="H7" s="101"/>
      <c r="I7" s="97"/>
      <c r="J7" s="101"/>
      <c r="K7" s="102"/>
      <c r="L7" s="96"/>
      <c r="M7" s="103"/>
      <c r="N7" s="96"/>
      <c r="O7" s="96"/>
      <c r="P7" s="103"/>
      <c r="Q7" s="96"/>
      <c r="R7" s="96"/>
      <c r="S7" s="103"/>
      <c r="T7" s="96"/>
      <c r="U7" s="96"/>
      <c r="V7" s="103"/>
      <c r="W7" s="96"/>
      <c r="X7" s="96"/>
      <c r="Y7" s="103"/>
      <c r="Z7" s="96"/>
      <c r="AA7" s="96"/>
      <c r="AB7" s="103"/>
      <c r="AC7" s="96"/>
      <c r="AD7" s="96"/>
      <c r="AE7" s="103"/>
      <c r="AF7" s="96"/>
      <c r="AG7" s="96"/>
      <c r="AH7" s="103"/>
      <c r="AI7" s="96"/>
      <c r="AJ7" s="96"/>
      <c r="AK7" s="103"/>
      <c r="AL7" s="96"/>
      <c r="AM7" s="96"/>
      <c r="AN7" s="96"/>
      <c r="AO7" s="96"/>
      <c r="AP7" s="96"/>
      <c r="AQ7" s="103"/>
      <c r="AR7" s="96"/>
      <c r="AS7" s="96"/>
      <c r="AT7" s="103"/>
      <c r="AU7" s="96"/>
      <c r="AV7" s="96"/>
      <c r="AW7" s="103"/>
      <c r="AX7" s="96"/>
      <c r="AY7" s="96"/>
      <c r="AZ7" s="103"/>
      <c r="BA7" s="96"/>
      <c r="BB7" s="96"/>
      <c r="BC7" s="103"/>
      <c r="BD7" s="96"/>
      <c r="BE7" s="96"/>
      <c r="BF7" s="103"/>
      <c r="BG7" s="96"/>
      <c r="BH7" s="96"/>
      <c r="BI7" s="103"/>
      <c r="BJ7" s="96"/>
      <c r="BK7" s="96"/>
      <c r="BL7" s="103"/>
      <c r="BM7" s="96"/>
      <c r="BN7" s="96"/>
      <c r="BO7" s="103"/>
      <c r="BP7" s="96"/>
      <c r="BQ7" s="96"/>
      <c r="BR7" s="103"/>
      <c r="BS7" s="96"/>
      <c r="BT7" s="96"/>
      <c r="BU7" s="103"/>
      <c r="BV7" s="96"/>
      <c r="BW7" s="96"/>
      <c r="BX7" s="103"/>
      <c r="BY7" s="96"/>
      <c r="BZ7" s="96"/>
      <c r="CA7" s="103"/>
      <c r="CB7" s="96"/>
      <c r="CC7" s="96"/>
      <c r="CD7" s="103"/>
      <c r="CE7" s="96"/>
      <c r="CF7" s="96"/>
      <c r="CG7" s="103"/>
      <c r="CH7" s="96"/>
      <c r="CI7" s="96"/>
      <c r="CJ7" s="103"/>
      <c r="CK7" s="96"/>
      <c r="CL7" s="96"/>
      <c r="CM7" s="103"/>
      <c r="CN7" s="96"/>
      <c r="CO7" s="96"/>
      <c r="CP7" s="103"/>
      <c r="CQ7" s="96"/>
      <c r="CR7" s="96"/>
      <c r="CS7" s="96"/>
      <c r="CT7" s="96"/>
      <c r="CV7" s="96"/>
      <c r="CW7" s="96"/>
      <c r="CX7" s="96"/>
    </row>
    <row r="8" spans="1:102" x14ac:dyDescent="0.25">
      <c r="A8">
        <v>2</v>
      </c>
      <c r="B8" s="98"/>
      <c r="C8" s="99"/>
      <c r="D8" s="100"/>
      <c r="E8" s="97"/>
      <c r="F8" s="100"/>
      <c r="G8" s="100"/>
      <c r="H8" s="101"/>
      <c r="I8" s="97"/>
      <c r="J8" s="101"/>
      <c r="K8" s="102"/>
      <c r="L8" s="96"/>
      <c r="M8" s="103"/>
      <c r="N8" s="96"/>
      <c r="O8" s="96"/>
      <c r="P8" s="103"/>
      <c r="Q8" s="96"/>
      <c r="R8" s="96"/>
      <c r="S8" s="103"/>
      <c r="T8" s="96"/>
      <c r="U8" s="96"/>
      <c r="V8" s="103"/>
      <c r="W8" s="96"/>
      <c r="X8" s="96"/>
      <c r="Y8" s="103"/>
      <c r="Z8" s="96"/>
      <c r="AA8" s="96"/>
      <c r="AB8" s="103"/>
      <c r="AC8" s="96"/>
      <c r="AD8" s="96"/>
      <c r="AE8" s="103"/>
      <c r="AF8" s="96"/>
      <c r="AG8" s="96"/>
      <c r="AH8" s="103"/>
      <c r="AI8" s="96"/>
      <c r="AJ8" s="96"/>
      <c r="AK8" s="103"/>
      <c r="AL8" s="96"/>
      <c r="AM8" s="96"/>
      <c r="AN8" s="96"/>
      <c r="AO8" s="96"/>
      <c r="AP8" s="96"/>
      <c r="AQ8" s="103"/>
      <c r="AR8" s="96"/>
      <c r="AS8" s="96"/>
      <c r="AT8" s="103"/>
      <c r="AU8" s="96"/>
      <c r="AV8" s="96"/>
      <c r="AW8" s="103"/>
      <c r="AX8" s="96"/>
      <c r="AY8" s="96"/>
      <c r="AZ8" s="103"/>
      <c r="BA8" s="96"/>
      <c r="BB8" s="96"/>
      <c r="BC8" s="103"/>
      <c r="BD8" s="96"/>
      <c r="BE8" s="96"/>
      <c r="BF8" s="103"/>
      <c r="BG8" s="96"/>
      <c r="BH8" s="96"/>
      <c r="BI8" s="103"/>
      <c r="BJ8" s="96"/>
      <c r="BK8" s="96"/>
      <c r="BL8" s="103"/>
      <c r="BM8" s="96"/>
      <c r="BN8" s="96"/>
      <c r="BO8" s="103"/>
      <c r="BP8" s="96"/>
      <c r="BQ8" s="96"/>
      <c r="BR8" s="103"/>
      <c r="BS8" s="96"/>
      <c r="BT8" s="96"/>
      <c r="BU8" s="103"/>
      <c r="BV8" s="96"/>
      <c r="BW8" s="96"/>
      <c r="BX8" s="103"/>
      <c r="BY8" s="96"/>
      <c r="BZ8" s="96"/>
      <c r="CA8" s="103"/>
      <c r="CB8" s="96"/>
      <c r="CC8" s="96"/>
      <c r="CD8" s="103"/>
      <c r="CE8" s="96"/>
      <c r="CF8" s="96"/>
      <c r="CG8" s="103"/>
      <c r="CH8" s="96"/>
      <c r="CI8" s="96"/>
      <c r="CJ8" s="103"/>
      <c r="CK8" s="96"/>
      <c r="CL8" s="96"/>
      <c r="CM8" s="103"/>
      <c r="CN8" s="96"/>
      <c r="CO8" s="96"/>
      <c r="CP8" s="103"/>
      <c r="CQ8" s="96"/>
      <c r="CR8" s="96"/>
      <c r="CS8" s="96"/>
      <c r="CT8" s="96"/>
      <c r="CV8" s="96"/>
      <c r="CW8" s="96"/>
      <c r="CX8" s="96"/>
    </row>
    <row r="9" spans="1:102" x14ac:dyDescent="0.25">
      <c r="A9">
        <v>3</v>
      </c>
      <c r="B9" s="98"/>
      <c r="C9" s="99"/>
      <c r="D9" s="100"/>
      <c r="E9" s="97"/>
      <c r="F9" s="100"/>
      <c r="G9" s="100"/>
      <c r="H9" s="101"/>
      <c r="I9" s="97"/>
      <c r="J9" s="101"/>
      <c r="K9" s="102"/>
      <c r="L9" s="96"/>
      <c r="M9" s="103"/>
      <c r="N9" s="96"/>
      <c r="O9" s="96"/>
      <c r="P9" s="103"/>
      <c r="Q9" s="96"/>
      <c r="R9" s="96"/>
      <c r="S9" s="103"/>
      <c r="T9" s="96"/>
      <c r="U9" s="96"/>
      <c r="V9" s="103"/>
      <c r="W9" s="96"/>
      <c r="X9" s="96"/>
      <c r="Y9" s="103"/>
      <c r="Z9" s="96"/>
      <c r="AA9" s="96"/>
      <c r="AB9" s="103"/>
      <c r="AC9" s="96"/>
      <c r="AD9" s="96"/>
      <c r="AE9" s="103"/>
      <c r="AF9" s="96"/>
      <c r="AG9" s="96"/>
      <c r="AH9" s="103"/>
      <c r="AI9" s="96"/>
      <c r="AJ9" s="96"/>
      <c r="AK9" s="103"/>
      <c r="AL9" s="96"/>
      <c r="AM9" s="96"/>
      <c r="AN9" s="96"/>
      <c r="AO9" s="96"/>
      <c r="AP9" s="96"/>
      <c r="AQ9" s="103"/>
      <c r="AR9" s="96"/>
      <c r="AS9" s="96"/>
      <c r="AT9" s="103"/>
      <c r="AU9" s="96"/>
      <c r="AV9" s="96"/>
      <c r="AW9" s="103"/>
      <c r="AX9" s="96"/>
      <c r="AY9" s="96"/>
      <c r="AZ9" s="103"/>
      <c r="BA9" s="96"/>
      <c r="BB9" s="96"/>
      <c r="BC9" s="103"/>
      <c r="BD9" s="96"/>
      <c r="BE9" s="96"/>
      <c r="BF9" s="103"/>
      <c r="BG9" s="96"/>
      <c r="BH9" s="96"/>
      <c r="BI9" s="103"/>
      <c r="BJ9" s="96"/>
      <c r="BK9" s="96"/>
      <c r="BL9" s="103"/>
      <c r="BM9" s="96"/>
      <c r="BN9" s="96"/>
      <c r="BO9" s="103"/>
      <c r="BP9" s="96"/>
      <c r="BQ9" s="96"/>
      <c r="BR9" s="103"/>
      <c r="BS9" s="96"/>
      <c r="BT9" s="96"/>
      <c r="BU9" s="103"/>
      <c r="BV9" s="96"/>
      <c r="BW9" s="96"/>
      <c r="BX9" s="103"/>
      <c r="BY9" s="96"/>
      <c r="BZ9" s="96"/>
      <c r="CA9" s="103"/>
      <c r="CB9" s="96"/>
      <c r="CC9" s="96"/>
      <c r="CD9" s="103"/>
      <c r="CE9" s="96"/>
      <c r="CF9" s="96"/>
      <c r="CG9" s="103"/>
      <c r="CH9" s="96"/>
      <c r="CI9" s="96"/>
      <c r="CJ9" s="103"/>
      <c r="CK9" s="96"/>
      <c r="CL9" s="96"/>
      <c r="CM9" s="103"/>
      <c r="CN9" s="96"/>
      <c r="CO9" s="96"/>
      <c r="CP9" s="103"/>
      <c r="CQ9" s="96"/>
      <c r="CR9" s="96"/>
      <c r="CS9" s="96"/>
      <c r="CT9" s="96"/>
      <c r="CV9" s="96"/>
      <c r="CW9" s="96"/>
      <c r="CX9" s="96"/>
    </row>
    <row r="10" spans="1:102" x14ac:dyDescent="0.25">
      <c r="A10">
        <v>4</v>
      </c>
      <c r="B10" s="98"/>
      <c r="C10" s="99"/>
      <c r="D10" s="100"/>
      <c r="E10" s="97"/>
      <c r="F10" s="100"/>
      <c r="G10" s="100"/>
      <c r="H10" s="101"/>
      <c r="I10" s="97"/>
      <c r="J10" s="101"/>
      <c r="K10" s="102"/>
      <c r="L10" s="96"/>
      <c r="M10" s="103"/>
      <c r="N10" s="96"/>
      <c r="O10" s="96"/>
      <c r="P10" s="103"/>
      <c r="Q10" s="96"/>
      <c r="R10" s="96"/>
      <c r="S10" s="103"/>
      <c r="T10" s="96"/>
      <c r="U10" s="96"/>
      <c r="V10" s="103"/>
      <c r="W10" s="96"/>
      <c r="X10" s="96"/>
      <c r="Y10" s="103"/>
      <c r="Z10" s="96"/>
      <c r="AA10" s="96"/>
      <c r="AB10" s="103"/>
      <c r="AC10" s="96"/>
      <c r="AD10" s="96"/>
      <c r="AE10" s="103"/>
      <c r="AF10" s="96"/>
      <c r="AG10" s="96"/>
      <c r="AH10" s="103"/>
      <c r="AI10" s="96"/>
      <c r="AJ10" s="96"/>
      <c r="AK10" s="103"/>
      <c r="AL10" s="96"/>
      <c r="AM10" s="96"/>
      <c r="AN10" s="96"/>
      <c r="AO10" s="96"/>
      <c r="AP10" s="96"/>
      <c r="AQ10" s="103"/>
      <c r="AR10" s="96"/>
      <c r="AS10" s="96"/>
      <c r="AT10" s="103"/>
      <c r="AU10" s="96"/>
      <c r="AV10" s="96"/>
      <c r="AW10" s="103"/>
      <c r="AX10" s="96"/>
      <c r="AY10" s="96"/>
      <c r="AZ10" s="103"/>
      <c r="BA10" s="96"/>
      <c r="BB10" s="96"/>
      <c r="BC10" s="103"/>
      <c r="BD10" s="96"/>
      <c r="BE10" s="96"/>
      <c r="BF10" s="103"/>
      <c r="BG10" s="96"/>
      <c r="BH10" s="96"/>
      <c r="BI10" s="103"/>
      <c r="BJ10" s="96"/>
      <c r="BK10" s="96"/>
      <c r="BL10" s="103"/>
      <c r="BM10" s="96"/>
      <c r="BN10" s="96"/>
      <c r="BO10" s="103"/>
      <c r="BP10" s="96"/>
      <c r="BQ10" s="96"/>
      <c r="BR10" s="103"/>
      <c r="BS10" s="96"/>
      <c r="BT10" s="96"/>
      <c r="BU10" s="103"/>
      <c r="BV10" s="96"/>
      <c r="BW10" s="96"/>
      <c r="BX10" s="103"/>
      <c r="BY10" s="96"/>
      <c r="BZ10" s="96"/>
      <c r="CA10" s="103"/>
      <c r="CB10" s="96"/>
      <c r="CC10" s="96"/>
      <c r="CD10" s="103"/>
      <c r="CE10" s="96"/>
      <c r="CF10" s="96"/>
      <c r="CG10" s="103"/>
      <c r="CH10" s="96"/>
      <c r="CI10" s="96"/>
      <c r="CJ10" s="103"/>
      <c r="CK10" s="96"/>
      <c r="CL10" s="96"/>
      <c r="CM10" s="103"/>
      <c r="CN10" s="96"/>
      <c r="CO10" s="96"/>
      <c r="CP10" s="103"/>
      <c r="CQ10" s="96"/>
      <c r="CR10" s="96"/>
      <c r="CS10" s="96"/>
      <c r="CT10" s="96"/>
      <c r="CV10" s="96"/>
      <c r="CW10" s="96"/>
      <c r="CX10" s="96"/>
    </row>
    <row r="11" spans="1:102" x14ac:dyDescent="0.25">
      <c r="A11">
        <v>5</v>
      </c>
      <c r="B11" s="98"/>
      <c r="C11" s="99"/>
      <c r="D11" s="100"/>
      <c r="E11" s="97"/>
      <c r="F11" s="100"/>
      <c r="G11" s="100"/>
      <c r="H11" s="101"/>
      <c r="I11" s="97"/>
      <c r="J11" s="101"/>
      <c r="K11" s="102"/>
      <c r="L11" s="96"/>
      <c r="M11" s="103"/>
      <c r="N11" s="96"/>
      <c r="O11" s="96"/>
      <c r="P11" s="103"/>
      <c r="Q11" s="96"/>
      <c r="R11" s="96"/>
      <c r="S11" s="103"/>
      <c r="T11" s="96"/>
      <c r="U11" s="96"/>
      <c r="V11" s="103"/>
      <c r="W11" s="96"/>
      <c r="X11" s="96"/>
      <c r="Y11" s="103"/>
      <c r="Z11" s="96"/>
      <c r="AA11" s="96"/>
      <c r="AB11" s="103"/>
      <c r="AC11" s="96"/>
      <c r="AD11" s="96"/>
      <c r="AE11" s="103"/>
      <c r="AF11" s="96"/>
      <c r="AG11" s="96"/>
      <c r="AH11" s="103"/>
      <c r="AI11" s="96"/>
      <c r="AJ11" s="96"/>
      <c r="AK11" s="103"/>
      <c r="AL11" s="96"/>
      <c r="AM11" s="96"/>
      <c r="AN11" s="96"/>
      <c r="AO11" s="96"/>
      <c r="AP11" s="96"/>
      <c r="AQ11" s="103"/>
      <c r="AR11" s="96"/>
      <c r="AS11" s="96"/>
      <c r="AT11" s="103"/>
      <c r="AU11" s="96"/>
      <c r="AV11" s="96"/>
      <c r="AW11" s="103"/>
      <c r="AX11" s="96"/>
      <c r="AY11" s="96"/>
      <c r="AZ11" s="103"/>
      <c r="BA11" s="96"/>
      <c r="BB11" s="96"/>
      <c r="BC11" s="103"/>
      <c r="BD11" s="96"/>
      <c r="BE11" s="96"/>
      <c r="BF11" s="103"/>
      <c r="BG11" s="96"/>
      <c r="BH11" s="96"/>
      <c r="BI11" s="103"/>
      <c r="BJ11" s="96"/>
      <c r="BK11" s="96"/>
      <c r="BL11" s="103"/>
      <c r="BM11" s="96"/>
      <c r="BN11" s="96"/>
      <c r="BO11" s="103"/>
      <c r="BP11" s="96"/>
      <c r="BQ11" s="96"/>
      <c r="BR11" s="103"/>
      <c r="BS11" s="96"/>
      <c r="BT11" s="96"/>
      <c r="BU11" s="103"/>
      <c r="BV11" s="96"/>
      <c r="BW11" s="96"/>
      <c r="BX11" s="103"/>
      <c r="BY11" s="96"/>
      <c r="BZ11" s="96"/>
      <c r="CA11" s="103"/>
      <c r="CB11" s="96"/>
      <c r="CC11" s="96"/>
      <c r="CD11" s="103"/>
      <c r="CE11" s="96"/>
      <c r="CF11" s="96"/>
      <c r="CG11" s="103"/>
      <c r="CH11" s="96"/>
      <c r="CI11" s="96"/>
      <c r="CJ11" s="103"/>
      <c r="CK11" s="96"/>
      <c r="CL11" s="96"/>
      <c r="CM11" s="103"/>
      <c r="CN11" s="96"/>
      <c r="CO11" s="96"/>
      <c r="CP11" s="103"/>
      <c r="CQ11" s="96"/>
      <c r="CR11" s="96"/>
      <c r="CS11" s="96"/>
      <c r="CT11" s="96"/>
      <c r="CV11" s="96"/>
      <c r="CW11" s="96"/>
      <c r="CX11" s="96"/>
    </row>
    <row r="12" spans="1:102" ht="15" customHeight="1" x14ac:dyDescent="0.25">
      <c r="A12">
        <v>6</v>
      </c>
      <c r="B12" s="46">
        <v>6</v>
      </c>
      <c r="C12" s="54">
        <v>20050926062</v>
      </c>
      <c r="D12" s="47" t="s">
        <v>148</v>
      </c>
      <c r="E12" s="47" t="s">
        <v>137</v>
      </c>
      <c r="F12" s="48" t="s">
        <v>188</v>
      </c>
      <c r="G12" s="48" t="s">
        <v>60</v>
      </c>
      <c r="H12" s="55">
        <v>29988</v>
      </c>
      <c r="I12" s="50">
        <f t="shared" ref="I12:I32" ca="1" si="0">(NOW()-H12)/365</f>
        <v>41.785061375253669</v>
      </c>
      <c r="J12" s="68">
        <v>38621</v>
      </c>
      <c r="K12" s="50">
        <f t="shared" ref="K12:K32" ca="1" si="1">(NOW()-J12)/365</f>
        <v>18.13300658073312</v>
      </c>
      <c r="L12" s="52" t="s">
        <v>162</v>
      </c>
      <c r="M12" s="53" t="s">
        <v>168</v>
      </c>
      <c r="N12" s="75" t="s">
        <v>164</v>
      </c>
      <c r="O12" s="67">
        <v>1</v>
      </c>
      <c r="P12" s="67">
        <v>2</v>
      </c>
      <c r="Q12" s="67">
        <v>1</v>
      </c>
      <c r="R12" s="67">
        <v>1</v>
      </c>
      <c r="S12" s="67">
        <v>2</v>
      </c>
      <c r="T12" s="67">
        <v>1</v>
      </c>
      <c r="U12" s="67">
        <v>1</v>
      </c>
      <c r="V12" s="67">
        <v>2</v>
      </c>
      <c r="W12" s="67">
        <v>1</v>
      </c>
      <c r="X12" s="67">
        <v>2</v>
      </c>
      <c r="Y12" s="67">
        <v>3</v>
      </c>
      <c r="Z12" s="67">
        <v>1</v>
      </c>
      <c r="AA12" s="67">
        <v>1</v>
      </c>
      <c r="AB12" s="67">
        <v>2</v>
      </c>
      <c r="AC12" s="67">
        <v>1</v>
      </c>
      <c r="AD12" s="67">
        <v>1</v>
      </c>
      <c r="AE12" s="67">
        <v>1</v>
      </c>
      <c r="AF12" s="67">
        <v>0</v>
      </c>
      <c r="AG12" s="67">
        <v>2</v>
      </c>
      <c r="AH12" s="67">
        <v>2</v>
      </c>
      <c r="AI12" s="67">
        <v>0</v>
      </c>
      <c r="AJ12" s="67">
        <v>3</v>
      </c>
      <c r="AK12" s="67">
        <v>3</v>
      </c>
      <c r="AL12" s="67">
        <v>0</v>
      </c>
      <c r="AM12" s="67">
        <v>12</v>
      </c>
      <c r="AN12" s="67">
        <v>17</v>
      </c>
      <c r="AO12" s="67">
        <v>5</v>
      </c>
      <c r="AP12" s="67">
        <v>1</v>
      </c>
      <c r="AQ12" s="67">
        <v>2</v>
      </c>
      <c r="AR12" s="67">
        <v>1</v>
      </c>
      <c r="AS12" s="67">
        <v>2</v>
      </c>
      <c r="AT12" s="67">
        <v>3</v>
      </c>
      <c r="AU12" s="67">
        <v>1</v>
      </c>
      <c r="AV12" s="67">
        <v>1</v>
      </c>
      <c r="AW12" s="67">
        <v>2</v>
      </c>
      <c r="AX12" s="67">
        <v>1</v>
      </c>
      <c r="AY12" s="67" t="s">
        <v>23</v>
      </c>
      <c r="AZ12" s="67" t="s">
        <v>23</v>
      </c>
      <c r="BA12" s="67">
        <v>0</v>
      </c>
      <c r="BB12" s="67">
        <v>2</v>
      </c>
      <c r="BC12" s="67">
        <v>1</v>
      </c>
      <c r="BD12" s="67">
        <v>-1</v>
      </c>
      <c r="BE12" s="67">
        <v>2</v>
      </c>
      <c r="BF12" s="67">
        <v>2</v>
      </c>
      <c r="BG12" s="67">
        <v>0</v>
      </c>
      <c r="BH12" s="67">
        <v>2</v>
      </c>
      <c r="BI12" s="67">
        <v>1</v>
      </c>
      <c r="BJ12" s="67">
        <v>-1</v>
      </c>
      <c r="BK12" s="67">
        <v>3</v>
      </c>
      <c r="BL12" s="67">
        <v>3</v>
      </c>
      <c r="BM12" s="67">
        <v>0</v>
      </c>
      <c r="BN12" s="67" t="s">
        <v>23</v>
      </c>
      <c r="BO12" s="67" t="s">
        <v>23</v>
      </c>
      <c r="BP12" s="67">
        <v>0</v>
      </c>
      <c r="BQ12" s="67" t="s">
        <v>23</v>
      </c>
      <c r="BR12" s="67" t="s">
        <v>23</v>
      </c>
      <c r="BS12" s="67">
        <v>0</v>
      </c>
      <c r="BT12" s="67" t="s">
        <v>23</v>
      </c>
      <c r="BU12" s="67" t="s">
        <v>23</v>
      </c>
      <c r="BV12" s="67">
        <v>0</v>
      </c>
      <c r="BW12" s="67">
        <v>3</v>
      </c>
      <c r="BX12" s="67">
        <v>4</v>
      </c>
      <c r="BY12" s="67">
        <v>1</v>
      </c>
      <c r="BZ12" s="67" t="s">
        <v>23</v>
      </c>
      <c r="CA12" s="67" t="s">
        <v>23</v>
      </c>
      <c r="CB12" s="67">
        <v>0</v>
      </c>
      <c r="CC12" s="67" t="s">
        <v>23</v>
      </c>
      <c r="CD12" s="67" t="s">
        <v>23</v>
      </c>
      <c r="CE12" s="67">
        <v>0</v>
      </c>
      <c r="CF12" s="67" t="s">
        <v>23</v>
      </c>
      <c r="CG12" s="67" t="s">
        <v>23</v>
      </c>
      <c r="CH12" s="67">
        <v>0</v>
      </c>
      <c r="CI12" s="67" t="s">
        <v>23</v>
      </c>
      <c r="CJ12" s="67" t="s">
        <v>23</v>
      </c>
      <c r="CK12" s="67">
        <v>0</v>
      </c>
      <c r="CL12" s="67">
        <v>3</v>
      </c>
      <c r="CM12" s="67">
        <v>3</v>
      </c>
      <c r="CN12" s="67">
        <v>0</v>
      </c>
      <c r="CO12" s="67" t="s">
        <v>23</v>
      </c>
      <c r="CP12" s="67" t="s">
        <v>23</v>
      </c>
      <c r="CQ12" s="67">
        <v>0</v>
      </c>
      <c r="CR12" s="67">
        <v>19</v>
      </c>
      <c r="CS12" s="67">
        <v>21</v>
      </c>
      <c r="CT12" s="67">
        <v>2</v>
      </c>
      <c r="CV12" s="94">
        <f t="shared" ref="CV12:CW32" si="2">SUM(AM12,CR12)</f>
        <v>31</v>
      </c>
      <c r="CW12" s="94">
        <f t="shared" si="2"/>
        <v>38</v>
      </c>
      <c r="CX12" s="94">
        <f t="shared" ref="CX12:CX32" si="3">IF(CV12="NA",CW12,CW12-CV12)</f>
        <v>7</v>
      </c>
    </row>
    <row r="13" spans="1:102" ht="15" customHeight="1" x14ac:dyDescent="0.25">
      <c r="A13">
        <v>7</v>
      </c>
      <c r="B13" s="46">
        <v>7</v>
      </c>
      <c r="C13" s="54">
        <v>20180503433</v>
      </c>
      <c r="D13" s="47" t="s">
        <v>142</v>
      </c>
      <c r="E13" s="47" t="s">
        <v>42</v>
      </c>
      <c r="F13" s="48" t="s">
        <v>188</v>
      </c>
      <c r="G13" s="48" t="s">
        <v>60</v>
      </c>
      <c r="H13" s="55">
        <v>35361</v>
      </c>
      <c r="I13" s="50">
        <f t="shared" ca="1" si="0"/>
        <v>27.064513430048191</v>
      </c>
      <c r="J13" s="68">
        <v>43223</v>
      </c>
      <c r="K13" s="50">
        <f t="shared" ca="1" si="1"/>
        <v>5.5247874026509303</v>
      </c>
      <c r="L13" s="52" t="s">
        <v>162</v>
      </c>
      <c r="M13" s="53" t="s">
        <v>132</v>
      </c>
      <c r="N13" s="75" t="s">
        <v>164</v>
      </c>
      <c r="O13" s="67">
        <v>1</v>
      </c>
      <c r="P13" s="67">
        <v>1</v>
      </c>
      <c r="Q13" s="67">
        <v>0</v>
      </c>
      <c r="R13" s="67">
        <v>1</v>
      </c>
      <c r="S13" s="67">
        <v>2</v>
      </c>
      <c r="T13" s="67">
        <v>1</v>
      </c>
      <c r="U13" s="67">
        <v>1</v>
      </c>
      <c r="V13" s="67">
        <v>2</v>
      </c>
      <c r="W13" s="67">
        <v>1</v>
      </c>
      <c r="X13" s="67">
        <v>1</v>
      </c>
      <c r="Y13" s="67">
        <v>2</v>
      </c>
      <c r="Z13" s="67">
        <v>1</v>
      </c>
      <c r="AA13" s="67">
        <v>1</v>
      </c>
      <c r="AB13" s="67">
        <v>2</v>
      </c>
      <c r="AC13" s="67">
        <v>1</v>
      </c>
      <c r="AD13" s="67">
        <v>1</v>
      </c>
      <c r="AE13" s="67">
        <v>1</v>
      </c>
      <c r="AF13" s="67">
        <v>0</v>
      </c>
      <c r="AG13" s="67">
        <v>2</v>
      </c>
      <c r="AH13" s="67">
        <v>2</v>
      </c>
      <c r="AI13" s="67">
        <v>0</v>
      </c>
      <c r="AJ13" s="67">
        <v>2</v>
      </c>
      <c r="AK13" s="67">
        <v>3</v>
      </c>
      <c r="AL13" s="67">
        <v>1</v>
      </c>
      <c r="AM13" s="67">
        <v>10</v>
      </c>
      <c r="AN13" s="67">
        <v>15</v>
      </c>
      <c r="AO13" s="67">
        <v>5</v>
      </c>
      <c r="AP13" s="67">
        <v>1</v>
      </c>
      <c r="AQ13" s="67">
        <v>2</v>
      </c>
      <c r="AR13" s="67">
        <v>1</v>
      </c>
      <c r="AS13" s="67">
        <v>1</v>
      </c>
      <c r="AT13" s="67">
        <v>2</v>
      </c>
      <c r="AU13" s="67">
        <v>1</v>
      </c>
      <c r="AV13" s="67">
        <v>1</v>
      </c>
      <c r="AW13" s="67">
        <v>2</v>
      </c>
      <c r="AX13" s="67">
        <v>1</v>
      </c>
      <c r="AY13" s="67" t="s">
        <v>23</v>
      </c>
      <c r="AZ13" s="67" t="s">
        <v>23</v>
      </c>
      <c r="BA13" s="67">
        <v>0</v>
      </c>
      <c r="BB13" s="67">
        <v>1</v>
      </c>
      <c r="BC13" s="67">
        <v>1</v>
      </c>
      <c r="BD13" s="67">
        <v>0</v>
      </c>
      <c r="BE13" s="67">
        <v>1</v>
      </c>
      <c r="BF13" s="67">
        <v>1</v>
      </c>
      <c r="BG13" s="67">
        <v>0</v>
      </c>
      <c r="BH13" s="67">
        <v>1</v>
      </c>
      <c r="BI13" s="67">
        <v>1</v>
      </c>
      <c r="BJ13" s="67">
        <v>0</v>
      </c>
      <c r="BK13" s="67" t="s">
        <v>23</v>
      </c>
      <c r="BL13" s="67" t="s">
        <v>23</v>
      </c>
      <c r="BM13" s="67">
        <v>0</v>
      </c>
      <c r="BN13" s="67">
        <v>2</v>
      </c>
      <c r="BO13" s="67">
        <v>2</v>
      </c>
      <c r="BP13" s="67">
        <v>0</v>
      </c>
      <c r="BQ13" s="67" t="s">
        <v>23</v>
      </c>
      <c r="BR13" s="67" t="s">
        <v>23</v>
      </c>
      <c r="BS13" s="67">
        <v>0</v>
      </c>
      <c r="BT13" s="67">
        <v>2</v>
      </c>
      <c r="BU13" s="67">
        <v>2</v>
      </c>
      <c r="BV13" s="67">
        <v>0</v>
      </c>
      <c r="BW13" s="67">
        <v>2</v>
      </c>
      <c r="BX13" s="67">
        <v>2</v>
      </c>
      <c r="BY13" s="67">
        <v>0</v>
      </c>
      <c r="BZ13" s="67" t="s">
        <v>23</v>
      </c>
      <c r="CA13" s="67" t="s">
        <v>23</v>
      </c>
      <c r="CB13" s="67">
        <v>0</v>
      </c>
      <c r="CC13" s="67" t="s">
        <v>23</v>
      </c>
      <c r="CD13" s="67" t="s">
        <v>23</v>
      </c>
      <c r="CE13" s="67">
        <v>0</v>
      </c>
      <c r="CF13" s="67">
        <v>1</v>
      </c>
      <c r="CG13" s="67">
        <v>2</v>
      </c>
      <c r="CH13" s="67">
        <v>1</v>
      </c>
      <c r="CI13" s="67">
        <v>2</v>
      </c>
      <c r="CJ13" s="67">
        <v>3</v>
      </c>
      <c r="CK13" s="67">
        <v>1</v>
      </c>
      <c r="CL13" s="67" t="s">
        <v>23</v>
      </c>
      <c r="CM13" s="67" t="s">
        <v>23</v>
      </c>
      <c r="CN13" s="67">
        <v>0</v>
      </c>
      <c r="CO13" s="67">
        <v>2</v>
      </c>
      <c r="CP13" s="67">
        <v>2</v>
      </c>
      <c r="CQ13" s="67">
        <v>0</v>
      </c>
      <c r="CR13" s="67">
        <v>17</v>
      </c>
      <c r="CS13" s="67">
        <v>22</v>
      </c>
      <c r="CT13" s="67">
        <v>5</v>
      </c>
      <c r="CV13" s="94">
        <f t="shared" si="2"/>
        <v>27</v>
      </c>
      <c r="CW13" s="94">
        <f t="shared" si="2"/>
        <v>37</v>
      </c>
      <c r="CX13" s="94">
        <f t="shared" si="3"/>
        <v>10</v>
      </c>
    </row>
    <row r="14" spans="1:102" ht="15" customHeight="1" x14ac:dyDescent="0.25">
      <c r="A14">
        <v>8</v>
      </c>
      <c r="B14" s="46">
        <v>8</v>
      </c>
      <c r="C14" s="54">
        <v>20200929611</v>
      </c>
      <c r="D14" s="47" t="s">
        <v>145</v>
      </c>
      <c r="E14" s="47" t="s">
        <v>200</v>
      </c>
      <c r="F14" s="48" t="s">
        <v>188</v>
      </c>
      <c r="G14" s="48" t="s">
        <v>60</v>
      </c>
      <c r="H14" s="55">
        <v>35100</v>
      </c>
      <c r="I14" s="50">
        <f t="shared" ca="1" si="0"/>
        <v>27.779581923198876</v>
      </c>
      <c r="J14" s="68">
        <v>44103</v>
      </c>
      <c r="K14" s="50">
        <f t="shared" ca="1" si="1"/>
        <v>3.1138284985413409</v>
      </c>
      <c r="L14" s="52" t="s">
        <v>132</v>
      </c>
      <c r="M14" s="53" t="s">
        <v>134</v>
      </c>
      <c r="N14" s="75" t="s">
        <v>165</v>
      </c>
      <c r="O14" s="67">
        <v>3</v>
      </c>
      <c r="P14" s="67">
        <v>2</v>
      </c>
      <c r="Q14" s="67">
        <f>P14-O14</f>
        <v>-1</v>
      </c>
      <c r="R14" s="67">
        <v>3</v>
      </c>
      <c r="S14" s="67">
        <v>2</v>
      </c>
      <c r="T14" s="67">
        <f>S14-R14</f>
        <v>-1</v>
      </c>
      <c r="U14" s="67">
        <v>3</v>
      </c>
      <c r="V14" s="67">
        <v>2</v>
      </c>
      <c r="W14" s="67">
        <f>V14-U14</f>
        <v>-1</v>
      </c>
      <c r="X14" s="67">
        <v>4</v>
      </c>
      <c r="Y14" s="67">
        <v>3</v>
      </c>
      <c r="Z14" s="67">
        <f>Y14-X14</f>
        <v>-1</v>
      </c>
      <c r="AA14" s="67">
        <v>3</v>
      </c>
      <c r="AB14" s="67">
        <v>2</v>
      </c>
      <c r="AC14" s="67">
        <f>AB14-AA14</f>
        <v>-1</v>
      </c>
      <c r="AD14" s="67">
        <v>3</v>
      </c>
      <c r="AE14" s="67">
        <v>1</v>
      </c>
      <c r="AF14" s="67">
        <f>AE14-AD14</f>
        <v>-2</v>
      </c>
      <c r="AG14" s="67">
        <v>4</v>
      </c>
      <c r="AH14" s="67">
        <v>2</v>
      </c>
      <c r="AI14" s="67">
        <f>AH14-AG14</f>
        <v>-2</v>
      </c>
      <c r="AJ14" s="67">
        <v>4</v>
      </c>
      <c r="AK14" s="67">
        <v>4</v>
      </c>
      <c r="AL14" s="67">
        <f>AK14-AJ14</f>
        <v>0</v>
      </c>
      <c r="AM14" s="67">
        <f t="shared" ref="AM14:AN14" si="4">SUM(O14,R14,U14,X14,AA14,AD14,AG14,AJ14)</f>
        <v>27</v>
      </c>
      <c r="AN14" s="67">
        <f t="shared" si="4"/>
        <v>18</v>
      </c>
      <c r="AO14" s="67">
        <f t="shared" ref="AO14" si="5">AN14-AM14</f>
        <v>-9</v>
      </c>
      <c r="AP14" s="67">
        <v>3</v>
      </c>
      <c r="AQ14" s="67">
        <v>2</v>
      </c>
      <c r="AR14" s="67">
        <f>IF(AP14="NA",AQ14,AQ14-AP14)</f>
        <v>-1</v>
      </c>
      <c r="AS14" s="67">
        <v>4</v>
      </c>
      <c r="AT14" s="67">
        <v>2</v>
      </c>
      <c r="AU14" s="67">
        <f>IF(AS14="NA",AT14,AT14-AS14)</f>
        <v>-2</v>
      </c>
      <c r="AV14" s="67">
        <v>4</v>
      </c>
      <c r="AW14" s="67">
        <v>2</v>
      </c>
      <c r="AX14" s="67">
        <f>IF(AV14="NA",AW14,AW14-AV14)</f>
        <v>-2</v>
      </c>
      <c r="AY14" s="67">
        <v>4</v>
      </c>
      <c r="AZ14" s="67">
        <v>2</v>
      </c>
      <c r="BA14" s="67">
        <f>IF(AY14="NA",AZ14,AZ14-AY14)</f>
        <v>-2</v>
      </c>
      <c r="BB14" s="67">
        <v>3</v>
      </c>
      <c r="BC14" s="67">
        <v>1</v>
      </c>
      <c r="BD14" s="67">
        <f>IF(BB14="NA",BC14,BC14-BB14)</f>
        <v>-2</v>
      </c>
      <c r="BE14" s="67">
        <v>4</v>
      </c>
      <c r="BF14" s="67">
        <v>1</v>
      </c>
      <c r="BG14" s="67">
        <f>IF(BE14="NA",BF14,BF14-BE14)</f>
        <v>-3</v>
      </c>
      <c r="BH14" s="67">
        <v>3</v>
      </c>
      <c r="BI14" s="67">
        <v>1</v>
      </c>
      <c r="BJ14" s="67">
        <f>IF(BH14="NA",BI14,BI14-BH14)</f>
        <v>-2</v>
      </c>
      <c r="BK14" s="67">
        <v>3</v>
      </c>
      <c r="BL14" s="67">
        <v>1</v>
      </c>
      <c r="BM14" s="67">
        <f>IF(BK14="NA",BL14,BL14-BK14)</f>
        <v>-2</v>
      </c>
      <c r="BN14" s="67">
        <v>3</v>
      </c>
      <c r="BO14" s="67">
        <v>2</v>
      </c>
      <c r="BP14" s="67">
        <f>IF(BN14="NA",BO14,BO14-BN14)</f>
        <v>-1</v>
      </c>
      <c r="BQ14" s="67" t="s">
        <v>23</v>
      </c>
      <c r="BR14" s="67" t="s">
        <v>23</v>
      </c>
      <c r="BS14" s="67" t="str">
        <f>IF(BQ14="NA",BR14,BR14-BQ14)</f>
        <v>NA</v>
      </c>
      <c r="BT14" s="67">
        <v>3</v>
      </c>
      <c r="BU14" s="67">
        <v>2</v>
      </c>
      <c r="BV14" s="67">
        <f>IF(BT14="NA",BU14,BU14-BT14)</f>
        <v>-1</v>
      </c>
      <c r="BW14" s="67">
        <v>3</v>
      </c>
      <c r="BX14" s="67">
        <v>2</v>
      </c>
      <c r="BY14" s="67">
        <f>IF(BW14="NA",BX14,BX14-BW14)</f>
        <v>-1</v>
      </c>
      <c r="BZ14" s="67" t="s">
        <v>23</v>
      </c>
      <c r="CA14" s="67" t="s">
        <v>23</v>
      </c>
      <c r="CB14" s="67" t="str">
        <f>IF(BZ14="NA",CA14,CA14-BZ14)</f>
        <v>NA</v>
      </c>
      <c r="CC14" s="67" t="s">
        <v>23</v>
      </c>
      <c r="CD14" s="67" t="s">
        <v>23</v>
      </c>
      <c r="CE14" s="67" t="str">
        <f>IF(CC14="NA",CD14,CD14-CC14)</f>
        <v>NA</v>
      </c>
      <c r="CF14" s="67">
        <v>3</v>
      </c>
      <c r="CG14" s="67">
        <v>2</v>
      </c>
      <c r="CH14" s="67">
        <f>IF(CF14="NA",CG14,CG14-CF14)</f>
        <v>-1</v>
      </c>
      <c r="CI14" s="67">
        <v>3</v>
      </c>
      <c r="CJ14" s="67">
        <v>3</v>
      </c>
      <c r="CK14" s="67">
        <f>IF(CI14="NA",CJ14,CJ14-CI14)</f>
        <v>0</v>
      </c>
      <c r="CL14" s="67">
        <v>3</v>
      </c>
      <c r="CM14" s="67">
        <v>3</v>
      </c>
      <c r="CN14" s="67">
        <f>IF(CL14="NA",CM14,CM14-CL14)</f>
        <v>0</v>
      </c>
      <c r="CO14" s="67">
        <v>3</v>
      </c>
      <c r="CP14" s="67">
        <v>3</v>
      </c>
      <c r="CQ14" s="67">
        <f>IF(CO14="NA",CP14,CP14-CO14)</f>
        <v>0</v>
      </c>
      <c r="CR14" s="67">
        <f t="shared" ref="CR14:CS14" si="6">SUM(AP14,AS14,AV14,AY14,BB14,BE14,BH14,BK14,BN14,BQ14,BT14,BW14,BZ14,CC14,CF14,CI14,CL14,CO14)</f>
        <v>49</v>
      </c>
      <c r="CS14" s="67">
        <f t="shared" si="6"/>
        <v>29</v>
      </c>
      <c r="CT14" s="67">
        <f t="shared" ref="CT14" si="7">IF(CR14="NA",CS14,CS14-CR14)</f>
        <v>-20</v>
      </c>
      <c r="CV14" s="94">
        <f t="shared" si="2"/>
        <v>76</v>
      </c>
      <c r="CW14" s="94">
        <f t="shared" si="2"/>
        <v>47</v>
      </c>
      <c r="CX14" s="94">
        <f t="shared" si="3"/>
        <v>-29</v>
      </c>
    </row>
    <row r="15" spans="1:102" ht="15" customHeight="1" x14ac:dyDescent="0.25">
      <c r="A15">
        <v>9</v>
      </c>
      <c r="B15" s="46"/>
      <c r="C15" s="54"/>
      <c r="D15" s="47"/>
      <c r="E15" s="47"/>
      <c r="F15" s="48"/>
      <c r="G15" s="48"/>
      <c r="H15" s="55"/>
      <c r="I15" s="50"/>
      <c r="J15" s="68"/>
      <c r="K15" s="50"/>
      <c r="L15" s="52"/>
      <c r="M15" s="53"/>
      <c r="N15" s="75"/>
      <c r="O15" s="67"/>
      <c r="P15" s="67"/>
      <c r="Q15" s="67"/>
      <c r="R15" s="67"/>
      <c r="S15" s="67"/>
      <c r="T15" s="67"/>
      <c r="U15" s="67"/>
      <c r="V15" s="67"/>
      <c r="W15" s="67"/>
      <c r="X15" s="67"/>
      <c r="Y15" s="67"/>
      <c r="Z15" s="67"/>
      <c r="AA15" s="67"/>
      <c r="AB15" s="67"/>
      <c r="AC15" s="67"/>
      <c r="AD15" s="67"/>
      <c r="AE15" s="67"/>
      <c r="AF15" s="67"/>
      <c r="AG15" s="67"/>
      <c r="AH15" s="67"/>
      <c r="AI15" s="67"/>
      <c r="AJ15" s="67"/>
      <c r="AK15" s="67"/>
      <c r="AL15" s="67"/>
      <c r="AM15" s="67"/>
      <c r="AN15" s="67"/>
      <c r="AO15" s="67"/>
      <c r="AP15" s="67"/>
      <c r="AQ15" s="67"/>
      <c r="AR15" s="67"/>
      <c r="AS15" s="67"/>
      <c r="AT15" s="67"/>
      <c r="AU15" s="67"/>
      <c r="AV15" s="67"/>
      <c r="AW15" s="67"/>
      <c r="AX15" s="67"/>
      <c r="AY15" s="67"/>
      <c r="AZ15" s="67"/>
      <c r="BA15" s="67"/>
      <c r="BB15" s="67"/>
      <c r="BC15" s="67"/>
      <c r="BD15" s="67"/>
      <c r="BE15" s="67"/>
      <c r="BF15" s="67"/>
      <c r="BG15" s="67"/>
      <c r="BH15" s="67"/>
      <c r="BI15" s="67"/>
      <c r="BJ15" s="67"/>
      <c r="BK15" s="67"/>
      <c r="BL15" s="67"/>
      <c r="BM15" s="67"/>
      <c r="BN15" s="67"/>
      <c r="BO15" s="67"/>
      <c r="BP15" s="67"/>
      <c r="BQ15" s="67"/>
      <c r="BR15" s="67"/>
      <c r="BS15" s="67"/>
      <c r="BT15" s="67"/>
      <c r="BU15" s="67"/>
      <c r="BV15" s="67"/>
      <c r="BW15" s="67"/>
      <c r="BX15" s="67"/>
      <c r="BY15" s="67"/>
      <c r="BZ15" s="67"/>
      <c r="CA15" s="67"/>
      <c r="CB15" s="67"/>
      <c r="CC15" s="67"/>
      <c r="CD15" s="67"/>
      <c r="CE15" s="67"/>
      <c r="CF15" s="67"/>
      <c r="CG15" s="67"/>
      <c r="CH15" s="67"/>
      <c r="CI15" s="67"/>
      <c r="CJ15" s="67"/>
      <c r="CK15" s="67"/>
      <c r="CL15" s="67"/>
      <c r="CM15" s="67"/>
      <c r="CN15" s="67"/>
      <c r="CO15" s="67"/>
      <c r="CP15" s="67"/>
      <c r="CQ15" s="67"/>
      <c r="CR15" s="67"/>
      <c r="CS15" s="67"/>
      <c r="CT15" s="67"/>
      <c r="CV15" s="94"/>
      <c r="CW15" s="94"/>
      <c r="CX15" s="94"/>
    </row>
    <row r="16" spans="1:102" ht="15" customHeight="1" x14ac:dyDescent="0.25">
      <c r="A16">
        <v>10</v>
      </c>
      <c r="B16" s="46"/>
      <c r="C16" s="54"/>
      <c r="D16" s="47"/>
      <c r="E16" s="47"/>
      <c r="F16" s="48"/>
      <c r="G16" s="48"/>
      <c r="H16" s="55"/>
      <c r="I16" s="50"/>
      <c r="J16" s="68"/>
      <c r="K16" s="50"/>
      <c r="L16" s="52"/>
      <c r="M16" s="53"/>
      <c r="N16" s="75"/>
      <c r="O16" s="67"/>
      <c r="P16" s="67"/>
      <c r="Q16" s="67"/>
      <c r="R16" s="67"/>
      <c r="S16" s="67"/>
      <c r="T16" s="67"/>
      <c r="U16" s="67"/>
      <c r="V16" s="67"/>
      <c r="W16" s="67"/>
      <c r="X16" s="67"/>
      <c r="Y16" s="67"/>
      <c r="Z16" s="67"/>
      <c r="AA16" s="67"/>
      <c r="AB16" s="67"/>
      <c r="AC16" s="67"/>
      <c r="AD16" s="67"/>
      <c r="AE16" s="67"/>
      <c r="AF16" s="67"/>
      <c r="AG16" s="67"/>
      <c r="AH16" s="67"/>
      <c r="AI16" s="67"/>
      <c r="AJ16" s="67"/>
      <c r="AK16" s="67"/>
      <c r="AL16" s="67"/>
      <c r="AM16" s="67"/>
      <c r="AN16" s="67"/>
      <c r="AO16" s="67"/>
      <c r="AP16" s="67"/>
      <c r="AQ16" s="67"/>
      <c r="AR16" s="67"/>
      <c r="AS16" s="67"/>
      <c r="AT16" s="67"/>
      <c r="AU16" s="67"/>
      <c r="AV16" s="67"/>
      <c r="AW16" s="67"/>
      <c r="AX16" s="67"/>
      <c r="AY16" s="67"/>
      <c r="AZ16" s="67"/>
      <c r="BA16" s="67"/>
      <c r="BB16" s="67"/>
      <c r="BC16" s="67"/>
      <c r="BD16" s="67"/>
      <c r="BE16" s="67"/>
      <c r="BF16" s="67"/>
      <c r="BG16" s="67"/>
      <c r="BH16" s="67"/>
      <c r="BI16" s="67"/>
      <c r="BJ16" s="67"/>
      <c r="BK16" s="67"/>
      <c r="BL16" s="67"/>
      <c r="BM16" s="67"/>
      <c r="BN16" s="67"/>
      <c r="BO16" s="67"/>
      <c r="BP16" s="67"/>
      <c r="BQ16" s="67"/>
      <c r="BR16" s="67"/>
      <c r="BS16" s="67"/>
      <c r="BT16" s="67"/>
      <c r="BU16" s="67"/>
      <c r="BV16" s="67"/>
      <c r="BW16" s="67"/>
      <c r="BX16" s="67"/>
      <c r="BY16" s="67"/>
      <c r="BZ16" s="67"/>
      <c r="CA16" s="67"/>
      <c r="CB16" s="67"/>
      <c r="CC16" s="67"/>
      <c r="CD16" s="67"/>
      <c r="CE16" s="67"/>
      <c r="CF16" s="67"/>
      <c r="CG16" s="67"/>
      <c r="CH16" s="67"/>
      <c r="CI16" s="67"/>
      <c r="CJ16" s="67"/>
      <c r="CK16" s="67"/>
      <c r="CL16" s="67"/>
      <c r="CM16" s="67"/>
      <c r="CN16" s="67"/>
      <c r="CO16" s="67"/>
      <c r="CP16" s="67"/>
      <c r="CQ16" s="67"/>
      <c r="CR16" s="67"/>
      <c r="CS16" s="67"/>
      <c r="CT16" s="67"/>
      <c r="CV16" s="94"/>
      <c r="CW16" s="94"/>
      <c r="CX16" s="94"/>
    </row>
    <row r="17" spans="1:102" ht="15" customHeight="1" x14ac:dyDescent="0.25">
      <c r="A17">
        <v>11</v>
      </c>
      <c r="B17" s="46">
        <v>11</v>
      </c>
      <c r="C17" s="54">
        <v>19970318589</v>
      </c>
      <c r="D17" s="47" t="s">
        <v>136</v>
      </c>
      <c r="E17" s="47" t="s">
        <v>144</v>
      </c>
      <c r="F17" s="48" t="s">
        <v>188</v>
      </c>
      <c r="G17" s="48" t="s">
        <v>60</v>
      </c>
      <c r="H17" s="55">
        <v>27597</v>
      </c>
      <c r="I17" s="50">
        <f t="shared" ca="1" si="0"/>
        <v>48.33574630676052</v>
      </c>
      <c r="J17" s="68">
        <v>35507</v>
      </c>
      <c r="K17" s="50">
        <f t="shared" ca="1" si="1"/>
        <v>26.664513430048189</v>
      </c>
      <c r="L17" s="52" t="s">
        <v>162</v>
      </c>
      <c r="M17" s="53" t="s">
        <v>168</v>
      </c>
      <c r="N17" s="75" t="s">
        <v>164</v>
      </c>
      <c r="O17" s="67">
        <v>3</v>
      </c>
      <c r="P17" s="67">
        <v>2</v>
      </c>
      <c r="Q17" s="67">
        <f>P17-O17</f>
        <v>-1</v>
      </c>
      <c r="R17" s="67">
        <v>3</v>
      </c>
      <c r="S17" s="67">
        <v>4</v>
      </c>
      <c r="T17" s="67">
        <f>S17-R17</f>
        <v>1</v>
      </c>
      <c r="U17" s="67">
        <v>3</v>
      </c>
      <c r="V17" s="67">
        <v>3</v>
      </c>
      <c r="W17" s="67">
        <f>V17-U17</f>
        <v>0</v>
      </c>
      <c r="X17" s="67">
        <v>2</v>
      </c>
      <c r="Y17" s="67">
        <v>4</v>
      </c>
      <c r="Z17" s="67">
        <f>Y17-X17</f>
        <v>2</v>
      </c>
      <c r="AA17" s="67">
        <v>3</v>
      </c>
      <c r="AB17" s="67">
        <v>2</v>
      </c>
      <c r="AC17" s="67">
        <f>AB17-AA17</f>
        <v>-1</v>
      </c>
      <c r="AD17" s="67">
        <v>3</v>
      </c>
      <c r="AE17" s="67">
        <v>2</v>
      </c>
      <c r="AF17" s="67">
        <f>AE17-AD17</f>
        <v>-1</v>
      </c>
      <c r="AG17" s="67">
        <v>4</v>
      </c>
      <c r="AH17" s="67">
        <v>4</v>
      </c>
      <c r="AI17" s="67">
        <f>AH17-AG17</f>
        <v>0</v>
      </c>
      <c r="AJ17" s="67">
        <v>4</v>
      </c>
      <c r="AK17" s="67">
        <v>5</v>
      </c>
      <c r="AL17" s="67">
        <f>AK17-AJ17</f>
        <v>1</v>
      </c>
      <c r="AM17" s="67">
        <f t="shared" ref="AM17:AN17" si="8">SUM(O17,R17,U17,X17,AA17,AD17,AG17,AJ17)</f>
        <v>25</v>
      </c>
      <c r="AN17" s="67">
        <f t="shared" si="8"/>
        <v>26</v>
      </c>
      <c r="AO17" s="67">
        <f t="shared" ref="AO17" si="9">AN17-AM17</f>
        <v>1</v>
      </c>
      <c r="AP17" s="67" t="s">
        <v>23</v>
      </c>
      <c r="AQ17" s="67" t="s">
        <v>23</v>
      </c>
      <c r="AR17" s="67" t="str">
        <f>IF(AP17="NA",AQ17,AQ17-AP17)</f>
        <v>NA</v>
      </c>
      <c r="AS17" s="67">
        <v>3</v>
      </c>
      <c r="AT17" s="67">
        <v>3</v>
      </c>
      <c r="AU17" s="67">
        <f>IF(AS17="NA",AT17,AT17-AS17)</f>
        <v>0</v>
      </c>
      <c r="AV17" s="67">
        <v>3</v>
      </c>
      <c r="AW17" s="67">
        <v>2</v>
      </c>
      <c r="AX17" s="67">
        <f>IF(AV17="NA",AW17,AW17-AV17)</f>
        <v>-1</v>
      </c>
      <c r="AY17" s="67" t="s">
        <v>23</v>
      </c>
      <c r="AZ17" s="67" t="s">
        <v>23</v>
      </c>
      <c r="BA17" s="67" t="str">
        <f>IF(AY17="NA",AZ17,AZ17-AY17)</f>
        <v>NA</v>
      </c>
      <c r="BB17" s="67">
        <v>2</v>
      </c>
      <c r="BC17" s="67">
        <v>1</v>
      </c>
      <c r="BD17" s="67">
        <f>IF(BB17="NA",BC17,BC17-BB17)</f>
        <v>-1</v>
      </c>
      <c r="BE17" s="67">
        <v>3</v>
      </c>
      <c r="BF17" s="67">
        <v>2</v>
      </c>
      <c r="BG17" s="67">
        <f>IF(BE17="NA",BF17,BF17-BE17)</f>
        <v>-1</v>
      </c>
      <c r="BH17" s="67" t="s">
        <v>23</v>
      </c>
      <c r="BI17" s="67" t="s">
        <v>23</v>
      </c>
      <c r="BJ17" s="67" t="str">
        <f>IF(BH17="NA",BI17,BI17-BH17)</f>
        <v>NA</v>
      </c>
      <c r="BK17" s="67">
        <v>3</v>
      </c>
      <c r="BL17" s="67">
        <v>5</v>
      </c>
      <c r="BM17" s="67">
        <f>IF(BK17="NA",BL17,BL17-BK17)</f>
        <v>2</v>
      </c>
      <c r="BN17" s="67" t="s">
        <v>23</v>
      </c>
      <c r="BO17" s="67" t="s">
        <v>23</v>
      </c>
      <c r="BP17" s="67" t="str">
        <f>IF(BN17="NA",BO17,BO17-BN17)</f>
        <v>NA</v>
      </c>
      <c r="BQ17" s="67" t="s">
        <v>23</v>
      </c>
      <c r="BR17" s="67" t="s">
        <v>23</v>
      </c>
      <c r="BS17" s="67" t="str">
        <f>IF(BQ17="NA",BR17,BR17-BQ17)</f>
        <v>NA</v>
      </c>
      <c r="BT17" s="67" t="s">
        <v>23</v>
      </c>
      <c r="BU17" s="67" t="s">
        <v>23</v>
      </c>
      <c r="BV17" s="67" t="str">
        <f>IF(BT17="NA",BU17,BU17-BT17)</f>
        <v>NA</v>
      </c>
      <c r="BW17" s="67">
        <v>3</v>
      </c>
      <c r="BX17" s="67">
        <v>5</v>
      </c>
      <c r="BY17" s="67">
        <f>IF(BW17="NA",BX17,BX17-BW17)</f>
        <v>2</v>
      </c>
      <c r="BZ17" s="67" t="s">
        <v>23</v>
      </c>
      <c r="CA17" s="67" t="s">
        <v>23</v>
      </c>
      <c r="CB17" s="67" t="str">
        <f>IF(BZ17="NA",CA17,CA17-BZ17)</f>
        <v>NA</v>
      </c>
      <c r="CC17" s="67" t="s">
        <v>23</v>
      </c>
      <c r="CD17" s="67" t="s">
        <v>23</v>
      </c>
      <c r="CE17" s="67" t="str">
        <f>IF(CC17="NA",CD17,CD17-CC17)</f>
        <v>NA</v>
      </c>
      <c r="CF17" s="67" t="s">
        <v>23</v>
      </c>
      <c r="CG17" s="67" t="s">
        <v>23</v>
      </c>
      <c r="CH17" s="67" t="str">
        <f>IF(CF17="NA",CG17,CG17-CF17)</f>
        <v>NA</v>
      </c>
      <c r="CI17" s="67" t="s">
        <v>23</v>
      </c>
      <c r="CJ17" s="67" t="s">
        <v>23</v>
      </c>
      <c r="CK17" s="67" t="str">
        <f>IF(CI17="NA",CJ17,CJ17-CI17)</f>
        <v>NA</v>
      </c>
      <c r="CL17" s="67">
        <v>3</v>
      </c>
      <c r="CM17" s="67">
        <v>5</v>
      </c>
      <c r="CN17" s="67">
        <f>IF(CL17="NA",CM17,CM17-CL17)</f>
        <v>2</v>
      </c>
      <c r="CO17" s="67" t="s">
        <v>23</v>
      </c>
      <c r="CP17" s="67" t="s">
        <v>23</v>
      </c>
      <c r="CQ17" s="67" t="str">
        <f>IF(CO17="NA",CP17,CP17-CO17)</f>
        <v>NA</v>
      </c>
      <c r="CR17" s="67">
        <f t="shared" ref="CR17:CS17" si="10">SUM(AP17,AS17,AV17,AY17,BB17,BE17,BH17,BK17,BN17,BQ17,BT17,BW17,BZ17,CC17,CF17,CI17,CL17,CO17)</f>
        <v>20</v>
      </c>
      <c r="CS17" s="67">
        <f t="shared" si="10"/>
        <v>23</v>
      </c>
      <c r="CT17" s="67">
        <f t="shared" ref="CT17" si="11">IF(CR17="NA",CS17,CS17-CR17)</f>
        <v>3</v>
      </c>
      <c r="CV17" s="94">
        <f t="shared" si="2"/>
        <v>45</v>
      </c>
      <c r="CW17" s="94">
        <f t="shared" si="2"/>
        <v>49</v>
      </c>
      <c r="CX17" s="94">
        <f t="shared" ref="CX17" si="12">IF(CV17="NA",CW17,CW17-CV17)</f>
        <v>4</v>
      </c>
    </row>
    <row r="18" spans="1:102" ht="15" customHeight="1" x14ac:dyDescent="0.25">
      <c r="A18">
        <v>12</v>
      </c>
      <c r="B18" s="46">
        <v>12</v>
      </c>
      <c r="C18" s="54">
        <v>19930405379</v>
      </c>
      <c r="D18" s="47" t="s">
        <v>147</v>
      </c>
      <c r="E18" s="47" t="s">
        <v>144</v>
      </c>
      <c r="F18" s="48" t="s">
        <v>188</v>
      </c>
      <c r="G18" s="48" t="s">
        <v>60</v>
      </c>
      <c r="H18" s="55">
        <v>25540</v>
      </c>
      <c r="I18" s="50">
        <f t="shared" ca="1" si="0"/>
        <v>53.971362745116686</v>
      </c>
      <c r="J18" s="68">
        <v>34064</v>
      </c>
      <c r="K18" s="50">
        <f t="shared" ca="1" si="1"/>
        <v>30.617938087582438</v>
      </c>
      <c r="L18" s="52" t="s">
        <v>162</v>
      </c>
      <c r="M18" s="53" t="s">
        <v>168</v>
      </c>
      <c r="N18" s="75" t="s">
        <v>164</v>
      </c>
      <c r="O18" s="67">
        <v>3</v>
      </c>
      <c r="P18" s="67">
        <v>3</v>
      </c>
      <c r="Q18" s="67">
        <v>0</v>
      </c>
      <c r="R18" s="67">
        <v>3</v>
      </c>
      <c r="S18" s="67">
        <v>3</v>
      </c>
      <c r="T18" s="67">
        <v>0</v>
      </c>
      <c r="U18" s="67">
        <v>3</v>
      </c>
      <c r="V18" s="67">
        <v>3</v>
      </c>
      <c r="W18" s="67">
        <v>0</v>
      </c>
      <c r="X18" s="67">
        <v>2</v>
      </c>
      <c r="Y18" s="67">
        <v>2</v>
      </c>
      <c r="Z18" s="67">
        <v>0</v>
      </c>
      <c r="AA18" s="67">
        <v>3</v>
      </c>
      <c r="AB18" s="67">
        <v>3</v>
      </c>
      <c r="AC18" s="67">
        <v>0</v>
      </c>
      <c r="AD18" s="67">
        <v>3</v>
      </c>
      <c r="AE18" s="67">
        <v>3</v>
      </c>
      <c r="AF18" s="67">
        <v>0</v>
      </c>
      <c r="AG18" s="67">
        <v>4</v>
      </c>
      <c r="AH18" s="67">
        <v>4</v>
      </c>
      <c r="AI18" s="67">
        <v>0</v>
      </c>
      <c r="AJ18" s="67">
        <v>4</v>
      </c>
      <c r="AK18" s="67">
        <v>4</v>
      </c>
      <c r="AL18" s="67">
        <v>0</v>
      </c>
      <c r="AM18" s="67">
        <v>25</v>
      </c>
      <c r="AN18" s="67">
        <v>25</v>
      </c>
      <c r="AO18" s="67">
        <v>0</v>
      </c>
      <c r="AP18" s="67" t="s">
        <v>23</v>
      </c>
      <c r="AQ18" s="67" t="s">
        <v>23</v>
      </c>
      <c r="AR18" s="67">
        <v>0</v>
      </c>
      <c r="AS18" s="67">
        <v>2</v>
      </c>
      <c r="AT18" s="67">
        <v>2</v>
      </c>
      <c r="AU18" s="67">
        <v>0</v>
      </c>
      <c r="AV18" s="67">
        <v>3</v>
      </c>
      <c r="AW18" s="67">
        <v>2</v>
      </c>
      <c r="AX18" s="67">
        <v>-1</v>
      </c>
      <c r="AY18" s="67" t="s">
        <v>23</v>
      </c>
      <c r="AZ18" s="67" t="s">
        <v>23</v>
      </c>
      <c r="BA18" s="67">
        <v>0</v>
      </c>
      <c r="BB18" s="67" t="s">
        <v>23</v>
      </c>
      <c r="BC18" s="67" t="s">
        <v>23</v>
      </c>
      <c r="BD18" s="67">
        <v>0</v>
      </c>
      <c r="BE18" s="67">
        <v>4</v>
      </c>
      <c r="BF18" s="67">
        <v>3</v>
      </c>
      <c r="BG18" s="67">
        <v>-1</v>
      </c>
      <c r="BH18" s="67" t="s">
        <v>23</v>
      </c>
      <c r="BI18" s="67" t="s">
        <v>23</v>
      </c>
      <c r="BJ18" s="67">
        <v>0</v>
      </c>
      <c r="BK18" s="67">
        <v>4</v>
      </c>
      <c r="BL18" s="67">
        <v>4</v>
      </c>
      <c r="BM18" s="67">
        <v>0</v>
      </c>
      <c r="BN18" s="67" t="s">
        <v>23</v>
      </c>
      <c r="BO18" s="67" t="s">
        <v>23</v>
      </c>
      <c r="BP18" s="67">
        <v>0</v>
      </c>
      <c r="BQ18" s="67" t="s">
        <v>23</v>
      </c>
      <c r="BR18" s="67" t="s">
        <v>23</v>
      </c>
      <c r="BS18" s="67">
        <v>0</v>
      </c>
      <c r="BT18" s="67" t="s">
        <v>23</v>
      </c>
      <c r="BU18" s="67" t="s">
        <v>23</v>
      </c>
      <c r="BV18" s="67">
        <v>0</v>
      </c>
      <c r="BW18" s="67">
        <v>4</v>
      </c>
      <c r="BX18" s="67">
        <v>4</v>
      </c>
      <c r="BY18" s="67">
        <v>0</v>
      </c>
      <c r="BZ18" s="67" t="s">
        <v>23</v>
      </c>
      <c r="CA18" s="67" t="s">
        <v>23</v>
      </c>
      <c r="CB18" s="67">
        <v>0</v>
      </c>
      <c r="CC18" s="67" t="s">
        <v>23</v>
      </c>
      <c r="CD18" s="67" t="s">
        <v>23</v>
      </c>
      <c r="CE18" s="67">
        <v>0</v>
      </c>
      <c r="CF18" s="67" t="s">
        <v>23</v>
      </c>
      <c r="CG18" s="67" t="s">
        <v>23</v>
      </c>
      <c r="CH18" s="67">
        <v>0</v>
      </c>
      <c r="CI18" s="67" t="s">
        <v>23</v>
      </c>
      <c r="CJ18" s="67" t="s">
        <v>23</v>
      </c>
      <c r="CK18" s="67">
        <v>0</v>
      </c>
      <c r="CL18" s="67">
        <v>4</v>
      </c>
      <c r="CM18" s="67">
        <v>4</v>
      </c>
      <c r="CN18" s="67">
        <v>0</v>
      </c>
      <c r="CO18" s="67" t="s">
        <v>23</v>
      </c>
      <c r="CP18" s="67" t="s">
        <v>23</v>
      </c>
      <c r="CQ18" s="67">
        <v>0</v>
      </c>
      <c r="CR18" s="67">
        <v>21</v>
      </c>
      <c r="CS18" s="67">
        <v>19</v>
      </c>
      <c r="CT18" s="67">
        <v>-2</v>
      </c>
      <c r="CV18" s="94">
        <f t="shared" si="2"/>
        <v>46</v>
      </c>
      <c r="CW18" s="94">
        <f t="shared" si="2"/>
        <v>44</v>
      </c>
      <c r="CX18" s="94">
        <f t="shared" si="3"/>
        <v>-2</v>
      </c>
    </row>
    <row r="19" spans="1:102" ht="15" customHeight="1" x14ac:dyDescent="0.25">
      <c r="A19">
        <v>13</v>
      </c>
      <c r="B19" s="46">
        <v>13</v>
      </c>
      <c r="C19" s="54">
        <v>19971103621</v>
      </c>
      <c r="D19" s="47" t="s">
        <v>143</v>
      </c>
      <c r="E19" s="47" t="s">
        <v>144</v>
      </c>
      <c r="F19" s="48" t="s">
        <v>188</v>
      </c>
      <c r="G19" s="48" t="s">
        <v>60</v>
      </c>
      <c r="H19" s="55">
        <v>25515</v>
      </c>
      <c r="I19" s="50">
        <f t="shared" ca="1" si="0"/>
        <v>54.039855895801615</v>
      </c>
      <c r="J19" s="68">
        <v>35737</v>
      </c>
      <c r="K19" s="50">
        <f t="shared" ca="1" si="1"/>
        <v>26.034376443746819</v>
      </c>
      <c r="L19" s="52" t="s">
        <v>162</v>
      </c>
      <c r="M19" s="53" t="s">
        <v>168</v>
      </c>
      <c r="N19" s="75" t="s">
        <v>164</v>
      </c>
      <c r="O19" s="67">
        <v>3</v>
      </c>
      <c r="P19" s="67">
        <v>3</v>
      </c>
      <c r="Q19" s="67">
        <v>0</v>
      </c>
      <c r="R19" s="67">
        <v>3</v>
      </c>
      <c r="S19" s="67">
        <v>3</v>
      </c>
      <c r="T19" s="67">
        <v>0</v>
      </c>
      <c r="U19" s="67">
        <v>3</v>
      </c>
      <c r="V19" s="67">
        <v>3</v>
      </c>
      <c r="W19" s="67">
        <v>0</v>
      </c>
      <c r="X19" s="67">
        <v>2</v>
      </c>
      <c r="Y19" s="67">
        <v>2</v>
      </c>
      <c r="Z19" s="67">
        <v>0</v>
      </c>
      <c r="AA19" s="67">
        <v>3</v>
      </c>
      <c r="AB19" s="67">
        <v>3</v>
      </c>
      <c r="AC19" s="67">
        <v>0</v>
      </c>
      <c r="AD19" s="67">
        <v>3</v>
      </c>
      <c r="AE19" s="67">
        <v>3</v>
      </c>
      <c r="AF19" s="67">
        <v>0</v>
      </c>
      <c r="AG19" s="67">
        <v>4</v>
      </c>
      <c r="AH19" s="67">
        <v>4</v>
      </c>
      <c r="AI19" s="67">
        <v>0</v>
      </c>
      <c r="AJ19" s="67">
        <v>4</v>
      </c>
      <c r="AK19" s="67">
        <v>4</v>
      </c>
      <c r="AL19" s="67">
        <v>0</v>
      </c>
      <c r="AM19" s="67">
        <v>25</v>
      </c>
      <c r="AN19" s="67">
        <v>25</v>
      </c>
      <c r="AO19" s="67">
        <v>0</v>
      </c>
      <c r="AP19" s="67">
        <v>2</v>
      </c>
      <c r="AQ19" s="67">
        <v>2</v>
      </c>
      <c r="AR19" s="67">
        <v>0</v>
      </c>
      <c r="AS19" s="67">
        <v>2</v>
      </c>
      <c r="AT19" s="67">
        <v>3</v>
      </c>
      <c r="AU19" s="67">
        <v>1</v>
      </c>
      <c r="AV19" s="67">
        <v>3</v>
      </c>
      <c r="AW19" s="67">
        <v>2</v>
      </c>
      <c r="AX19" s="67">
        <v>-1</v>
      </c>
      <c r="AY19" s="67" t="s">
        <v>23</v>
      </c>
      <c r="AZ19" s="67" t="s">
        <v>23</v>
      </c>
      <c r="BA19" s="67">
        <v>0</v>
      </c>
      <c r="BB19" s="67">
        <v>3</v>
      </c>
      <c r="BC19" s="67">
        <v>1</v>
      </c>
      <c r="BD19" s="67">
        <v>-2</v>
      </c>
      <c r="BE19" s="67">
        <v>4</v>
      </c>
      <c r="BF19" s="67">
        <v>3</v>
      </c>
      <c r="BG19" s="67">
        <v>-1</v>
      </c>
      <c r="BH19" s="67" t="s">
        <v>23</v>
      </c>
      <c r="BI19" s="67" t="s">
        <v>23</v>
      </c>
      <c r="BJ19" s="67">
        <v>0</v>
      </c>
      <c r="BK19" s="67" t="s">
        <v>23</v>
      </c>
      <c r="BL19" s="67" t="s">
        <v>23</v>
      </c>
      <c r="BM19" s="67">
        <v>0</v>
      </c>
      <c r="BN19" s="67" t="s">
        <v>23</v>
      </c>
      <c r="BO19" s="67" t="s">
        <v>23</v>
      </c>
      <c r="BP19" s="67">
        <v>0</v>
      </c>
      <c r="BQ19" s="67" t="s">
        <v>23</v>
      </c>
      <c r="BR19" s="67" t="s">
        <v>23</v>
      </c>
      <c r="BS19" s="67">
        <v>0</v>
      </c>
      <c r="BT19" s="67">
        <v>4</v>
      </c>
      <c r="BU19" s="67">
        <v>4</v>
      </c>
      <c r="BV19" s="67">
        <v>0</v>
      </c>
      <c r="BW19" s="67">
        <v>4</v>
      </c>
      <c r="BX19" s="67">
        <v>4</v>
      </c>
      <c r="BY19" s="67">
        <v>0</v>
      </c>
      <c r="BZ19" s="67" t="s">
        <v>23</v>
      </c>
      <c r="CA19" s="67" t="s">
        <v>23</v>
      </c>
      <c r="CB19" s="67">
        <v>0</v>
      </c>
      <c r="CC19" s="67" t="s">
        <v>23</v>
      </c>
      <c r="CD19" s="67" t="s">
        <v>23</v>
      </c>
      <c r="CE19" s="67">
        <v>0</v>
      </c>
      <c r="CF19" s="67">
        <v>1</v>
      </c>
      <c r="CG19" s="67">
        <v>2</v>
      </c>
      <c r="CH19" s="67">
        <v>1</v>
      </c>
      <c r="CI19" s="67">
        <v>4</v>
      </c>
      <c r="CJ19" s="67">
        <v>4</v>
      </c>
      <c r="CK19" s="67">
        <v>0</v>
      </c>
      <c r="CL19" s="67" t="s">
        <v>23</v>
      </c>
      <c r="CM19" s="67" t="s">
        <v>23</v>
      </c>
      <c r="CN19" s="67">
        <v>0</v>
      </c>
      <c r="CO19" s="67" t="s">
        <v>23</v>
      </c>
      <c r="CP19" s="67" t="s">
        <v>23</v>
      </c>
      <c r="CQ19" s="67">
        <v>0</v>
      </c>
      <c r="CR19" s="67">
        <v>27</v>
      </c>
      <c r="CS19" s="67">
        <v>25</v>
      </c>
      <c r="CT19" s="67">
        <v>-2</v>
      </c>
      <c r="CV19" s="94">
        <f t="shared" si="2"/>
        <v>52</v>
      </c>
      <c r="CW19" s="94">
        <f t="shared" si="2"/>
        <v>50</v>
      </c>
      <c r="CX19" s="94">
        <f t="shared" si="3"/>
        <v>-2</v>
      </c>
    </row>
    <row r="20" spans="1:102" ht="15" customHeight="1" x14ac:dyDescent="0.25">
      <c r="A20">
        <v>14</v>
      </c>
      <c r="B20" s="46">
        <v>14</v>
      </c>
      <c r="C20" s="54">
        <v>20040324027</v>
      </c>
      <c r="D20" s="47" t="s">
        <v>140</v>
      </c>
      <c r="E20" s="47" t="s">
        <v>141</v>
      </c>
      <c r="F20" s="48" t="s">
        <v>188</v>
      </c>
      <c r="G20" s="48" t="s">
        <v>60</v>
      </c>
      <c r="H20" s="55">
        <v>29184</v>
      </c>
      <c r="I20" s="50">
        <f t="shared" ca="1" si="0"/>
        <v>43.987801101281065</v>
      </c>
      <c r="J20" s="68">
        <v>38070</v>
      </c>
      <c r="K20" s="50">
        <f t="shared" ca="1" si="1"/>
        <v>19.642595621829013</v>
      </c>
      <c r="L20" s="52" t="s">
        <v>162</v>
      </c>
      <c r="M20" s="53" t="s">
        <v>168</v>
      </c>
      <c r="N20" s="75" t="s">
        <v>164</v>
      </c>
      <c r="O20" s="67">
        <v>2</v>
      </c>
      <c r="P20" s="67">
        <v>2</v>
      </c>
      <c r="Q20" s="67">
        <v>0</v>
      </c>
      <c r="R20" s="67">
        <v>2</v>
      </c>
      <c r="S20" s="67">
        <v>2</v>
      </c>
      <c r="T20" s="67">
        <v>0</v>
      </c>
      <c r="U20" s="67">
        <v>2</v>
      </c>
      <c r="V20" s="67">
        <v>2</v>
      </c>
      <c r="W20" s="67">
        <v>0</v>
      </c>
      <c r="X20" s="67">
        <v>2</v>
      </c>
      <c r="Y20" s="67">
        <v>2</v>
      </c>
      <c r="Z20" s="67">
        <v>0</v>
      </c>
      <c r="AA20" s="67">
        <v>2</v>
      </c>
      <c r="AB20" s="67">
        <v>2</v>
      </c>
      <c r="AC20" s="67">
        <v>0</v>
      </c>
      <c r="AD20" s="67">
        <v>2</v>
      </c>
      <c r="AE20" s="67">
        <v>2</v>
      </c>
      <c r="AF20" s="67">
        <v>0</v>
      </c>
      <c r="AG20" s="67">
        <v>3</v>
      </c>
      <c r="AH20" s="67">
        <v>3</v>
      </c>
      <c r="AI20" s="67">
        <v>0</v>
      </c>
      <c r="AJ20" s="67">
        <v>3</v>
      </c>
      <c r="AK20" s="67">
        <v>3</v>
      </c>
      <c r="AL20" s="67">
        <v>0</v>
      </c>
      <c r="AM20" s="67">
        <v>18</v>
      </c>
      <c r="AN20" s="67">
        <v>18</v>
      </c>
      <c r="AO20" s="67">
        <v>0</v>
      </c>
      <c r="AP20" s="67">
        <v>2</v>
      </c>
      <c r="AQ20" s="67">
        <v>2</v>
      </c>
      <c r="AR20" s="67">
        <v>0</v>
      </c>
      <c r="AS20" s="67">
        <v>2</v>
      </c>
      <c r="AT20" s="67">
        <v>2</v>
      </c>
      <c r="AU20" s="67">
        <v>0</v>
      </c>
      <c r="AV20" s="67">
        <v>3</v>
      </c>
      <c r="AW20" s="67">
        <v>2</v>
      </c>
      <c r="AX20" s="67">
        <v>-1</v>
      </c>
      <c r="AY20" s="67" t="s">
        <v>23</v>
      </c>
      <c r="AZ20" s="67" t="s">
        <v>23</v>
      </c>
      <c r="BA20" s="67">
        <v>0</v>
      </c>
      <c r="BB20" s="67">
        <v>3</v>
      </c>
      <c r="BC20" s="67">
        <v>1</v>
      </c>
      <c r="BD20" s="67">
        <v>-2</v>
      </c>
      <c r="BE20" s="67">
        <v>3</v>
      </c>
      <c r="BF20" s="67">
        <v>3</v>
      </c>
      <c r="BG20" s="67">
        <v>0</v>
      </c>
      <c r="BH20" s="67" t="s">
        <v>23</v>
      </c>
      <c r="BI20" s="67" t="s">
        <v>23</v>
      </c>
      <c r="BJ20" s="67">
        <v>0</v>
      </c>
      <c r="BK20" s="67">
        <v>3</v>
      </c>
      <c r="BL20" s="67">
        <v>3</v>
      </c>
      <c r="BM20" s="67">
        <v>0</v>
      </c>
      <c r="BN20" s="67" t="s">
        <v>23</v>
      </c>
      <c r="BO20" s="67" t="s">
        <v>23</v>
      </c>
      <c r="BP20" s="67">
        <v>0</v>
      </c>
      <c r="BQ20" s="67" t="s">
        <v>23</v>
      </c>
      <c r="BR20" s="67" t="s">
        <v>23</v>
      </c>
      <c r="BS20" s="67">
        <v>0</v>
      </c>
      <c r="BT20" s="67">
        <v>3</v>
      </c>
      <c r="BU20" s="67">
        <v>3</v>
      </c>
      <c r="BV20" s="67">
        <v>0</v>
      </c>
      <c r="BW20" s="67">
        <v>3</v>
      </c>
      <c r="BX20" s="67">
        <v>3</v>
      </c>
      <c r="BY20" s="67">
        <v>0</v>
      </c>
      <c r="BZ20" s="67" t="s">
        <v>23</v>
      </c>
      <c r="CA20" s="67" t="s">
        <v>23</v>
      </c>
      <c r="CB20" s="67">
        <v>0</v>
      </c>
      <c r="CC20" s="67" t="s">
        <v>23</v>
      </c>
      <c r="CD20" s="67" t="s">
        <v>23</v>
      </c>
      <c r="CE20" s="67">
        <v>0</v>
      </c>
      <c r="CF20" s="67">
        <v>1</v>
      </c>
      <c r="CG20" s="67">
        <v>2</v>
      </c>
      <c r="CH20" s="67">
        <v>1</v>
      </c>
      <c r="CI20" s="67">
        <v>3</v>
      </c>
      <c r="CJ20" s="67">
        <v>3</v>
      </c>
      <c r="CK20" s="67">
        <v>0</v>
      </c>
      <c r="CL20" s="67" t="s">
        <v>23</v>
      </c>
      <c r="CM20" s="67" t="s">
        <v>23</v>
      </c>
      <c r="CN20" s="67">
        <v>0</v>
      </c>
      <c r="CO20" s="67" t="s">
        <v>23</v>
      </c>
      <c r="CP20" s="67" t="s">
        <v>23</v>
      </c>
      <c r="CQ20" s="67">
        <v>0</v>
      </c>
      <c r="CR20" s="67">
        <v>26</v>
      </c>
      <c r="CS20" s="67">
        <v>24</v>
      </c>
      <c r="CT20" s="67">
        <v>-2</v>
      </c>
      <c r="CV20" s="94">
        <f t="shared" si="2"/>
        <v>44</v>
      </c>
      <c r="CW20" s="94">
        <f t="shared" si="2"/>
        <v>42</v>
      </c>
      <c r="CX20" s="94">
        <f t="shared" si="3"/>
        <v>-2</v>
      </c>
    </row>
    <row r="21" spans="1:102" ht="15" customHeight="1" x14ac:dyDescent="0.25">
      <c r="A21">
        <v>15</v>
      </c>
      <c r="B21" s="46">
        <v>15</v>
      </c>
      <c r="C21" s="54">
        <v>20020102793</v>
      </c>
      <c r="D21" s="47" t="s">
        <v>146</v>
      </c>
      <c r="E21" s="47" t="s">
        <v>200</v>
      </c>
      <c r="F21" s="48" t="s">
        <v>188</v>
      </c>
      <c r="G21" s="48" t="s">
        <v>60</v>
      </c>
      <c r="H21" s="55">
        <v>29479</v>
      </c>
      <c r="I21" s="50">
        <f t="shared" ca="1" si="0"/>
        <v>43.179581923198874</v>
      </c>
      <c r="J21" s="68">
        <v>37258</v>
      </c>
      <c r="K21" s="50">
        <f t="shared" ca="1" si="1"/>
        <v>21.867253156075588</v>
      </c>
      <c r="L21" s="52" t="s">
        <v>132</v>
      </c>
      <c r="M21" s="53" t="s">
        <v>163</v>
      </c>
      <c r="N21" s="75" t="s">
        <v>165</v>
      </c>
      <c r="O21" s="67">
        <v>3</v>
      </c>
      <c r="P21" s="67">
        <v>3</v>
      </c>
      <c r="Q21" s="67">
        <f>P21-O21</f>
        <v>0</v>
      </c>
      <c r="R21" s="67">
        <v>3</v>
      </c>
      <c r="S21" s="67">
        <v>3</v>
      </c>
      <c r="T21" s="67">
        <f>S21-R21</f>
        <v>0</v>
      </c>
      <c r="U21" s="67">
        <v>3</v>
      </c>
      <c r="V21" s="67">
        <v>2</v>
      </c>
      <c r="W21" s="67">
        <f>V21-U21</f>
        <v>-1</v>
      </c>
      <c r="X21" s="67">
        <v>4</v>
      </c>
      <c r="Y21" s="67">
        <v>2</v>
      </c>
      <c r="Z21" s="67">
        <f>Y21-X21</f>
        <v>-2</v>
      </c>
      <c r="AA21" s="67">
        <v>3</v>
      </c>
      <c r="AB21" s="67">
        <v>2</v>
      </c>
      <c r="AC21" s="67">
        <f>AB21-AA21</f>
        <v>-1</v>
      </c>
      <c r="AD21" s="67">
        <v>3</v>
      </c>
      <c r="AE21" s="67">
        <v>2</v>
      </c>
      <c r="AF21" s="67">
        <f>AE21-AD21</f>
        <v>-1</v>
      </c>
      <c r="AG21" s="67">
        <v>4</v>
      </c>
      <c r="AH21" s="67">
        <v>3</v>
      </c>
      <c r="AI21" s="67">
        <f>AH21-AG21</f>
        <v>-1</v>
      </c>
      <c r="AJ21" s="67">
        <v>4</v>
      </c>
      <c r="AK21" s="67">
        <v>3</v>
      </c>
      <c r="AL21" s="67">
        <f>AK21-AJ21</f>
        <v>-1</v>
      </c>
      <c r="AM21" s="67">
        <f t="shared" ref="AM21:AN21" si="13">SUM(O21,R21,U21,X21,AA21,AD21,AG21,AJ21)</f>
        <v>27</v>
      </c>
      <c r="AN21" s="67">
        <f t="shared" si="13"/>
        <v>20</v>
      </c>
      <c r="AO21" s="67">
        <f t="shared" ref="AO21" si="14">AN21-AM21</f>
        <v>-7</v>
      </c>
      <c r="AP21" s="67">
        <v>3</v>
      </c>
      <c r="AQ21" s="67">
        <v>2</v>
      </c>
      <c r="AR21" s="67">
        <f>IF(AP21="NA",AQ21,AQ21-AP21)</f>
        <v>-1</v>
      </c>
      <c r="AS21" s="67">
        <v>4</v>
      </c>
      <c r="AT21" s="67">
        <v>3</v>
      </c>
      <c r="AU21" s="67">
        <f>IF(AS21="NA",AT21,AT21-AS21)</f>
        <v>-1</v>
      </c>
      <c r="AV21" s="67">
        <v>4</v>
      </c>
      <c r="AW21" s="67">
        <v>3</v>
      </c>
      <c r="AX21" s="67">
        <f>IF(AV21="NA",AW21,AW21-AV21)</f>
        <v>-1</v>
      </c>
      <c r="AY21" s="67">
        <v>4</v>
      </c>
      <c r="AZ21" s="67">
        <v>2</v>
      </c>
      <c r="BA21" s="67">
        <f>IF(AY21="NA",AZ21,AZ21-AY21)</f>
        <v>-2</v>
      </c>
      <c r="BB21" s="67">
        <v>3</v>
      </c>
      <c r="BC21" s="67">
        <v>1</v>
      </c>
      <c r="BD21" s="67">
        <f>IF(BB21="NA",BC21,BC21-BB21)</f>
        <v>-2</v>
      </c>
      <c r="BE21" s="67">
        <v>4</v>
      </c>
      <c r="BF21" s="67">
        <v>3</v>
      </c>
      <c r="BG21" s="67">
        <f>IF(BE21="NA",BF21,BF21-BE21)</f>
        <v>-1</v>
      </c>
      <c r="BH21" s="67">
        <v>3</v>
      </c>
      <c r="BI21" s="67">
        <v>1</v>
      </c>
      <c r="BJ21" s="67">
        <f>IF(BH21="NA",BI21,BI21-BH21)</f>
        <v>-2</v>
      </c>
      <c r="BK21" s="67">
        <v>3</v>
      </c>
      <c r="BL21" s="67">
        <v>3</v>
      </c>
      <c r="BM21" s="67">
        <f>IF(BK21="NA",BL21,BL21-BK21)</f>
        <v>0</v>
      </c>
      <c r="BN21" s="67">
        <v>3</v>
      </c>
      <c r="BO21" s="67">
        <v>3</v>
      </c>
      <c r="BP21" s="67">
        <f>IF(BN21="NA",BO21,BO21-BN21)</f>
        <v>0</v>
      </c>
      <c r="BQ21" s="67" t="s">
        <v>23</v>
      </c>
      <c r="BR21" s="67" t="s">
        <v>23</v>
      </c>
      <c r="BS21" s="67" t="str">
        <f>IF(BQ21="NA",BR21,BR21-BQ21)</f>
        <v>NA</v>
      </c>
      <c r="BT21" s="67">
        <v>3</v>
      </c>
      <c r="BU21" s="67">
        <v>3</v>
      </c>
      <c r="BV21" s="67">
        <f>IF(BT21="NA",BU21,BU21-BT21)</f>
        <v>0</v>
      </c>
      <c r="BW21" s="67">
        <v>3</v>
      </c>
      <c r="BX21" s="67">
        <v>3</v>
      </c>
      <c r="BY21" s="67">
        <f>IF(BW21="NA",BX21,BX21-BW21)</f>
        <v>0</v>
      </c>
      <c r="BZ21" s="67">
        <v>4</v>
      </c>
      <c r="CA21" s="67">
        <v>3</v>
      </c>
      <c r="CB21" s="67">
        <f>IF(BZ21="NA",CA21,CA21-BZ21)</f>
        <v>-1</v>
      </c>
      <c r="CC21" s="67">
        <v>4</v>
      </c>
      <c r="CD21" s="67">
        <v>3</v>
      </c>
      <c r="CE21" s="67">
        <f>IF(CC21="NA",CD21,CD21-CC21)</f>
        <v>-1</v>
      </c>
      <c r="CF21" s="67">
        <v>3</v>
      </c>
      <c r="CG21" s="67">
        <v>2</v>
      </c>
      <c r="CH21" s="67">
        <f>IF(CF21="NA",CG21,CG21-CF21)</f>
        <v>-1</v>
      </c>
      <c r="CI21" s="67">
        <v>3</v>
      </c>
      <c r="CJ21" s="67">
        <v>3</v>
      </c>
      <c r="CK21" s="67">
        <f>IF(CI21="NA",CJ21,CJ21-CI21)</f>
        <v>0</v>
      </c>
      <c r="CL21" s="67" t="s">
        <v>23</v>
      </c>
      <c r="CM21" s="67" t="s">
        <v>23</v>
      </c>
      <c r="CN21" s="67" t="str">
        <f>IF(CL21="NA",CM21,CM21-CL21)</f>
        <v>NA</v>
      </c>
      <c r="CO21" s="67">
        <v>3</v>
      </c>
      <c r="CP21" s="67">
        <v>3</v>
      </c>
      <c r="CQ21" s="67">
        <f>IF(CO21="NA",CP21,CP21-CO21)</f>
        <v>0</v>
      </c>
      <c r="CR21" s="67">
        <f t="shared" ref="CR21:CS21" si="15">SUM(AP21,AS21,AV21,AY21,BB21,BE21,BH21,BK21,BN21,BQ21,BT21,BW21,BZ21,CC21,CF21,CI21,CL21,CO21)</f>
        <v>54</v>
      </c>
      <c r="CS21" s="67">
        <f t="shared" si="15"/>
        <v>41</v>
      </c>
      <c r="CT21" s="67">
        <f t="shared" ref="CT21" si="16">IF(CR21="NA",CS21,CS21-CR21)</f>
        <v>-13</v>
      </c>
      <c r="CV21" s="94">
        <f t="shared" si="2"/>
        <v>81</v>
      </c>
      <c r="CW21" s="94">
        <f t="shared" si="2"/>
        <v>61</v>
      </c>
      <c r="CX21" s="94">
        <f t="shared" si="3"/>
        <v>-20</v>
      </c>
    </row>
    <row r="22" spans="1:102" ht="15" customHeight="1" x14ac:dyDescent="0.25">
      <c r="A22">
        <v>16</v>
      </c>
      <c r="B22" s="46">
        <v>16</v>
      </c>
      <c r="C22" s="54">
        <v>20000112658</v>
      </c>
      <c r="D22" s="47" t="s">
        <v>155</v>
      </c>
      <c r="E22" s="47" t="s">
        <v>141</v>
      </c>
      <c r="F22" s="48" t="s">
        <v>188</v>
      </c>
      <c r="G22" s="48" t="s">
        <v>60</v>
      </c>
      <c r="H22" s="55">
        <v>28478</v>
      </c>
      <c r="I22" s="50">
        <f t="shared" ca="1" si="0"/>
        <v>45.922047676623535</v>
      </c>
      <c r="J22" s="68">
        <v>36537</v>
      </c>
      <c r="K22" s="50">
        <f t="shared" ca="1" si="1"/>
        <v>23.842595621829012</v>
      </c>
      <c r="L22" s="52" t="s">
        <v>162</v>
      </c>
      <c r="M22" s="53" t="s">
        <v>168</v>
      </c>
      <c r="N22" s="75" t="s">
        <v>164</v>
      </c>
      <c r="O22" s="67">
        <v>2</v>
      </c>
      <c r="P22" s="67">
        <v>3</v>
      </c>
      <c r="Q22" s="67">
        <v>1</v>
      </c>
      <c r="R22" s="67">
        <v>2</v>
      </c>
      <c r="S22" s="67">
        <v>2</v>
      </c>
      <c r="T22" s="67">
        <v>0</v>
      </c>
      <c r="U22" s="67">
        <v>2</v>
      </c>
      <c r="V22" s="67">
        <v>3</v>
      </c>
      <c r="W22" s="67">
        <v>1</v>
      </c>
      <c r="X22" s="67">
        <v>2</v>
      </c>
      <c r="Y22" s="67">
        <v>2</v>
      </c>
      <c r="Z22" s="67">
        <v>0</v>
      </c>
      <c r="AA22" s="67">
        <v>2</v>
      </c>
      <c r="AB22" s="67">
        <v>2</v>
      </c>
      <c r="AC22" s="67">
        <v>0</v>
      </c>
      <c r="AD22" s="67">
        <v>2</v>
      </c>
      <c r="AE22" s="67">
        <v>2</v>
      </c>
      <c r="AF22" s="67">
        <v>0</v>
      </c>
      <c r="AG22" s="67">
        <v>3</v>
      </c>
      <c r="AH22" s="67">
        <v>3</v>
      </c>
      <c r="AI22" s="67">
        <v>0</v>
      </c>
      <c r="AJ22" s="67">
        <v>3</v>
      </c>
      <c r="AK22" s="67">
        <v>3</v>
      </c>
      <c r="AL22" s="67">
        <v>0</v>
      </c>
      <c r="AM22" s="67">
        <v>18</v>
      </c>
      <c r="AN22" s="67">
        <v>20</v>
      </c>
      <c r="AO22" s="67">
        <v>2</v>
      </c>
      <c r="AP22" s="67" t="s">
        <v>23</v>
      </c>
      <c r="AQ22" s="67" t="s">
        <v>23</v>
      </c>
      <c r="AR22" s="67">
        <v>0</v>
      </c>
      <c r="AS22" s="67">
        <v>2</v>
      </c>
      <c r="AT22" s="67">
        <v>2</v>
      </c>
      <c r="AU22" s="67">
        <v>0</v>
      </c>
      <c r="AV22" s="67">
        <v>3</v>
      </c>
      <c r="AW22" s="67">
        <v>2</v>
      </c>
      <c r="AX22" s="67">
        <v>-1</v>
      </c>
      <c r="AY22" s="67" t="s">
        <v>23</v>
      </c>
      <c r="AZ22" s="67" t="s">
        <v>23</v>
      </c>
      <c r="BA22" s="67">
        <v>0</v>
      </c>
      <c r="BB22" s="67" t="s">
        <v>23</v>
      </c>
      <c r="BC22" s="67" t="s">
        <v>23</v>
      </c>
      <c r="BD22" s="67">
        <v>0</v>
      </c>
      <c r="BE22" s="67" t="s">
        <v>23</v>
      </c>
      <c r="BF22" s="67" t="s">
        <v>23</v>
      </c>
      <c r="BG22" s="67">
        <v>0</v>
      </c>
      <c r="BH22" s="67" t="s">
        <v>23</v>
      </c>
      <c r="BI22" s="67" t="s">
        <v>23</v>
      </c>
      <c r="BJ22" s="67">
        <v>0</v>
      </c>
      <c r="BK22" s="67">
        <v>3</v>
      </c>
      <c r="BL22" s="67">
        <v>3</v>
      </c>
      <c r="BM22" s="67">
        <v>0</v>
      </c>
      <c r="BN22" s="67" t="s">
        <v>23</v>
      </c>
      <c r="BO22" s="67" t="s">
        <v>23</v>
      </c>
      <c r="BP22" s="67">
        <v>0</v>
      </c>
      <c r="BQ22" s="67" t="s">
        <v>23</v>
      </c>
      <c r="BR22" s="67" t="s">
        <v>23</v>
      </c>
      <c r="BS22" s="67">
        <v>0</v>
      </c>
      <c r="BT22" s="67" t="s">
        <v>23</v>
      </c>
      <c r="BU22" s="67" t="s">
        <v>23</v>
      </c>
      <c r="BV22" s="67">
        <v>0</v>
      </c>
      <c r="BW22" s="67" t="s">
        <v>23</v>
      </c>
      <c r="BX22" s="67" t="s">
        <v>23</v>
      </c>
      <c r="BY22" s="67">
        <v>0</v>
      </c>
      <c r="BZ22" s="67" t="s">
        <v>23</v>
      </c>
      <c r="CA22" s="67" t="s">
        <v>23</v>
      </c>
      <c r="CB22" s="67">
        <v>0</v>
      </c>
      <c r="CC22" s="67">
        <v>3</v>
      </c>
      <c r="CD22" s="67">
        <v>4</v>
      </c>
      <c r="CE22" s="67">
        <v>1</v>
      </c>
      <c r="CF22" s="67" t="s">
        <v>23</v>
      </c>
      <c r="CG22" s="67" t="s">
        <v>23</v>
      </c>
      <c r="CH22" s="67">
        <v>0</v>
      </c>
      <c r="CI22" s="67" t="s">
        <v>23</v>
      </c>
      <c r="CJ22" s="67" t="s">
        <v>23</v>
      </c>
      <c r="CK22" s="67">
        <v>0</v>
      </c>
      <c r="CL22" s="67" t="s">
        <v>23</v>
      </c>
      <c r="CM22" s="67" t="s">
        <v>23</v>
      </c>
      <c r="CN22" s="67">
        <v>0</v>
      </c>
      <c r="CO22" s="67" t="s">
        <v>23</v>
      </c>
      <c r="CP22" s="67" t="s">
        <v>23</v>
      </c>
      <c r="CQ22" s="67">
        <v>0</v>
      </c>
      <c r="CR22" s="67">
        <v>11</v>
      </c>
      <c r="CS22" s="67">
        <v>11</v>
      </c>
      <c r="CT22" s="67">
        <v>0</v>
      </c>
      <c r="CV22" s="94">
        <f t="shared" si="2"/>
        <v>29</v>
      </c>
      <c r="CW22" s="94">
        <f t="shared" si="2"/>
        <v>31</v>
      </c>
      <c r="CX22" s="94">
        <f t="shared" si="3"/>
        <v>2</v>
      </c>
    </row>
    <row r="23" spans="1:102" ht="15" customHeight="1" x14ac:dyDescent="0.25">
      <c r="A23">
        <v>17</v>
      </c>
      <c r="B23" s="46">
        <v>17</v>
      </c>
      <c r="C23" s="54">
        <v>20030811974</v>
      </c>
      <c r="D23" s="47" t="s">
        <v>160</v>
      </c>
      <c r="E23" s="47" t="s">
        <v>141</v>
      </c>
      <c r="F23" s="48" t="s">
        <v>188</v>
      </c>
      <c r="G23" s="48" t="s">
        <v>60</v>
      </c>
      <c r="H23" s="55">
        <v>30806</v>
      </c>
      <c r="I23" s="50">
        <f t="shared" ca="1" si="0"/>
        <v>39.543965484842708</v>
      </c>
      <c r="J23" s="68">
        <v>37844</v>
      </c>
      <c r="K23" s="50">
        <f t="shared" ca="1" si="1"/>
        <v>20.261773704020793</v>
      </c>
      <c r="L23" s="52" t="s">
        <v>162</v>
      </c>
      <c r="M23" s="53" t="s">
        <v>168</v>
      </c>
      <c r="N23" s="75" t="s">
        <v>164</v>
      </c>
      <c r="O23" s="67">
        <v>2</v>
      </c>
      <c r="P23" s="67">
        <v>3</v>
      </c>
      <c r="Q23" s="67">
        <v>1</v>
      </c>
      <c r="R23" s="67">
        <v>2</v>
      </c>
      <c r="S23" s="67">
        <v>3</v>
      </c>
      <c r="T23" s="67">
        <v>1</v>
      </c>
      <c r="U23" s="67">
        <v>2</v>
      </c>
      <c r="V23" s="67">
        <v>2</v>
      </c>
      <c r="W23" s="67">
        <v>0</v>
      </c>
      <c r="X23" s="67">
        <v>2</v>
      </c>
      <c r="Y23" s="67">
        <v>2</v>
      </c>
      <c r="Z23" s="67">
        <v>0</v>
      </c>
      <c r="AA23" s="67">
        <v>2</v>
      </c>
      <c r="AB23" s="67">
        <v>2</v>
      </c>
      <c r="AC23" s="67">
        <v>0</v>
      </c>
      <c r="AD23" s="67">
        <v>2</v>
      </c>
      <c r="AE23" s="67">
        <v>2</v>
      </c>
      <c r="AF23" s="67">
        <v>0</v>
      </c>
      <c r="AG23" s="67">
        <v>3</v>
      </c>
      <c r="AH23" s="67">
        <v>3</v>
      </c>
      <c r="AI23" s="67">
        <v>0</v>
      </c>
      <c r="AJ23" s="67">
        <v>3</v>
      </c>
      <c r="AK23" s="67">
        <v>3</v>
      </c>
      <c r="AL23" s="67">
        <v>0</v>
      </c>
      <c r="AM23" s="67">
        <v>18</v>
      </c>
      <c r="AN23" s="67">
        <v>20</v>
      </c>
      <c r="AO23" s="67">
        <v>2</v>
      </c>
      <c r="AP23" s="67">
        <v>1</v>
      </c>
      <c r="AQ23" s="67">
        <v>2</v>
      </c>
      <c r="AR23" s="67">
        <v>1</v>
      </c>
      <c r="AS23" s="67">
        <v>2</v>
      </c>
      <c r="AT23" s="67">
        <v>2</v>
      </c>
      <c r="AU23" s="67">
        <v>0</v>
      </c>
      <c r="AV23" s="67">
        <v>3</v>
      </c>
      <c r="AW23" s="67">
        <v>2</v>
      </c>
      <c r="AX23" s="67">
        <v>-1</v>
      </c>
      <c r="AY23" s="67" t="s">
        <v>23</v>
      </c>
      <c r="AZ23" s="67" t="s">
        <v>23</v>
      </c>
      <c r="BA23" s="67">
        <v>0</v>
      </c>
      <c r="BB23" s="67">
        <v>3</v>
      </c>
      <c r="BC23" s="67">
        <v>1</v>
      </c>
      <c r="BD23" s="67">
        <v>-2</v>
      </c>
      <c r="BE23" s="67">
        <v>3</v>
      </c>
      <c r="BF23" s="67">
        <v>3</v>
      </c>
      <c r="BG23" s="67">
        <v>0</v>
      </c>
      <c r="BH23" s="67" t="s">
        <v>23</v>
      </c>
      <c r="BI23" s="67" t="s">
        <v>23</v>
      </c>
      <c r="BJ23" s="67">
        <v>0</v>
      </c>
      <c r="BK23" s="67">
        <v>3</v>
      </c>
      <c r="BL23" s="67">
        <v>3</v>
      </c>
      <c r="BM23" s="67">
        <v>0</v>
      </c>
      <c r="BN23" s="67" t="s">
        <v>23</v>
      </c>
      <c r="BO23" s="67" t="s">
        <v>23</v>
      </c>
      <c r="BP23" s="67">
        <v>0</v>
      </c>
      <c r="BQ23" s="67" t="s">
        <v>23</v>
      </c>
      <c r="BR23" s="67" t="s">
        <v>23</v>
      </c>
      <c r="BS23" s="67">
        <v>0</v>
      </c>
      <c r="BT23" s="67" t="s">
        <v>23</v>
      </c>
      <c r="BU23" s="67" t="s">
        <v>23</v>
      </c>
      <c r="BV23" s="67">
        <v>0</v>
      </c>
      <c r="BW23" s="67" t="s">
        <v>23</v>
      </c>
      <c r="BX23" s="67" t="s">
        <v>23</v>
      </c>
      <c r="BY23" s="67">
        <v>0</v>
      </c>
      <c r="BZ23" s="67" t="s">
        <v>23</v>
      </c>
      <c r="CA23" s="67" t="s">
        <v>23</v>
      </c>
      <c r="CB23" s="67">
        <v>0</v>
      </c>
      <c r="CC23" s="67">
        <v>3</v>
      </c>
      <c r="CD23" s="67">
        <v>4</v>
      </c>
      <c r="CE23" s="67">
        <v>1</v>
      </c>
      <c r="CF23" s="67" t="s">
        <v>23</v>
      </c>
      <c r="CG23" s="67" t="s">
        <v>23</v>
      </c>
      <c r="CH23" s="67">
        <v>0</v>
      </c>
      <c r="CI23" s="67" t="s">
        <v>23</v>
      </c>
      <c r="CJ23" s="67" t="s">
        <v>23</v>
      </c>
      <c r="CK23" s="67">
        <v>0</v>
      </c>
      <c r="CL23" s="67" t="s">
        <v>23</v>
      </c>
      <c r="CM23" s="67" t="s">
        <v>23</v>
      </c>
      <c r="CN23" s="67">
        <v>0</v>
      </c>
      <c r="CO23" s="67" t="s">
        <v>23</v>
      </c>
      <c r="CP23" s="67" t="s">
        <v>23</v>
      </c>
      <c r="CQ23" s="67">
        <v>0</v>
      </c>
      <c r="CR23" s="67">
        <v>18</v>
      </c>
      <c r="CS23" s="67">
        <v>17</v>
      </c>
      <c r="CT23" s="67">
        <v>-1</v>
      </c>
      <c r="CV23" s="94">
        <f t="shared" si="2"/>
        <v>36</v>
      </c>
      <c r="CW23" s="94">
        <f t="shared" si="2"/>
        <v>37</v>
      </c>
      <c r="CX23" s="94">
        <f t="shared" si="3"/>
        <v>1</v>
      </c>
    </row>
    <row r="24" spans="1:102" ht="15" customHeight="1" x14ac:dyDescent="0.25">
      <c r="A24">
        <v>18</v>
      </c>
      <c r="B24" s="46">
        <v>18</v>
      </c>
      <c r="C24" s="54">
        <v>20030820986</v>
      </c>
      <c r="D24" s="47" t="s">
        <v>139</v>
      </c>
      <c r="E24" s="47" t="s">
        <v>137</v>
      </c>
      <c r="F24" s="48" t="s">
        <v>188</v>
      </c>
      <c r="G24" s="48" t="s">
        <v>60</v>
      </c>
      <c r="H24" s="55">
        <v>31097</v>
      </c>
      <c r="I24" s="50">
        <f t="shared" ca="1" si="0"/>
        <v>38.746705210870111</v>
      </c>
      <c r="J24" s="68">
        <v>37853</v>
      </c>
      <c r="K24" s="50">
        <f t="shared" ca="1" si="1"/>
        <v>20.237116169774218</v>
      </c>
      <c r="L24" s="52" t="s">
        <v>162</v>
      </c>
      <c r="M24" s="53" t="s">
        <v>168</v>
      </c>
      <c r="N24" s="75" t="s">
        <v>164</v>
      </c>
      <c r="O24" s="67">
        <v>1</v>
      </c>
      <c r="P24" s="67">
        <v>2</v>
      </c>
      <c r="Q24" s="67">
        <v>1</v>
      </c>
      <c r="R24" s="67">
        <v>1</v>
      </c>
      <c r="S24" s="67">
        <v>3</v>
      </c>
      <c r="T24" s="67">
        <v>2</v>
      </c>
      <c r="U24" s="67">
        <v>1</v>
      </c>
      <c r="V24" s="67">
        <v>1</v>
      </c>
      <c r="W24" s="67">
        <v>0</v>
      </c>
      <c r="X24" s="67">
        <v>2</v>
      </c>
      <c r="Y24" s="67">
        <v>2</v>
      </c>
      <c r="Z24" s="67">
        <v>0</v>
      </c>
      <c r="AA24" s="67">
        <v>1</v>
      </c>
      <c r="AB24" s="67">
        <v>1</v>
      </c>
      <c r="AC24" s="67">
        <v>0</v>
      </c>
      <c r="AD24" s="67">
        <v>1</v>
      </c>
      <c r="AE24" s="67">
        <v>1</v>
      </c>
      <c r="AF24" s="67">
        <v>0</v>
      </c>
      <c r="AG24" s="67">
        <v>2</v>
      </c>
      <c r="AH24" s="67">
        <v>2</v>
      </c>
      <c r="AI24" s="67">
        <v>0</v>
      </c>
      <c r="AJ24" s="67">
        <v>3</v>
      </c>
      <c r="AK24" s="67">
        <v>3</v>
      </c>
      <c r="AL24" s="67">
        <v>0</v>
      </c>
      <c r="AM24" s="67">
        <v>12</v>
      </c>
      <c r="AN24" s="67">
        <v>15</v>
      </c>
      <c r="AO24" s="67">
        <v>3</v>
      </c>
      <c r="AP24" s="67" t="s">
        <v>23</v>
      </c>
      <c r="AQ24" s="67" t="s">
        <v>23</v>
      </c>
      <c r="AR24" s="67">
        <v>0</v>
      </c>
      <c r="AS24" s="67">
        <v>2</v>
      </c>
      <c r="AT24" s="67">
        <v>2</v>
      </c>
      <c r="AU24" s="67">
        <v>0</v>
      </c>
      <c r="AV24" s="67">
        <v>3</v>
      </c>
      <c r="AW24" s="67">
        <v>2</v>
      </c>
      <c r="AX24" s="67">
        <v>-1</v>
      </c>
      <c r="AY24" s="67" t="s">
        <v>23</v>
      </c>
      <c r="AZ24" s="67" t="s">
        <v>23</v>
      </c>
      <c r="BA24" s="67">
        <v>0</v>
      </c>
      <c r="BB24" s="67">
        <v>3</v>
      </c>
      <c r="BC24" s="67">
        <v>1</v>
      </c>
      <c r="BD24" s="67">
        <v>-2</v>
      </c>
      <c r="BE24" s="67">
        <v>3</v>
      </c>
      <c r="BF24" s="67">
        <v>3</v>
      </c>
      <c r="BG24" s="67">
        <v>0</v>
      </c>
      <c r="BH24" s="67" t="s">
        <v>23</v>
      </c>
      <c r="BI24" s="67" t="s">
        <v>23</v>
      </c>
      <c r="BJ24" s="67">
        <v>0</v>
      </c>
      <c r="BK24" s="67">
        <v>2</v>
      </c>
      <c r="BL24" s="67">
        <v>2</v>
      </c>
      <c r="BM24" s="67">
        <v>0</v>
      </c>
      <c r="BN24" s="67" t="s">
        <v>23</v>
      </c>
      <c r="BO24" s="67" t="s">
        <v>23</v>
      </c>
      <c r="BP24" s="67">
        <v>0</v>
      </c>
      <c r="BQ24" s="67" t="s">
        <v>23</v>
      </c>
      <c r="BR24" s="67" t="s">
        <v>23</v>
      </c>
      <c r="BS24" s="67">
        <v>0</v>
      </c>
      <c r="BT24" s="67" t="s">
        <v>23</v>
      </c>
      <c r="BU24" s="67" t="s">
        <v>23</v>
      </c>
      <c r="BV24" s="67">
        <v>0</v>
      </c>
      <c r="BW24" s="67">
        <v>3</v>
      </c>
      <c r="BX24" s="67">
        <v>3</v>
      </c>
      <c r="BY24" s="67">
        <v>0</v>
      </c>
      <c r="BZ24" s="67" t="s">
        <v>23</v>
      </c>
      <c r="CA24" s="67" t="s">
        <v>23</v>
      </c>
      <c r="CB24" s="67">
        <v>0</v>
      </c>
      <c r="CC24" s="67" t="s">
        <v>23</v>
      </c>
      <c r="CD24" s="67" t="s">
        <v>23</v>
      </c>
      <c r="CE24" s="67">
        <v>0</v>
      </c>
      <c r="CF24" s="67" t="s">
        <v>23</v>
      </c>
      <c r="CG24" s="67" t="s">
        <v>23</v>
      </c>
      <c r="CH24" s="67">
        <v>0</v>
      </c>
      <c r="CI24" s="67" t="s">
        <v>23</v>
      </c>
      <c r="CJ24" s="67" t="s">
        <v>23</v>
      </c>
      <c r="CK24" s="67">
        <v>0</v>
      </c>
      <c r="CL24" s="67" t="s">
        <v>23</v>
      </c>
      <c r="CM24" s="67" t="s">
        <v>23</v>
      </c>
      <c r="CN24" s="67">
        <v>0</v>
      </c>
      <c r="CO24" s="67" t="s">
        <v>23</v>
      </c>
      <c r="CP24" s="67" t="s">
        <v>23</v>
      </c>
      <c r="CQ24" s="67">
        <v>0</v>
      </c>
      <c r="CR24" s="67">
        <v>16</v>
      </c>
      <c r="CS24" s="67">
        <v>13</v>
      </c>
      <c r="CT24" s="67">
        <v>-3</v>
      </c>
      <c r="CV24" s="94">
        <f t="shared" si="2"/>
        <v>28</v>
      </c>
      <c r="CW24" s="94">
        <f t="shared" si="2"/>
        <v>28</v>
      </c>
      <c r="CX24" s="94">
        <f t="shared" si="3"/>
        <v>0</v>
      </c>
    </row>
    <row r="25" spans="1:102" ht="15" customHeight="1" x14ac:dyDescent="0.25">
      <c r="A25">
        <v>19</v>
      </c>
      <c r="B25" s="46">
        <v>19</v>
      </c>
      <c r="C25" s="54">
        <v>20010917752</v>
      </c>
      <c r="D25" s="47" t="s">
        <v>157</v>
      </c>
      <c r="E25" s="47" t="s">
        <v>137</v>
      </c>
      <c r="F25" s="48" t="s">
        <v>188</v>
      </c>
      <c r="G25" s="48" t="s">
        <v>60</v>
      </c>
      <c r="H25" s="55">
        <v>29113</v>
      </c>
      <c r="I25" s="50">
        <f t="shared" ca="1" si="0"/>
        <v>44.182321649226274</v>
      </c>
      <c r="J25" s="68">
        <v>37151</v>
      </c>
      <c r="K25" s="50">
        <f t="shared" ca="1" si="1"/>
        <v>22.160403841007096</v>
      </c>
      <c r="L25" s="52" t="s">
        <v>162</v>
      </c>
      <c r="M25" s="53" t="s">
        <v>168</v>
      </c>
      <c r="N25" s="75" t="s">
        <v>164</v>
      </c>
      <c r="O25" s="67">
        <v>1</v>
      </c>
      <c r="P25" s="67">
        <v>1</v>
      </c>
      <c r="Q25" s="67">
        <v>0</v>
      </c>
      <c r="R25" s="67">
        <v>1</v>
      </c>
      <c r="S25" s="67">
        <v>6</v>
      </c>
      <c r="T25" s="67">
        <v>5</v>
      </c>
      <c r="U25" s="67">
        <v>1</v>
      </c>
      <c r="V25" s="67">
        <v>1</v>
      </c>
      <c r="W25" s="67">
        <v>0</v>
      </c>
      <c r="X25" s="67">
        <v>2</v>
      </c>
      <c r="Y25" s="67">
        <v>2</v>
      </c>
      <c r="Z25" s="67">
        <v>0</v>
      </c>
      <c r="AA25" s="67">
        <v>1</v>
      </c>
      <c r="AB25" s="67">
        <v>1</v>
      </c>
      <c r="AC25" s="67">
        <v>0</v>
      </c>
      <c r="AD25" s="67">
        <v>1</v>
      </c>
      <c r="AE25" s="67">
        <v>1</v>
      </c>
      <c r="AF25" s="67">
        <v>0</v>
      </c>
      <c r="AG25" s="67">
        <v>2</v>
      </c>
      <c r="AH25" s="67">
        <v>2</v>
      </c>
      <c r="AI25" s="67">
        <v>0</v>
      </c>
      <c r="AJ25" s="67">
        <v>3</v>
      </c>
      <c r="AK25" s="67">
        <v>3</v>
      </c>
      <c r="AL25" s="67">
        <v>0</v>
      </c>
      <c r="AM25" s="67">
        <v>12</v>
      </c>
      <c r="AN25" s="67">
        <v>17</v>
      </c>
      <c r="AO25" s="67">
        <v>5</v>
      </c>
      <c r="AP25" s="67" t="s">
        <v>23</v>
      </c>
      <c r="AQ25" s="67" t="s">
        <v>23</v>
      </c>
      <c r="AR25" s="67">
        <v>0</v>
      </c>
      <c r="AS25" s="67">
        <v>2</v>
      </c>
      <c r="AT25" s="67">
        <v>2</v>
      </c>
      <c r="AU25" s="67">
        <v>0</v>
      </c>
      <c r="AV25" s="67">
        <v>3</v>
      </c>
      <c r="AW25" s="67">
        <v>3</v>
      </c>
      <c r="AX25" s="67">
        <v>0</v>
      </c>
      <c r="AY25" s="67" t="s">
        <v>23</v>
      </c>
      <c r="AZ25" s="67" t="s">
        <v>23</v>
      </c>
      <c r="BA25" s="67">
        <v>0</v>
      </c>
      <c r="BB25" s="67">
        <v>3</v>
      </c>
      <c r="BC25" s="67">
        <v>1</v>
      </c>
      <c r="BD25" s="67">
        <v>-2</v>
      </c>
      <c r="BE25" s="67">
        <v>3</v>
      </c>
      <c r="BF25" s="67">
        <v>3</v>
      </c>
      <c r="BG25" s="67">
        <v>0</v>
      </c>
      <c r="BH25" s="67" t="s">
        <v>23</v>
      </c>
      <c r="BI25" s="67" t="s">
        <v>23</v>
      </c>
      <c r="BJ25" s="67">
        <v>0</v>
      </c>
      <c r="BK25" s="67">
        <v>2</v>
      </c>
      <c r="BL25" s="67">
        <v>2</v>
      </c>
      <c r="BM25" s="67">
        <v>0</v>
      </c>
      <c r="BN25" s="67" t="s">
        <v>23</v>
      </c>
      <c r="BO25" s="67" t="s">
        <v>23</v>
      </c>
      <c r="BP25" s="67">
        <v>0</v>
      </c>
      <c r="BQ25" s="67" t="s">
        <v>23</v>
      </c>
      <c r="BR25" s="67" t="s">
        <v>23</v>
      </c>
      <c r="BS25" s="67">
        <v>0</v>
      </c>
      <c r="BT25" s="67" t="s">
        <v>23</v>
      </c>
      <c r="BU25" s="67" t="s">
        <v>23</v>
      </c>
      <c r="BV25" s="67">
        <v>0</v>
      </c>
      <c r="BW25" s="67" t="s">
        <v>23</v>
      </c>
      <c r="BX25" s="67" t="s">
        <v>23</v>
      </c>
      <c r="BY25" s="67">
        <v>0</v>
      </c>
      <c r="BZ25" s="67" t="s">
        <v>23</v>
      </c>
      <c r="CA25" s="67" t="s">
        <v>23</v>
      </c>
      <c r="CB25" s="67">
        <v>0</v>
      </c>
      <c r="CC25" s="67" t="s">
        <v>23</v>
      </c>
      <c r="CD25" s="67" t="s">
        <v>23</v>
      </c>
      <c r="CE25" s="67">
        <v>0</v>
      </c>
      <c r="CF25" s="67" t="s">
        <v>23</v>
      </c>
      <c r="CG25" s="67" t="s">
        <v>23</v>
      </c>
      <c r="CH25" s="67">
        <v>0</v>
      </c>
      <c r="CI25" s="67" t="s">
        <v>23</v>
      </c>
      <c r="CJ25" s="67" t="s">
        <v>23</v>
      </c>
      <c r="CK25" s="67">
        <v>0</v>
      </c>
      <c r="CL25" s="67" t="s">
        <v>23</v>
      </c>
      <c r="CM25" s="67" t="s">
        <v>23</v>
      </c>
      <c r="CN25" s="67">
        <v>0</v>
      </c>
      <c r="CO25" s="67" t="s">
        <v>23</v>
      </c>
      <c r="CP25" s="67" t="s">
        <v>23</v>
      </c>
      <c r="CQ25" s="67">
        <v>0</v>
      </c>
      <c r="CR25" s="67">
        <v>13</v>
      </c>
      <c r="CS25" s="67">
        <v>11</v>
      </c>
      <c r="CT25" s="67">
        <v>-2</v>
      </c>
      <c r="CV25" s="94">
        <f t="shared" si="2"/>
        <v>25</v>
      </c>
      <c r="CW25" s="94">
        <f t="shared" si="2"/>
        <v>28</v>
      </c>
      <c r="CX25" s="94">
        <f t="shared" si="3"/>
        <v>3</v>
      </c>
    </row>
    <row r="26" spans="1:102" ht="15" customHeight="1" x14ac:dyDescent="0.25">
      <c r="A26">
        <v>20</v>
      </c>
      <c r="B26" s="46">
        <v>20</v>
      </c>
      <c r="C26" s="54">
        <v>20040504042</v>
      </c>
      <c r="D26" s="47" t="s">
        <v>149</v>
      </c>
      <c r="E26" s="47" t="s">
        <v>137</v>
      </c>
      <c r="F26" s="48" t="s">
        <v>188</v>
      </c>
      <c r="G26" s="48" t="s">
        <v>60</v>
      </c>
      <c r="H26" s="55">
        <v>30411</v>
      </c>
      <c r="I26" s="50">
        <f t="shared" ca="1" si="0"/>
        <v>40.626157265664631</v>
      </c>
      <c r="J26" s="68">
        <v>38111</v>
      </c>
      <c r="K26" s="50">
        <f t="shared" ca="1" si="1"/>
        <v>19.530266854705726</v>
      </c>
      <c r="L26" s="52" t="s">
        <v>162</v>
      </c>
      <c r="M26" s="53" t="s">
        <v>168</v>
      </c>
      <c r="N26" s="75" t="s">
        <v>164</v>
      </c>
      <c r="O26" s="67">
        <v>1</v>
      </c>
      <c r="P26" s="67">
        <v>1</v>
      </c>
      <c r="Q26" s="67">
        <v>0</v>
      </c>
      <c r="R26" s="67">
        <v>1</v>
      </c>
      <c r="S26" s="67">
        <v>2</v>
      </c>
      <c r="T26" s="67">
        <v>1</v>
      </c>
      <c r="U26" s="67">
        <v>1</v>
      </c>
      <c r="V26" s="67">
        <v>1</v>
      </c>
      <c r="W26" s="67">
        <v>0</v>
      </c>
      <c r="X26" s="67">
        <v>2</v>
      </c>
      <c r="Y26" s="67">
        <v>2</v>
      </c>
      <c r="Z26" s="67">
        <v>0</v>
      </c>
      <c r="AA26" s="67">
        <v>1</v>
      </c>
      <c r="AB26" s="67">
        <v>1</v>
      </c>
      <c r="AC26" s="67">
        <v>0</v>
      </c>
      <c r="AD26" s="67">
        <v>1</v>
      </c>
      <c r="AE26" s="67">
        <v>1</v>
      </c>
      <c r="AF26" s="67">
        <v>0</v>
      </c>
      <c r="AG26" s="67">
        <v>2</v>
      </c>
      <c r="AH26" s="67">
        <v>2</v>
      </c>
      <c r="AI26" s="67">
        <v>0</v>
      </c>
      <c r="AJ26" s="67">
        <v>3</v>
      </c>
      <c r="AK26" s="67">
        <v>3</v>
      </c>
      <c r="AL26" s="67">
        <v>0</v>
      </c>
      <c r="AM26" s="67">
        <v>12</v>
      </c>
      <c r="AN26" s="67">
        <v>13</v>
      </c>
      <c r="AO26" s="67">
        <v>1</v>
      </c>
      <c r="AP26" s="67" t="s">
        <v>23</v>
      </c>
      <c r="AQ26" s="67" t="s">
        <v>23</v>
      </c>
      <c r="AR26" s="67">
        <v>0</v>
      </c>
      <c r="AS26" s="67">
        <v>2</v>
      </c>
      <c r="AT26" s="67">
        <v>2</v>
      </c>
      <c r="AU26" s="67">
        <v>0</v>
      </c>
      <c r="AV26" s="67">
        <v>3</v>
      </c>
      <c r="AW26" s="67">
        <v>2</v>
      </c>
      <c r="AX26" s="67">
        <v>-1</v>
      </c>
      <c r="AY26" s="67" t="s">
        <v>23</v>
      </c>
      <c r="AZ26" s="67" t="s">
        <v>23</v>
      </c>
      <c r="BA26" s="67">
        <v>0</v>
      </c>
      <c r="BB26" s="67">
        <v>3</v>
      </c>
      <c r="BC26" s="67">
        <v>1</v>
      </c>
      <c r="BD26" s="67">
        <v>-2</v>
      </c>
      <c r="BE26" s="67" t="s">
        <v>23</v>
      </c>
      <c r="BF26" s="67" t="s">
        <v>23</v>
      </c>
      <c r="BG26" s="67">
        <v>0</v>
      </c>
      <c r="BH26" s="67" t="s">
        <v>23</v>
      </c>
      <c r="BI26" s="67" t="s">
        <v>23</v>
      </c>
      <c r="BJ26" s="67">
        <v>0</v>
      </c>
      <c r="BK26" s="67">
        <v>2</v>
      </c>
      <c r="BL26" s="67">
        <v>2</v>
      </c>
      <c r="BM26" s="67">
        <v>0</v>
      </c>
      <c r="BN26" s="67" t="s">
        <v>23</v>
      </c>
      <c r="BO26" s="67" t="s">
        <v>23</v>
      </c>
      <c r="BP26" s="67">
        <v>0</v>
      </c>
      <c r="BQ26" s="67" t="s">
        <v>23</v>
      </c>
      <c r="BR26" s="67" t="s">
        <v>23</v>
      </c>
      <c r="BS26" s="67">
        <v>0</v>
      </c>
      <c r="BT26" s="67" t="s">
        <v>23</v>
      </c>
      <c r="BU26" s="67" t="s">
        <v>23</v>
      </c>
      <c r="BV26" s="67">
        <v>0</v>
      </c>
      <c r="BW26" s="67" t="s">
        <v>23</v>
      </c>
      <c r="BX26" s="67" t="s">
        <v>23</v>
      </c>
      <c r="BY26" s="67">
        <v>0</v>
      </c>
      <c r="BZ26" s="67">
        <v>3</v>
      </c>
      <c r="CA26" s="67">
        <v>3</v>
      </c>
      <c r="CB26" s="67">
        <v>0</v>
      </c>
      <c r="CC26" s="67" t="s">
        <v>23</v>
      </c>
      <c r="CD26" s="67" t="s">
        <v>23</v>
      </c>
      <c r="CE26" s="67">
        <v>0</v>
      </c>
      <c r="CF26" s="67" t="s">
        <v>23</v>
      </c>
      <c r="CG26" s="67" t="s">
        <v>23</v>
      </c>
      <c r="CH26" s="67">
        <v>0</v>
      </c>
      <c r="CI26" s="67" t="s">
        <v>23</v>
      </c>
      <c r="CJ26" s="67" t="s">
        <v>23</v>
      </c>
      <c r="CK26" s="67">
        <v>0</v>
      </c>
      <c r="CL26" s="67" t="s">
        <v>23</v>
      </c>
      <c r="CM26" s="67" t="s">
        <v>23</v>
      </c>
      <c r="CN26" s="67">
        <v>0</v>
      </c>
      <c r="CO26" s="67" t="s">
        <v>23</v>
      </c>
      <c r="CP26" s="67" t="s">
        <v>23</v>
      </c>
      <c r="CQ26" s="67">
        <v>0</v>
      </c>
      <c r="CR26" s="67">
        <v>13</v>
      </c>
      <c r="CS26" s="67">
        <v>10</v>
      </c>
      <c r="CT26" s="67">
        <v>-3</v>
      </c>
      <c r="CV26" s="94">
        <f t="shared" si="2"/>
        <v>25</v>
      </c>
      <c r="CW26" s="94">
        <f t="shared" si="2"/>
        <v>23</v>
      </c>
      <c r="CX26" s="94">
        <f t="shared" si="3"/>
        <v>-2</v>
      </c>
    </row>
    <row r="27" spans="1:102" ht="15" customHeight="1" x14ac:dyDescent="0.25">
      <c r="A27">
        <v>21</v>
      </c>
      <c r="B27" s="46">
        <v>21</v>
      </c>
      <c r="C27" s="54">
        <v>20100401169</v>
      </c>
      <c r="D27" s="47" t="s">
        <v>153</v>
      </c>
      <c r="E27" s="47" t="s">
        <v>137</v>
      </c>
      <c r="F27" s="48" t="s">
        <v>188</v>
      </c>
      <c r="G27" s="48" t="s">
        <v>60</v>
      </c>
      <c r="H27" s="55">
        <v>31157</v>
      </c>
      <c r="I27" s="50">
        <f t="shared" ca="1" si="0"/>
        <v>38.582321649226273</v>
      </c>
      <c r="J27" s="68">
        <v>40269</v>
      </c>
      <c r="K27" s="50">
        <f t="shared" ca="1" si="1"/>
        <v>13.617938087582436</v>
      </c>
      <c r="L27" s="52" t="s">
        <v>162</v>
      </c>
      <c r="M27" s="53" t="s">
        <v>133</v>
      </c>
      <c r="N27" s="75" t="s">
        <v>164</v>
      </c>
      <c r="O27" s="67">
        <v>1</v>
      </c>
      <c r="P27" s="67">
        <v>1</v>
      </c>
      <c r="Q27" s="67">
        <v>0</v>
      </c>
      <c r="R27" s="67">
        <v>1</v>
      </c>
      <c r="S27" s="67">
        <v>2</v>
      </c>
      <c r="T27" s="67">
        <v>1</v>
      </c>
      <c r="U27" s="67">
        <v>1</v>
      </c>
      <c r="V27" s="67">
        <v>1</v>
      </c>
      <c r="W27" s="67">
        <v>0</v>
      </c>
      <c r="X27" s="67">
        <v>2</v>
      </c>
      <c r="Y27" s="67">
        <v>2</v>
      </c>
      <c r="Z27" s="67">
        <v>0</v>
      </c>
      <c r="AA27" s="67">
        <v>1</v>
      </c>
      <c r="AB27" s="67">
        <v>1</v>
      </c>
      <c r="AC27" s="67">
        <v>0</v>
      </c>
      <c r="AD27" s="67">
        <v>1</v>
      </c>
      <c r="AE27" s="67">
        <v>1</v>
      </c>
      <c r="AF27" s="67">
        <v>0</v>
      </c>
      <c r="AG27" s="67">
        <v>2</v>
      </c>
      <c r="AH27" s="67">
        <v>2</v>
      </c>
      <c r="AI27" s="67">
        <v>0</v>
      </c>
      <c r="AJ27" s="67">
        <v>3</v>
      </c>
      <c r="AK27" s="67">
        <v>3</v>
      </c>
      <c r="AL27" s="67">
        <v>0</v>
      </c>
      <c r="AM27" s="67">
        <v>12</v>
      </c>
      <c r="AN27" s="67">
        <v>13</v>
      </c>
      <c r="AO27" s="67">
        <v>1</v>
      </c>
      <c r="AP27" s="67">
        <v>1</v>
      </c>
      <c r="AQ27" s="67">
        <v>2</v>
      </c>
      <c r="AR27" s="67">
        <v>1</v>
      </c>
      <c r="AS27" s="67">
        <v>2</v>
      </c>
      <c r="AT27" s="67">
        <v>3</v>
      </c>
      <c r="AU27" s="67">
        <v>1</v>
      </c>
      <c r="AV27" s="67">
        <v>3</v>
      </c>
      <c r="AW27" s="67">
        <v>3</v>
      </c>
      <c r="AX27" s="67">
        <v>0</v>
      </c>
      <c r="AY27" s="67" t="s">
        <v>23</v>
      </c>
      <c r="AZ27" s="67" t="s">
        <v>23</v>
      </c>
      <c r="BA27" s="67">
        <v>0</v>
      </c>
      <c r="BB27" s="67">
        <v>3</v>
      </c>
      <c r="BC27" s="67">
        <v>1</v>
      </c>
      <c r="BD27" s="67">
        <v>-2</v>
      </c>
      <c r="BE27" s="67">
        <v>3</v>
      </c>
      <c r="BF27" s="67">
        <v>2</v>
      </c>
      <c r="BG27" s="67">
        <v>-1</v>
      </c>
      <c r="BH27" s="67" t="s">
        <v>23</v>
      </c>
      <c r="BI27" s="67" t="s">
        <v>23</v>
      </c>
      <c r="BJ27" s="67">
        <v>0</v>
      </c>
      <c r="BK27" s="67">
        <v>2</v>
      </c>
      <c r="BL27" s="67">
        <v>2</v>
      </c>
      <c r="BM27" s="67">
        <v>0</v>
      </c>
      <c r="BN27" s="67" t="s">
        <v>23</v>
      </c>
      <c r="BO27" s="67" t="s">
        <v>23</v>
      </c>
      <c r="BP27" s="67">
        <v>0</v>
      </c>
      <c r="BQ27" s="67" t="s">
        <v>23</v>
      </c>
      <c r="BR27" s="67" t="s">
        <v>23</v>
      </c>
      <c r="BS27" s="67">
        <v>0</v>
      </c>
      <c r="BT27" s="67" t="s">
        <v>23</v>
      </c>
      <c r="BU27" s="67" t="s">
        <v>23</v>
      </c>
      <c r="BV27" s="67">
        <v>0</v>
      </c>
      <c r="BW27" s="67" t="s">
        <v>23</v>
      </c>
      <c r="BX27" s="67" t="s">
        <v>23</v>
      </c>
      <c r="BY27" s="67">
        <v>0</v>
      </c>
      <c r="BZ27" s="67">
        <v>3</v>
      </c>
      <c r="CA27" s="67">
        <v>3</v>
      </c>
      <c r="CB27" s="67">
        <v>0</v>
      </c>
      <c r="CC27" s="67" t="s">
        <v>23</v>
      </c>
      <c r="CD27" s="67" t="s">
        <v>23</v>
      </c>
      <c r="CE27" s="67">
        <v>0</v>
      </c>
      <c r="CF27" s="67" t="s">
        <v>23</v>
      </c>
      <c r="CG27" s="67" t="s">
        <v>23</v>
      </c>
      <c r="CH27" s="67">
        <v>0</v>
      </c>
      <c r="CI27" s="67" t="s">
        <v>23</v>
      </c>
      <c r="CJ27" s="67" t="s">
        <v>23</v>
      </c>
      <c r="CK27" s="67">
        <v>0</v>
      </c>
      <c r="CL27" s="67" t="s">
        <v>23</v>
      </c>
      <c r="CM27" s="67" t="s">
        <v>23</v>
      </c>
      <c r="CN27" s="67">
        <v>0</v>
      </c>
      <c r="CO27" s="67" t="s">
        <v>23</v>
      </c>
      <c r="CP27" s="67" t="s">
        <v>23</v>
      </c>
      <c r="CQ27" s="67">
        <v>0</v>
      </c>
      <c r="CR27" s="67">
        <v>17</v>
      </c>
      <c r="CS27" s="67">
        <v>16</v>
      </c>
      <c r="CT27" s="67">
        <v>-1</v>
      </c>
      <c r="CV27" s="94">
        <f t="shared" si="2"/>
        <v>29</v>
      </c>
      <c r="CW27" s="94">
        <f t="shared" si="2"/>
        <v>29</v>
      </c>
      <c r="CX27" s="94">
        <f t="shared" si="3"/>
        <v>0</v>
      </c>
    </row>
    <row r="28" spans="1:102" ht="15" customHeight="1" x14ac:dyDescent="0.25">
      <c r="A28">
        <v>22</v>
      </c>
      <c r="B28" s="46">
        <v>22</v>
      </c>
      <c r="C28" s="54">
        <v>20050926061</v>
      </c>
      <c r="D28" s="47" t="s">
        <v>158</v>
      </c>
      <c r="E28" s="47" t="s">
        <v>42</v>
      </c>
      <c r="F28" s="48" t="s">
        <v>188</v>
      </c>
      <c r="G28" s="48" t="s">
        <v>60</v>
      </c>
      <c r="H28" s="55">
        <v>29773</v>
      </c>
      <c r="I28" s="50">
        <f t="shared" ca="1" si="0"/>
        <v>42.374102471144077</v>
      </c>
      <c r="J28" s="68">
        <v>38621</v>
      </c>
      <c r="K28" s="50">
        <f t="shared" ca="1" si="1"/>
        <v>18.13300658073312</v>
      </c>
      <c r="L28" s="52" t="s">
        <v>162</v>
      </c>
      <c r="M28" s="53" t="s">
        <v>168</v>
      </c>
      <c r="N28" s="75" t="s">
        <v>164</v>
      </c>
      <c r="O28" s="67">
        <v>1</v>
      </c>
      <c r="P28" s="67">
        <v>2</v>
      </c>
      <c r="Q28" s="67">
        <v>1</v>
      </c>
      <c r="R28" s="67">
        <v>1</v>
      </c>
      <c r="S28" s="67">
        <v>6</v>
      </c>
      <c r="T28" s="67">
        <v>5</v>
      </c>
      <c r="U28" s="67">
        <v>1</v>
      </c>
      <c r="V28" s="67">
        <v>2</v>
      </c>
      <c r="W28" s="67">
        <v>1</v>
      </c>
      <c r="X28" s="67">
        <v>1</v>
      </c>
      <c r="Y28" s="67">
        <v>1</v>
      </c>
      <c r="Z28" s="67">
        <v>0</v>
      </c>
      <c r="AA28" s="67">
        <v>1</v>
      </c>
      <c r="AB28" s="67">
        <v>1</v>
      </c>
      <c r="AC28" s="67">
        <v>0</v>
      </c>
      <c r="AD28" s="67">
        <v>1</v>
      </c>
      <c r="AE28" s="67">
        <v>1</v>
      </c>
      <c r="AF28" s="67">
        <v>0</v>
      </c>
      <c r="AG28" s="67">
        <v>2</v>
      </c>
      <c r="AH28" s="67">
        <v>2</v>
      </c>
      <c r="AI28" s="67">
        <v>0</v>
      </c>
      <c r="AJ28" s="67">
        <v>2</v>
      </c>
      <c r="AK28" s="67">
        <v>2</v>
      </c>
      <c r="AL28" s="67">
        <v>0</v>
      </c>
      <c r="AM28" s="67">
        <v>10</v>
      </c>
      <c r="AN28" s="67">
        <v>17</v>
      </c>
      <c r="AO28" s="67">
        <v>7</v>
      </c>
      <c r="AP28" s="67" t="s">
        <v>23</v>
      </c>
      <c r="AQ28" s="67" t="s">
        <v>23</v>
      </c>
      <c r="AR28" s="67">
        <v>0</v>
      </c>
      <c r="AS28" s="67">
        <v>1</v>
      </c>
      <c r="AT28" s="67">
        <v>1</v>
      </c>
      <c r="AU28" s="67">
        <v>0</v>
      </c>
      <c r="AV28" s="67">
        <v>3</v>
      </c>
      <c r="AW28" s="67">
        <v>3</v>
      </c>
      <c r="AX28" s="67">
        <v>0</v>
      </c>
      <c r="AY28" s="67" t="s">
        <v>23</v>
      </c>
      <c r="AZ28" s="67" t="s">
        <v>23</v>
      </c>
      <c r="BA28" s="67">
        <v>0</v>
      </c>
      <c r="BB28" s="67" t="s">
        <v>23</v>
      </c>
      <c r="BC28" s="67" t="s">
        <v>23</v>
      </c>
      <c r="BD28" s="67">
        <v>0</v>
      </c>
      <c r="BE28" s="67" t="s">
        <v>23</v>
      </c>
      <c r="BF28" s="67" t="s">
        <v>23</v>
      </c>
      <c r="BG28" s="67">
        <v>0</v>
      </c>
      <c r="BH28" s="67" t="s">
        <v>23</v>
      </c>
      <c r="BI28" s="67" t="s">
        <v>23</v>
      </c>
      <c r="BJ28" s="67">
        <v>0</v>
      </c>
      <c r="BK28" s="67">
        <v>2</v>
      </c>
      <c r="BL28" s="67">
        <v>2</v>
      </c>
      <c r="BM28" s="67">
        <v>0</v>
      </c>
      <c r="BN28" s="67" t="s">
        <v>23</v>
      </c>
      <c r="BO28" s="67" t="s">
        <v>23</v>
      </c>
      <c r="BP28" s="67">
        <v>0</v>
      </c>
      <c r="BQ28" s="67" t="s">
        <v>23</v>
      </c>
      <c r="BR28" s="67" t="s">
        <v>23</v>
      </c>
      <c r="BS28" s="67">
        <v>0</v>
      </c>
      <c r="BT28" s="67" t="s">
        <v>23</v>
      </c>
      <c r="BU28" s="67" t="s">
        <v>23</v>
      </c>
      <c r="BV28" s="67">
        <v>0</v>
      </c>
      <c r="BW28" s="67" t="s">
        <v>23</v>
      </c>
      <c r="BX28" s="67" t="s">
        <v>23</v>
      </c>
      <c r="BY28" s="67">
        <v>0</v>
      </c>
      <c r="BZ28" s="67" t="s">
        <v>23</v>
      </c>
      <c r="CA28" s="67" t="s">
        <v>23</v>
      </c>
      <c r="CB28" s="67">
        <v>0</v>
      </c>
      <c r="CC28" s="67">
        <v>2</v>
      </c>
      <c r="CD28" s="67">
        <v>3</v>
      </c>
      <c r="CE28" s="67">
        <v>1</v>
      </c>
      <c r="CF28" s="67" t="s">
        <v>23</v>
      </c>
      <c r="CG28" s="67" t="s">
        <v>23</v>
      </c>
      <c r="CH28" s="67">
        <v>0</v>
      </c>
      <c r="CI28" s="67" t="s">
        <v>23</v>
      </c>
      <c r="CJ28" s="67" t="s">
        <v>23</v>
      </c>
      <c r="CK28" s="67">
        <v>0</v>
      </c>
      <c r="CL28" s="67" t="s">
        <v>23</v>
      </c>
      <c r="CM28" s="67" t="s">
        <v>23</v>
      </c>
      <c r="CN28" s="67">
        <v>0</v>
      </c>
      <c r="CO28" s="67" t="s">
        <v>23</v>
      </c>
      <c r="CP28" s="67" t="s">
        <v>23</v>
      </c>
      <c r="CQ28" s="67">
        <v>0</v>
      </c>
      <c r="CR28" s="67">
        <v>8</v>
      </c>
      <c r="CS28" s="67">
        <v>6</v>
      </c>
      <c r="CT28" s="67">
        <v>-2</v>
      </c>
      <c r="CV28" s="94">
        <f t="shared" si="2"/>
        <v>18</v>
      </c>
      <c r="CW28" s="94">
        <f t="shared" si="2"/>
        <v>23</v>
      </c>
      <c r="CX28" s="94">
        <f t="shared" si="3"/>
        <v>5</v>
      </c>
    </row>
    <row r="29" spans="1:102" ht="15" customHeight="1" x14ac:dyDescent="0.25">
      <c r="A29">
        <v>23</v>
      </c>
      <c r="B29" s="46">
        <v>23</v>
      </c>
      <c r="C29" s="54">
        <v>20040324016</v>
      </c>
      <c r="D29" s="47" t="s">
        <v>138</v>
      </c>
      <c r="E29" s="47" t="s">
        <v>42</v>
      </c>
      <c r="F29" s="48" t="s">
        <v>188</v>
      </c>
      <c r="G29" s="48" t="s">
        <v>60</v>
      </c>
      <c r="H29" s="55">
        <v>29863</v>
      </c>
      <c r="I29" s="50">
        <f t="shared" ca="1" si="0"/>
        <v>42.127527128678324</v>
      </c>
      <c r="J29" s="68">
        <v>38070</v>
      </c>
      <c r="K29" s="50">
        <f t="shared" ca="1" si="1"/>
        <v>19.642595621829013</v>
      </c>
      <c r="L29" s="52" t="s">
        <v>162</v>
      </c>
      <c r="M29" s="53" t="s">
        <v>168</v>
      </c>
      <c r="N29" s="75" t="s">
        <v>164</v>
      </c>
      <c r="O29" s="67">
        <v>1</v>
      </c>
      <c r="P29" s="67">
        <v>1</v>
      </c>
      <c r="Q29" s="67">
        <v>0</v>
      </c>
      <c r="R29" s="67">
        <v>1</v>
      </c>
      <c r="S29" s="67">
        <v>1</v>
      </c>
      <c r="T29" s="67">
        <v>0</v>
      </c>
      <c r="U29" s="67">
        <v>1</v>
      </c>
      <c r="V29" s="67">
        <v>1</v>
      </c>
      <c r="W29" s="67">
        <v>0</v>
      </c>
      <c r="X29" s="67">
        <v>1</v>
      </c>
      <c r="Y29" s="67">
        <v>1</v>
      </c>
      <c r="Z29" s="67">
        <v>0</v>
      </c>
      <c r="AA29" s="67">
        <v>1</v>
      </c>
      <c r="AB29" s="67">
        <v>1</v>
      </c>
      <c r="AC29" s="67">
        <v>0</v>
      </c>
      <c r="AD29" s="67">
        <v>1</v>
      </c>
      <c r="AE29" s="67">
        <v>1</v>
      </c>
      <c r="AF29" s="67">
        <v>0</v>
      </c>
      <c r="AG29" s="67">
        <v>2</v>
      </c>
      <c r="AH29" s="67">
        <v>2</v>
      </c>
      <c r="AI29" s="67">
        <v>0</v>
      </c>
      <c r="AJ29" s="67">
        <v>2</v>
      </c>
      <c r="AK29" s="67">
        <v>2</v>
      </c>
      <c r="AL29" s="67">
        <v>0</v>
      </c>
      <c r="AM29" s="67">
        <v>10</v>
      </c>
      <c r="AN29" s="67">
        <v>10</v>
      </c>
      <c r="AO29" s="67">
        <v>0</v>
      </c>
      <c r="AP29" s="67" t="s">
        <v>23</v>
      </c>
      <c r="AQ29" s="67" t="s">
        <v>23</v>
      </c>
      <c r="AR29" s="67">
        <v>0</v>
      </c>
      <c r="AS29" s="67">
        <v>1</v>
      </c>
      <c r="AT29" s="67">
        <v>2</v>
      </c>
      <c r="AU29" s="67">
        <v>1</v>
      </c>
      <c r="AV29" s="67">
        <v>3</v>
      </c>
      <c r="AW29" s="67">
        <v>3</v>
      </c>
      <c r="AX29" s="67">
        <v>0</v>
      </c>
      <c r="AY29" s="67" t="s">
        <v>23</v>
      </c>
      <c r="AZ29" s="67" t="s">
        <v>23</v>
      </c>
      <c r="BA29" s="67">
        <v>0</v>
      </c>
      <c r="BB29" s="67" t="s">
        <v>23</v>
      </c>
      <c r="BC29" s="67" t="s">
        <v>23</v>
      </c>
      <c r="BD29" s="67">
        <v>0</v>
      </c>
      <c r="BE29" s="67" t="s">
        <v>23</v>
      </c>
      <c r="BF29" s="67" t="s">
        <v>23</v>
      </c>
      <c r="BG29" s="67">
        <v>0</v>
      </c>
      <c r="BH29" s="67" t="s">
        <v>23</v>
      </c>
      <c r="BI29" s="67" t="s">
        <v>23</v>
      </c>
      <c r="BJ29" s="67">
        <v>0</v>
      </c>
      <c r="BK29" s="67">
        <v>2</v>
      </c>
      <c r="BL29" s="67">
        <v>2</v>
      </c>
      <c r="BM29" s="67">
        <v>0</v>
      </c>
      <c r="BN29" s="67" t="s">
        <v>23</v>
      </c>
      <c r="BO29" s="67" t="s">
        <v>23</v>
      </c>
      <c r="BP29" s="67">
        <v>0</v>
      </c>
      <c r="BQ29" s="67" t="s">
        <v>23</v>
      </c>
      <c r="BR29" s="67" t="s">
        <v>23</v>
      </c>
      <c r="BS29" s="67">
        <v>0</v>
      </c>
      <c r="BT29" s="67">
        <v>2</v>
      </c>
      <c r="BU29" s="67">
        <v>2</v>
      </c>
      <c r="BV29" s="67">
        <v>0</v>
      </c>
      <c r="BW29" s="67">
        <v>2</v>
      </c>
      <c r="BX29" s="67">
        <v>2</v>
      </c>
      <c r="BY29" s="67">
        <v>0</v>
      </c>
      <c r="BZ29" s="67" t="s">
        <v>23</v>
      </c>
      <c r="CA29" s="67" t="s">
        <v>23</v>
      </c>
      <c r="CB29" s="67">
        <v>0</v>
      </c>
      <c r="CC29" s="67" t="s">
        <v>23</v>
      </c>
      <c r="CD29" s="67" t="s">
        <v>23</v>
      </c>
      <c r="CE29" s="67">
        <v>0</v>
      </c>
      <c r="CF29" s="67">
        <v>1</v>
      </c>
      <c r="CG29" s="67">
        <v>2</v>
      </c>
      <c r="CH29" s="67">
        <v>1</v>
      </c>
      <c r="CI29" s="67">
        <v>2</v>
      </c>
      <c r="CJ29" s="67">
        <v>2</v>
      </c>
      <c r="CK29" s="67">
        <v>0</v>
      </c>
      <c r="CL29" s="67" t="s">
        <v>23</v>
      </c>
      <c r="CM29" s="67" t="s">
        <v>23</v>
      </c>
      <c r="CN29" s="67">
        <v>0</v>
      </c>
      <c r="CO29" s="67" t="s">
        <v>23</v>
      </c>
      <c r="CP29" s="67" t="s">
        <v>23</v>
      </c>
      <c r="CQ29" s="67">
        <v>0</v>
      </c>
      <c r="CR29" s="67">
        <v>13</v>
      </c>
      <c r="CS29" s="67">
        <v>15</v>
      </c>
      <c r="CT29" s="67">
        <v>2</v>
      </c>
      <c r="CV29" s="94">
        <f t="shared" si="2"/>
        <v>23</v>
      </c>
      <c r="CW29" s="94">
        <f t="shared" si="2"/>
        <v>25</v>
      </c>
      <c r="CX29" s="94">
        <f t="shared" si="3"/>
        <v>2</v>
      </c>
    </row>
    <row r="30" spans="1:102" ht="15" customHeight="1" x14ac:dyDescent="0.25">
      <c r="A30">
        <v>24</v>
      </c>
      <c r="B30" s="46">
        <v>24</v>
      </c>
      <c r="C30" s="54">
        <v>20171009388</v>
      </c>
      <c r="D30" s="47" t="s">
        <v>189</v>
      </c>
      <c r="E30" s="47" t="s">
        <v>42</v>
      </c>
      <c r="F30" s="48" t="s">
        <v>188</v>
      </c>
      <c r="G30" s="48" t="s">
        <v>60</v>
      </c>
      <c r="H30" s="55">
        <v>34032</v>
      </c>
      <c r="I30" s="50">
        <f t="shared" ca="1" si="0"/>
        <v>30.70560932045915</v>
      </c>
      <c r="J30" s="68">
        <v>43017</v>
      </c>
      <c r="K30" s="50">
        <f t="shared" ca="1" si="1"/>
        <v>6.0891709642947651</v>
      </c>
      <c r="L30" s="52" t="s">
        <v>162</v>
      </c>
      <c r="M30" s="53" t="s">
        <v>168</v>
      </c>
      <c r="N30" s="75" t="s">
        <v>164</v>
      </c>
      <c r="O30" s="67">
        <v>1</v>
      </c>
      <c r="P30" s="67">
        <v>1</v>
      </c>
      <c r="Q30" s="67">
        <v>0</v>
      </c>
      <c r="R30" s="67">
        <v>1</v>
      </c>
      <c r="S30" s="67">
        <v>1</v>
      </c>
      <c r="T30" s="67">
        <v>0</v>
      </c>
      <c r="U30" s="67">
        <v>1</v>
      </c>
      <c r="V30" s="67">
        <v>1</v>
      </c>
      <c r="W30" s="67">
        <v>0</v>
      </c>
      <c r="X30" s="67">
        <v>1</v>
      </c>
      <c r="Y30" s="67">
        <v>1</v>
      </c>
      <c r="Z30" s="67">
        <v>0</v>
      </c>
      <c r="AA30" s="67">
        <v>1</v>
      </c>
      <c r="AB30" s="67">
        <v>1</v>
      </c>
      <c r="AC30" s="67">
        <v>0</v>
      </c>
      <c r="AD30" s="67">
        <v>1</v>
      </c>
      <c r="AE30" s="67">
        <v>1</v>
      </c>
      <c r="AF30" s="67">
        <v>0</v>
      </c>
      <c r="AG30" s="67">
        <v>2</v>
      </c>
      <c r="AH30" s="67">
        <v>2</v>
      </c>
      <c r="AI30" s="67">
        <v>0</v>
      </c>
      <c r="AJ30" s="67">
        <v>2</v>
      </c>
      <c r="AK30" s="67">
        <v>2</v>
      </c>
      <c r="AL30" s="67">
        <v>0</v>
      </c>
      <c r="AM30" s="67">
        <v>10</v>
      </c>
      <c r="AN30" s="67">
        <v>10</v>
      </c>
      <c r="AO30" s="67">
        <v>0</v>
      </c>
      <c r="AP30" s="67" t="s">
        <v>23</v>
      </c>
      <c r="AQ30" s="67" t="s">
        <v>23</v>
      </c>
      <c r="AR30" s="67">
        <v>0</v>
      </c>
      <c r="AS30" s="67">
        <v>1</v>
      </c>
      <c r="AT30" s="67">
        <v>1</v>
      </c>
      <c r="AU30" s="67">
        <v>0</v>
      </c>
      <c r="AV30" s="67">
        <v>2</v>
      </c>
      <c r="AW30" s="67">
        <v>2</v>
      </c>
      <c r="AX30" s="67">
        <v>0</v>
      </c>
      <c r="AY30" s="67" t="s">
        <v>23</v>
      </c>
      <c r="AZ30" s="67" t="s">
        <v>23</v>
      </c>
      <c r="BA30" s="67">
        <v>0</v>
      </c>
      <c r="BB30" s="67" t="s">
        <v>23</v>
      </c>
      <c r="BC30" s="67" t="s">
        <v>23</v>
      </c>
      <c r="BD30" s="67">
        <v>0</v>
      </c>
      <c r="BE30" s="67" t="s">
        <v>23</v>
      </c>
      <c r="BF30" s="67" t="s">
        <v>23</v>
      </c>
      <c r="BG30" s="67">
        <v>0</v>
      </c>
      <c r="BH30" s="67" t="s">
        <v>23</v>
      </c>
      <c r="BI30" s="67" t="s">
        <v>23</v>
      </c>
      <c r="BJ30" s="67">
        <v>0</v>
      </c>
      <c r="BK30" s="67">
        <v>2</v>
      </c>
      <c r="BL30" s="67">
        <v>2</v>
      </c>
      <c r="BM30" s="67">
        <v>0</v>
      </c>
      <c r="BN30" s="67" t="s">
        <v>23</v>
      </c>
      <c r="BO30" s="67" t="s">
        <v>23</v>
      </c>
      <c r="BP30" s="67">
        <v>0</v>
      </c>
      <c r="BQ30" s="67" t="s">
        <v>23</v>
      </c>
      <c r="BR30" s="67" t="s">
        <v>23</v>
      </c>
      <c r="BS30" s="67">
        <v>0</v>
      </c>
      <c r="BT30" s="67" t="s">
        <v>23</v>
      </c>
      <c r="BU30" s="67" t="s">
        <v>23</v>
      </c>
      <c r="BV30" s="67">
        <v>0</v>
      </c>
      <c r="BW30" s="67" t="s">
        <v>23</v>
      </c>
      <c r="BX30" s="67" t="s">
        <v>23</v>
      </c>
      <c r="BY30" s="67">
        <v>0</v>
      </c>
      <c r="BZ30" s="67" t="s">
        <v>23</v>
      </c>
      <c r="CA30" s="67" t="s">
        <v>23</v>
      </c>
      <c r="CB30" s="67">
        <v>0</v>
      </c>
      <c r="CC30" s="67">
        <v>2</v>
      </c>
      <c r="CD30" s="67">
        <v>2</v>
      </c>
      <c r="CE30" s="67">
        <v>0</v>
      </c>
      <c r="CF30" s="67" t="s">
        <v>23</v>
      </c>
      <c r="CG30" s="67" t="s">
        <v>23</v>
      </c>
      <c r="CH30" s="67">
        <v>0</v>
      </c>
      <c r="CI30" s="67" t="s">
        <v>23</v>
      </c>
      <c r="CJ30" s="67" t="s">
        <v>23</v>
      </c>
      <c r="CK30" s="67">
        <v>0</v>
      </c>
      <c r="CL30" s="67" t="s">
        <v>23</v>
      </c>
      <c r="CM30" s="67" t="s">
        <v>23</v>
      </c>
      <c r="CN30" s="67">
        <v>0</v>
      </c>
      <c r="CO30" s="67" t="s">
        <v>23</v>
      </c>
      <c r="CP30" s="67" t="s">
        <v>23</v>
      </c>
      <c r="CQ30" s="67">
        <v>0</v>
      </c>
      <c r="CR30" s="67">
        <v>7</v>
      </c>
      <c r="CS30" s="67">
        <v>5</v>
      </c>
      <c r="CT30" s="67">
        <v>-2</v>
      </c>
      <c r="CV30" s="94">
        <f t="shared" si="2"/>
        <v>17</v>
      </c>
      <c r="CW30" s="94">
        <f t="shared" si="2"/>
        <v>15</v>
      </c>
      <c r="CX30" s="94">
        <f t="shared" si="3"/>
        <v>-2</v>
      </c>
    </row>
    <row r="31" spans="1:102" ht="15" customHeight="1" x14ac:dyDescent="0.25">
      <c r="A31">
        <v>25</v>
      </c>
      <c r="B31" s="46">
        <v>25</v>
      </c>
      <c r="C31" s="54">
        <v>20180101555</v>
      </c>
      <c r="D31" s="47" t="s">
        <v>151</v>
      </c>
      <c r="E31" s="47" t="s">
        <v>42</v>
      </c>
      <c r="F31" s="48" t="s">
        <v>188</v>
      </c>
      <c r="G31" s="48" t="s">
        <v>60</v>
      </c>
      <c r="H31" s="55">
        <v>34806</v>
      </c>
      <c r="I31" s="50">
        <f t="shared" ca="1" si="0"/>
        <v>28.58506137525367</v>
      </c>
      <c r="J31" s="68">
        <v>43101</v>
      </c>
      <c r="K31" s="50">
        <f t="shared" ca="1" si="1"/>
        <v>5.8590339779933958</v>
      </c>
      <c r="L31" s="52" t="s">
        <v>162</v>
      </c>
      <c r="M31" s="53" t="s">
        <v>168</v>
      </c>
      <c r="N31" s="75" t="s">
        <v>164</v>
      </c>
      <c r="O31" s="67">
        <v>1</v>
      </c>
      <c r="P31" s="67">
        <v>1</v>
      </c>
      <c r="Q31" s="67">
        <v>0</v>
      </c>
      <c r="R31" s="67">
        <v>1</v>
      </c>
      <c r="S31" s="67">
        <v>1</v>
      </c>
      <c r="T31" s="67">
        <v>0</v>
      </c>
      <c r="U31" s="67">
        <v>1</v>
      </c>
      <c r="V31" s="67">
        <v>1</v>
      </c>
      <c r="W31" s="67">
        <v>0</v>
      </c>
      <c r="X31" s="67">
        <v>1</v>
      </c>
      <c r="Y31" s="67">
        <v>1</v>
      </c>
      <c r="Z31" s="67">
        <v>0</v>
      </c>
      <c r="AA31" s="67">
        <v>1</v>
      </c>
      <c r="AB31" s="67">
        <v>1</v>
      </c>
      <c r="AC31" s="67">
        <v>0</v>
      </c>
      <c r="AD31" s="67">
        <v>1</v>
      </c>
      <c r="AE31" s="67">
        <v>1</v>
      </c>
      <c r="AF31" s="67">
        <v>0</v>
      </c>
      <c r="AG31" s="67">
        <v>2</v>
      </c>
      <c r="AH31" s="67">
        <v>2</v>
      </c>
      <c r="AI31" s="67">
        <v>0</v>
      </c>
      <c r="AJ31" s="67">
        <v>2</v>
      </c>
      <c r="AK31" s="67">
        <v>2</v>
      </c>
      <c r="AL31" s="67">
        <v>0</v>
      </c>
      <c r="AM31" s="67">
        <v>10</v>
      </c>
      <c r="AN31" s="67">
        <v>10</v>
      </c>
      <c r="AO31" s="67">
        <v>0</v>
      </c>
      <c r="AP31" s="67" t="s">
        <v>23</v>
      </c>
      <c r="AQ31" s="67" t="s">
        <v>23</v>
      </c>
      <c r="AR31" s="67">
        <v>0</v>
      </c>
      <c r="AS31" s="67">
        <v>1</v>
      </c>
      <c r="AT31" s="67">
        <v>1</v>
      </c>
      <c r="AU31" s="67">
        <v>0</v>
      </c>
      <c r="AV31" s="67">
        <v>2</v>
      </c>
      <c r="AW31" s="67">
        <v>2</v>
      </c>
      <c r="AX31" s="67">
        <v>0</v>
      </c>
      <c r="AY31" s="67" t="s">
        <v>23</v>
      </c>
      <c r="AZ31" s="67" t="s">
        <v>23</v>
      </c>
      <c r="BA31" s="67">
        <v>0</v>
      </c>
      <c r="BB31" s="67" t="s">
        <v>23</v>
      </c>
      <c r="BC31" s="67" t="s">
        <v>23</v>
      </c>
      <c r="BD31" s="67">
        <v>0</v>
      </c>
      <c r="BE31" s="67" t="s">
        <v>23</v>
      </c>
      <c r="BF31" s="67" t="s">
        <v>23</v>
      </c>
      <c r="BG31" s="67">
        <v>0</v>
      </c>
      <c r="BH31" s="67" t="s">
        <v>23</v>
      </c>
      <c r="BI31" s="67" t="s">
        <v>23</v>
      </c>
      <c r="BJ31" s="67">
        <v>0</v>
      </c>
      <c r="BK31" s="67">
        <v>2</v>
      </c>
      <c r="BL31" s="67">
        <v>2</v>
      </c>
      <c r="BM31" s="67">
        <v>0</v>
      </c>
      <c r="BN31" s="67" t="s">
        <v>23</v>
      </c>
      <c r="BO31" s="67" t="s">
        <v>23</v>
      </c>
      <c r="BP31" s="67">
        <v>0</v>
      </c>
      <c r="BQ31" s="67" t="s">
        <v>23</v>
      </c>
      <c r="BR31" s="67" t="s">
        <v>23</v>
      </c>
      <c r="BS31" s="67">
        <v>0</v>
      </c>
      <c r="BT31" s="67" t="s">
        <v>23</v>
      </c>
      <c r="BU31" s="67" t="s">
        <v>23</v>
      </c>
      <c r="BV31" s="67">
        <v>0</v>
      </c>
      <c r="BW31" s="67" t="s">
        <v>23</v>
      </c>
      <c r="BX31" s="67" t="s">
        <v>23</v>
      </c>
      <c r="BY31" s="67">
        <v>0</v>
      </c>
      <c r="BZ31" s="67">
        <v>2</v>
      </c>
      <c r="CA31" s="67">
        <v>2</v>
      </c>
      <c r="CB31" s="67">
        <v>0</v>
      </c>
      <c r="CC31" s="67" t="s">
        <v>23</v>
      </c>
      <c r="CD31" s="67" t="s">
        <v>23</v>
      </c>
      <c r="CE31" s="67">
        <v>0</v>
      </c>
      <c r="CF31" s="67" t="s">
        <v>23</v>
      </c>
      <c r="CG31" s="67" t="s">
        <v>23</v>
      </c>
      <c r="CH31" s="67">
        <v>0</v>
      </c>
      <c r="CI31" s="67" t="s">
        <v>23</v>
      </c>
      <c r="CJ31" s="67" t="s">
        <v>23</v>
      </c>
      <c r="CK31" s="67">
        <v>0</v>
      </c>
      <c r="CL31" s="67" t="s">
        <v>23</v>
      </c>
      <c r="CM31" s="67" t="s">
        <v>23</v>
      </c>
      <c r="CN31" s="67">
        <v>0</v>
      </c>
      <c r="CO31" s="67" t="s">
        <v>23</v>
      </c>
      <c r="CP31" s="67" t="s">
        <v>23</v>
      </c>
      <c r="CQ31" s="67">
        <v>0</v>
      </c>
      <c r="CR31" s="67">
        <v>7</v>
      </c>
      <c r="CS31" s="67">
        <v>7</v>
      </c>
      <c r="CT31" s="67">
        <v>0</v>
      </c>
      <c r="CV31" s="94">
        <f t="shared" si="2"/>
        <v>17</v>
      </c>
      <c r="CW31" s="94">
        <f t="shared" si="2"/>
        <v>17</v>
      </c>
      <c r="CX31" s="94">
        <f t="shared" si="3"/>
        <v>0</v>
      </c>
    </row>
    <row r="32" spans="1:102" ht="15" customHeight="1" x14ac:dyDescent="0.25">
      <c r="A32">
        <v>26</v>
      </c>
      <c r="B32" s="59">
        <v>26</v>
      </c>
      <c r="C32" s="60">
        <v>20180101560</v>
      </c>
      <c r="D32" s="61" t="s">
        <v>150</v>
      </c>
      <c r="E32" s="61" t="s">
        <v>42</v>
      </c>
      <c r="F32" s="62" t="s">
        <v>188</v>
      </c>
      <c r="G32" s="62" t="s">
        <v>60</v>
      </c>
      <c r="H32" s="63">
        <v>35524</v>
      </c>
      <c r="I32" s="64">
        <f t="shared" ca="1" si="0"/>
        <v>26.617938087582438</v>
      </c>
      <c r="J32" s="69">
        <v>43101</v>
      </c>
      <c r="K32" s="64">
        <f t="shared" ca="1" si="1"/>
        <v>5.8590339779933958</v>
      </c>
      <c r="L32" s="65" t="s">
        <v>162</v>
      </c>
      <c r="M32" s="66" t="s">
        <v>133</v>
      </c>
      <c r="N32" s="76" t="s">
        <v>164</v>
      </c>
      <c r="O32" s="70">
        <v>1</v>
      </c>
      <c r="P32" s="70">
        <v>1</v>
      </c>
      <c r="Q32" s="70">
        <v>0</v>
      </c>
      <c r="R32" s="70">
        <v>1</v>
      </c>
      <c r="S32" s="70">
        <v>1</v>
      </c>
      <c r="T32" s="70">
        <v>0</v>
      </c>
      <c r="U32" s="70">
        <v>1</v>
      </c>
      <c r="V32" s="70">
        <v>1</v>
      </c>
      <c r="W32" s="70">
        <v>0</v>
      </c>
      <c r="X32" s="70">
        <v>1</v>
      </c>
      <c r="Y32" s="70">
        <v>1</v>
      </c>
      <c r="Z32" s="70">
        <v>0</v>
      </c>
      <c r="AA32" s="70">
        <v>1</v>
      </c>
      <c r="AB32" s="70">
        <v>1</v>
      </c>
      <c r="AC32" s="70">
        <v>0</v>
      </c>
      <c r="AD32" s="70">
        <v>1</v>
      </c>
      <c r="AE32" s="70">
        <v>1</v>
      </c>
      <c r="AF32" s="70">
        <v>0</v>
      </c>
      <c r="AG32" s="70">
        <v>2</v>
      </c>
      <c r="AH32" s="70">
        <v>2</v>
      </c>
      <c r="AI32" s="70">
        <v>0</v>
      </c>
      <c r="AJ32" s="70">
        <v>2</v>
      </c>
      <c r="AK32" s="70">
        <v>2</v>
      </c>
      <c r="AL32" s="70">
        <v>0</v>
      </c>
      <c r="AM32" s="70">
        <v>10</v>
      </c>
      <c r="AN32" s="70">
        <v>10</v>
      </c>
      <c r="AO32" s="70">
        <v>0</v>
      </c>
      <c r="AP32" s="70">
        <v>1</v>
      </c>
      <c r="AQ32" s="70">
        <v>2</v>
      </c>
      <c r="AR32" s="70">
        <v>1</v>
      </c>
      <c r="AS32" s="70">
        <v>1</v>
      </c>
      <c r="AT32" s="70">
        <v>1</v>
      </c>
      <c r="AU32" s="70">
        <v>0</v>
      </c>
      <c r="AV32" s="70">
        <v>2</v>
      </c>
      <c r="AW32" s="70">
        <v>2</v>
      </c>
      <c r="AX32" s="70">
        <v>0</v>
      </c>
      <c r="AY32" s="70" t="s">
        <v>23</v>
      </c>
      <c r="AZ32" s="70" t="s">
        <v>23</v>
      </c>
      <c r="BA32" s="70">
        <v>0</v>
      </c>
      <c r="BB32" s="70" t="s">
        <v>23</v>
      </c>
      <c r="BC32" s="70" t="s">
        <v>23</v>
      </c>
      <c r="BD32" s="70">
        <v>0</v>
      </c>
      <c r="BE32" s="70" t="s">
        <v>23</v>
      </c>
      <c r="BF32" s="70" t="s">
        <v>23</v>
      </c>
      <c r="BG32" s="70">
        <v>0</v>
      </c>
      <c r="BH32" s="70" t="s">
        <v>23</v>
      </c>
      <c r="BI32" s="70" t="s">
        <v>23</v>
      </c>
      <c r="BJ32" s="70">
        <v>0</v>
      </c>
      <c r="BK32" s="70">
        <v>1</v>
      </c>
      <c r="BL32" s="70">
        <v>1</v>
      </c>
      <c r="BM32" s="70">
        <v>0</v>
      </c>
      <c r="BN32" s="70" t="s">
        <v>23</v>
      </c>
      <c r="BO32" s="70" t="s">
        <v>23</v>
      </c>
      <c r="BP32" s="70">
        <v>0</v>
      </c>
      <c r="BQ32" s="70" t="s">
        <v>23</v>
      </c>
      <c r="BR32" s="70" t="s">
        <v>23</v>
      </c>
      <c r="BS32" s="70">
        <v>0</v>
      </c>
      <c r="BT32" s="70" t="s">
        <v>23</v>
      </c>
      <c r="BU32" s="70" t="s">
        <v>23</v>
      </c>
      <c r="BV32" s="70">
        <v>0</v>
      </c>
      <c r="BW32" s="70" t="s">
        <v>23</v>
      </c>
      <c r="BX32" s="70" t="s">
        <v>23</v>
      </c>
      <c r="BY32" s="70">
        <v>0</v>
      </c>
      <c r="BZ32" s="70">
        <v>1</v>
      </c>
      <c r="CA32" s="70">
        <v>1</v>
      </c>
      <c r="CB32" s="70">
        <v>0</v>
      </c>
      <c r="CC32" s="70" t="s">
        <v>23</v>
      </c>
      <c r="CD32" s="70" t="s">
        <v>23</v>
      </c>
      <c r="CE32" s="70">
        <v>0</v>
      </c>
      <c r="CF32" s="70" t="s">
        <v>23</v>
      </c>
      <c r="CG32" s="70" t="s">
        <v>23</v>
      </c>
      <c r="CH32" s="70">
        <v>0</v>
      </c>
      <c r="CI32" s="70" t="s">
        <v>23</v>
      </c>
      <c r="CJ32" s="70" t="s">
        <v>23</v>
      </c>
      <c r="CK32" s="70">
        <v>0</v>
      </c>
      <c r="CL32" s="70" t="s">
        <v>23</v>
      </c>
      <c r="CM32" s="70" t="s">
        <v>23</v>
      </c>
      <c r="CN32" s="70">
        <v>0</v>
      </c>
      <c r="CO32" s="70" t="s">
        <v>23</v>
      </c>
      <c r="CP32" s="70" t="s">
        <v>23</v>
      </c>
      <c r="CQ32" s="70">
        <v>0</v>
      </c>
      <c r="CR32" s="70">
        <v>6</v>
      </c>
      <c r="CS32" s="70">
        <v>7</v>
      </c>
      <c r="CT32" s="70">
        <v>1</v>
      </c>
      <c r="CV32" s="95">
        <f t="shared" si="2"/>
        <v>16</v>
      </c>
      <c r="CW32" s="95">
        <f t="shared" si="2"/>
        <v>17</v>
      </c>
      <c r="CX32" s="95">
        <f t="shared" si="3"/>
        <v>1</v>
      </c>
    </row>
    <row r="33" spans="1:102" ht="15" customHeight="1" thickBot="1" x14ac:dyDescent="0.3">
      <c r="A33" s="44"/>
      <c r="B33" s="77"/>
      <c r="C33" s="78"/>
      <c r="D33" s="79"/>
      <c r="E33" s="79"/>
      <c r="F33" s="80"/>
      <c r="G33" s="80"/>
      <c r="H33" s="81"/>
      <c r="I33" s="82"/>
      <c r="J33" s="83"/>
      <c r="K33" s="82"/>
      <c r="L33" s="84"/>
      <c r="M33" s="85"/>
      <c r="N33" s="86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</row>
    <row r="34" spans="1:102" ht="15.75" thickBot="1" x14ac:dyDescent="0.3">
      <c r="B34" s="129" t="s">
        <v>193</v>
      </c>
      <c r="C34" s="130"/>
      <c r="D34" s="130"/>
      <c r="E34" s="130"/>
      <c r="F34" s="130"/>
      <c r="G34" s="130"/>
      <c r="H34" s="130"/>
      <c r="I34" s="130"/>
      <c r="J34" s="130"/>
      <c r="K34" s="130"/>
      <c r="L34" s="130"/>
      <c r="M34" s="130"/>
      <c r="N34" s="130"/>
      <c r="O34" s="130"/>
      <c r="P34" s="130"/>
      <c r="Q34" s="130"/>
      <c r="R34" s="130"/>
      <c r="S34" s="130"/>
      <c r="T34" s="130"/>
      <c r="U34" s="130"/>
      <c r="V34" s="130"/>
      <c r="W34" s="130"/>
      <c r="X34" s="130"/>
      <c r="Y34" s="130"/>
      <c r="Z34" s="130"/>
      <c r="AA34" s="130"/>
      <c r="AB34" s="130"/>
      <c r="AC34" s="130"/>
      <c r="AD34" s="130"/>
      <c r="AE34" s="130"/>
      <c r="AF34" s="130"/>
      <c r="AG34" s="130"/>
      <c r="AH34" s="130"/>
      <c r="AI34" s="130"/>
      <c r="AJ34" s="130"/>
      <c r="AK34" s="130"/>
      <c r="AL34" s="130"/>
      <c r="AM34" s="130"/>
      <c r="AN34" s="130"/>
      <c r="AO34" s="130"/>
      <c r="AP34" s="130"/>
      <c r="AQ34" s="130"/>
      <c r="AR34" s="130"/>
      <c r="AS34" s="130"/>
      <c r="AT34" s="130"/>
      <c r="AU34" s="130"/>
      <c r="AV34" s="130"/>
      <c r="AW34" s="130"/>
      <c r="AX34" s="130"/>
      <c r="AY34" s="130"/>
      <c r="AZ34" s="130"/>
      <c r="BA34" s="130"/>
      <c r="BB34" s="130"/>
      <c r="BC34" s="130"/>
      <c r="BD34" s="130"/>
      <c r="BE34" s="130"/>
      <c r="BF34" s="130"/>
      <c r="BG34" s="130"/>
      <c r="BH34" s="130"/>
      <c r="BI34" s="130"/>
      <c r="BJ34" s="130"/>
      <c r="BK34" s="130"/>
      <c r="BL34" s="130"/>
      <c r="BM34" s="130"/>
      <c r="BN34" s="130"/>
      <c r="BO34" s="130"/>
      <c r="BP34" s="130"/>
      <c r="BQ34" s="130"/>
      <c r="BR34" s="130"/>
      <c r="BS34" s="130"/>
      <c r="BT34" s="130"/>
      <c r="BU34" s="130"/>
      <c r="BV34" s="130"/>
      <c r="BW34" s="130"/>
      <c r="BX34" s="130"/>
      <c r="BY34" s="130"/>
      <c r="BZ34" s="130"/>
      <c r="CA34" s="130"/>
      <c r="CB34" s="130"/>
      <c r="CC34" s="130"/>
      <c r="CD34" s="130"/>
      <c r="CE34" s="130"/>
      <c r="CF34" s="130"/>
      <c r="CG34" s="130"/>
      <c r="CH34" s="130"/>
      <c r="CI34" s="130"/>
      <c r="CJ34" s="130"/>
      <c r="CK34" s="130"/>
      <c r="CL34" s="130"/>
      <c r="CM34" s="130"/>
      <c r="CN34" s="130"/>
      <c r="CO34" s="130"/>
      <c r="CP34" s="130"/>
      <c r="CQ34" s="130"/>
      <c r="CR34" s="130"/>
      <c r="CS34" s="130"/>
      <c r="CT34" s="131"/>
    </row>
    <row r="35" spans="1:102" ht="15.75" thickBot="1" x14ac:dyDescent="0.3">
      <c r="B35" s="87"/>
      <c r="C35" s="88"/>
      <c r="D35" s="88"/>
      <c r="E35" s="88"/>
      <c r="F35" s="88"/>
      <c r="G35" s="88"/>
      <c r="H35" s="88"/>
      <c r="I35" s="88"/>
      <c r="J35" s="88"/>
      <c r="K35" s="88"/>
      <c r="L35" s="88"/>
      <c r="M35" s="88"/>
      <c r="N35" s="88"/>
      <c r="O35" s="88"/>
      <c r="P35" s="88"/>
      <c r="Q35" s="88"/>
      <c r="R35" s="88"/>
      <c r="S35" s="88"/>
      <c r="T35" s="88"/>
      <c r="U35" s="88"/>
      <c r="V35" s="88"/>
      <c r="W35" s="88"/>
      <c r="X35" s="88"/>
      <c r="Y35" s="88"/>
      <c r="Z35" s="88"/>
      <c r="AA35" s="88"/>
      <c r="AB35" s="88"/>
      <c r="AC35" s="88"/>
      <c r="AD35" s="88"/>
      <c r="AE35" s="88"/>
      <c r="AF35" s="88"/>
      <c r="AG35" s="88"/>
      <c r="AH35" s="88"/>
      <c r="AI35" s="88"/>
      <c r="AJ35" s="88"/>
      <c r="AK35" s="88"/>
      <c r="AL35" s="88"/>
      <c r="AM35" s="88"/>
      <c r="AN35" s="88"/>
      <c r="AO35" s="88"/>
      <c r="AP35" s="88"/>
      <c r="AQ35" s="88"/>
      <c r="AR35" s="88"/>
      <c r="AS35" s="88"/>
      <c r="AT35" s="88"/>
      <c r="AU35" s="88"/>
      <c r="AV35" s="88"/>
      <c r="AW35" s="88"/>
      <c r="AX35" s="88"/>
      <c r="AY35" s="88"/>
      <c r="AZ35" s="88"/>
      <c r="BA35" s="88"/>
      <c r="BB35" s="88"/>
      <c r="BC35" s="88"/>
      <c r="BD35" s="88"/>
      <c r="BE35" s="88"/>
      <c r="BF35" s="88"/>
      <c r="BG35" s="88"/>
      <c r="BH35" s="88"/>
      <c r="BI35" s="88"/>
      <c r="BJ35" s="88"/>
      <c r="BK35" s="88"/>
      <c r="BL35" s="88"/>
      <c r="BM35" s="88"/>
      <c r="BN35" s="88"/>
      <c r="BO35" s="88"/>
      <c r="BP35" s="88"/>
      <c r="BQ35" s="88"/>
      <c r="BR35" s="88"/>
      <c r="BS35" s="88"/>
      <c r="BT35" s="88"/>
      <c r="BU35" s="88"/>
      <c r="BV35" s="88"/>
      <c r="BW35" s="88"/>
      <c r="BX35" s="88"/>
      <c r="BY35" s="88"/>
      <c r="BZ35" s="88"/>
      <c r="CA35" s="88"/>
      <c r="CB35" s="88"/>
      <c r="CC35" s="88"/>
      <c r="CD35" s="88"/>
      <c r="CE35" s="88"/>
      <c r="CF35" s="88"/>
      <c r="CG35" s="88"/>
      <c r="CH35" s="88"/>
      <c r="CI35" s="88"/>
      <c r="CJ35" s="88"/>
      <c r="CK35" s="88"/>
      <c r="CL35" s="88"/>
      <c r="CM35" s="88"/>
      <c r="CN35" s="88"/>
      <c r="CO35" s="88"/>
      <c r="CP35" s="88"/>
      <c r="CQ35" s="88"/>
      <c r="CR35" s="88"/>
      <c r="CS35" s="88"/>
      <c r="CT35" s="89"/>
    </row>
    <row r="36" spans="1:102" ht="15.75" thickBot="1" x14ac:dyDescent="0.3">
      <c r="B36" s="129" t="s">
        <v>22</v>
      </c>
      <c r="C36" s="130"/>
      <c r="D36" s="130"/>
      <c r="E36" s="130"/>
      <c r="F36" s="130"/>
      <c r="G36" s="130"/>
      <c r="H36" s="130"/>
      <c r="I36" s="130"/>
      <c r="J36" s="130"/>
      <c r="K36" s="130"/>
      <c r="L36" s="130"/>
      <c r="M36" s="130"/>
      <c r="N36" s="130"/>
      <c r="O36" s="130"/>
      <c r="P36" s="130"/>
      <c r="Q36" s="130"/>
      <c r="R36" s="130"/>
      <c r="S36" s="130"/>
      <c r="T36" s="130"/>
      <c r="U36" s="130"/>
      <c r="V36" s="130"/>
      <c r="W36" s="130"/>
      <c r="X36" s="130"/>
      <c r="Y36" s="130"/>
      <c r="Z36" s="130"/>
      <c r="AA36" s="130"/>
      <c r="AB36" s="130"/>
      <c r="AC36" s="130"/>
      <c r="AD36" s="130"/>
      <c r="AE36" s="130"/>
      <c r="AF36" s="130"/>
      <c r="AG36" s="130"/>
      <c r="AH36" s="130"/>
      <c r="AI36" s="130"/>
      <c r="AJ36" s="130"/>
      <c r="AK36" s="130"/>
      <c r="AL36" s="130"/>
      <c r="AM36" s="130"/>
      <c r="AN36" s="130"/>
      <c r="AO36" s="130"/>
      <c r="AP36" s="130"/>
      <c r="AQ36" s="130"/>
      <c r="AR36" s="130"/>
      <c r="AS36" s="130"/>
      <c r="AT36" s="130"/>
      <c r="AU36" s="130"/>
      <c r="AV36" s="130"/>
      <c r="AW36" s="130"/>
      <c r="AX36" s="130"/>
      <c r="AY36" s="130"/>
      <c r="AZ36" s="130"/>
      <c r="BA36" s="130"/>
      <c r="BB36" s="130"/>
      <c r="BC36" s="130"/>
      <c r="BD36" s="130"/>
      <c r="BE36" s="130"/>
      <c r="BF36" s="130"/>
      <c r="BG36" s="130"/>
      <c r="BH36" s="130"/>
      <c r="BI36" s="130"/>
      <c r="BJ36" s="130"/>
      <c r="BK36" s="130"/>
      <c r="BL36" s="130"/>
      <c r="BM36" s="130"/>
      <c r="BN36" s="130"/>
      <c r="BO36" s="130"/>
      <c r="BP36" s="130"/>
      <c r="BQ36" s="130"/>
      <c r="BR36" s="130"/>
      <c r="BS36" s="130"/>
      <c r="BT36" s="130"/>
      <c r="BU36" s="130"/>
      <c r="BV36" s="130"/>
      <c r="BW36" s="130"/>
      <c r="BX36" s="130"/>
      <c r="BY36" s="130"/>
      <c r="BZ36" s="130"/>
      <c r="CA36" s="130"/>
      <c r="CB36" s="130"/>
      <c r="CC36" s="130"/>
      <c r="CD36" s="130"/>
      <c r="CE36" s="130"/>
      <c r="CF36" s="130"/>
      <c r="CG36" s="130"/>
      <c r="CH36" s="130"/>
      <c r="CI36" s="130"/>
      <c r="CJ36" s="130"/>
      <c r="CK36" s="130"/>
      <c r="CL36" s="130"/>
      <c r="CM36" s="130"/>
      <c r="CN36" s="130"/>
      <c r="CO36" s="130"/>
      <c r="CP36" s="130"/>
      <c r="CQ36" s="130"/>
      <c r="CR36" s="130"/>
      <c r="CS36" s="130"/>
      <c r="CT36" s="131"/>
    </row>
    <row r="37" spans="1:102" ht="15" customHeight="1" x14ac:dyDescent="0.25">
      <c r="B37" s="43" t="s">
        <v>23</v>
      </c>
      <c r="C37" s="175" t="s">
        <v>24</v>
      </c>
      <c r="D37" s="176"/>
      <c r="E37" s="176"/>
      <c r="F37" s="176"/>
      <c r="G37" s="176"/>
      <c r="H37" s="176"/>
      <c r="I37" s="176"/>
      <c r="J37" s="176"/>
      <c r="K37" s="176"/>
      <c r="L37" s="176"/>
      <c r="M37" s="176"/>
      <c r="N37" s="176"/>
      <c r="O37" s="176"/>
      <c r="P37" s="176"/>
      <c r="Q37" s="176"/>
      <c r="R37" s="176"/>
      <c r="S37" s="176"/>
      <c r="T37" s="176"/>
      <c r="U37" s="176"/>
      <c r="V37" s="176"/>
      <c r="W37" s="176"/>
      <c r="X37" s="176"/>
      <c r="Y37" s="176"/>
      <c r="Z37" s="176"/>
      <c r="AA37" s="176"/>
      <c r="AB37" s="176"/>
      <c r="AC37" s="176"/>
      <c r="AD37" s="176"/>
      <c r="AE37" s="176"/>
      <c r="AF37" s="176"/>
      <c r="AG37" s="176"/>
      <c r="AH37" s="176"/>
      <c r="AI37" s="176"/>
      <c r="AJ37" s="176"/>
      <c r="AK37" s="176"/>
      <c r="AL37" s="176"/>
      <c r="AM37" s="176"/>
      <c r="AN37" s="176"/>
      <c r="AO37" s="176"/>
      <c r="AP37" s="176"/>
      <c r="AQ37" s="176"/>
      <c r="AR37" s="176"/>
      <c r="AS37" s="176"/>
      <c r="AT37" s="176"/>
      <c r="AU37" s="176"/>
      <c r="AV37" s="176"/>
      <c r="AW37" s="176"/>
      <c r="AX37" s="176"/>
      <c r="AY37" s="176"/>
      <c r="AZ37" s="176"/>
      <c r="BA37" s="176"/>
      <c r="BB37" s="176"/>
      <c r="BC37" s="176"/>
      <c r="BD37" s="176"/>
      <c r="BE37" s="176"/>
      <c r="BF37" s="176"/>
      <c r="BG37" s="176"/>
      <c r="BH37" s="176"/>
      <c r="BI37" s="176"/>
      <c r="BJ37" s="176"/>
      <c r="BK37" s="176"/>
      <c r="BL37" s="176"/>
      <c r="BM37" s="176"/>
      <c r="BN37" s="176"/>
      <c r="BO37" s="176"/>
      <c r="BP37" s="176"/>
      <c r="BQ37" s="176"/>
      <c r="BR37" s="176"/>
      <c r="BS37" s="176"/>
      <c r="BT37" s="176"/>
      <c r="BU37" s="176"/>
      <c r="BV37" s="176"/>
      <c r="BW37" s="176"/>
      <c r="BX37" s="176"/>
      <c r="BY37" s="176"/>
      <c r="BZ37" s="176"/>
      <c r="CA37" s="176"/>
      <c r="CB37" s="176"/>
      <c r="CC37" s="176"/>
      <c r="CD37" s="176"/>
      <c r="CE37" s="176"/>
      <c r="CF37" s="176"/>
      <c r="CG37" s="176"/>
      <c r="CH37" s="176"/>
      <c r="CI37" s="176"/>
      <c r="CJ37" s="176"/>
      <c r="CK37" s="176"/>
      <c r="CL37" s="176"/>
      <c r="CM37" s="176"/>
      <c r="CN37" s="176"/>
      <c r="CO37" s="176"/>
      <c r="CP37" s="176"/>
      <c r="CQ37" s="176"/>
      <c r="CR37" s="176"/>
      <c r="CS37" s="176"/>
      <c r="CT37" s="177"/>
    </row>
    <row r="38" spans="1:102" ht="15" customHeight="1" x14ac:dyDescent="0.25">
      <c r="B38" s="4">
        <v>1</v>
      </c>
      <c r="C38" s="178" t="s">
        <v>25</v>
      </c>
      <c r="D38" s="179"/>
      <c r="E38" s="179"/>
      <c r="F38" s="179"/>
      <c r="G38" s="179"/>
      <c r="H38" s="179"/>
      <c r="I38" s="179"/>
      <c r="J38" s="179"/>
      <c r="K38" s="179"/>
      <c r="L38" s="179"/>
      <c r="M38" s="179"/>
      <c r="N38" s="179"/>
      <c r="O38" s="179"/>
      <c r="P38" s="179"/>
      <c r="Q38" s="179"/>
      <c r="R38" s="179"/>
      <c r="S38" s="179"/>
      <c r="T38" s="179"/>
      <c r="U38" s="179"/>
      <c r="V38" s="179"/>
      <c r="W38" s="179"/>
      <c r="X38" s="179"/>
      <c r="Y38" s="179"/>
      <c r="Z38" s="179"/>
      <c r="AA38" s="179"/>
      <c r="AB38" s="179"/>
      <c r="AC38" s="179"/>
      <c r="AD38" s="179"/>
      <c r="AE38" s="179"/>
      <c r="AF38" s="179"/>
      <c r="AG38" s="179"/>
      <c r="AH38" s="179"/>
      <c r="AI38" s="179"/>
      <c r="AJ38" s="179"/>
      <c r="AK38" s="179"/>
      <c r="AL38" s="179"/>
      <c r="AM38" s="179"/>
      <c r="AN38" s="179"/>
      <c r="AO38" s="179"/>
      <c r="AP38" s="179"/>
      <c r="AQ38" s="179"/>
      <c r="AR38" s="179"/>
      <c r="AS38" s="179"/>
      <c r="AT38" s="179"/>
      <c r="AU38" s="179"/>
      <c r="AV38" s="179"/>
      <c r="AW38" s="179"/>
      <c r="AX38" s="179"/>
      <c r="AY38" s="179"/>
      <c r="AZ38" s="179"/>
      <c r="BA38" s="179"/>
      <c r="BB38" s="179"/>
      <c r="BC38" s="179"/>
      <c r="BD38" s="179"/>
      <c r="BE38" s="179"/>
      <c r="BF38" s="179"/>
      <c r="BG38" s="179"/>
      <c r="BH38" s="179"/>
      <c r="BI38" s="179"/>
      <c r="BJ38" s="179"/>
      <c r="BK38" s="179"/>
      <c r="BL38" s="179"/>
      <c r="BM38" s="179"/>
      <c r="BN38" s="179"/>
      <c r="BO38" s="179"/>
      <c r="BP38" s="179"/>
      <c r="BQ38" s="179"/>
      <c r="BR38" s="179"/>
      <c r="BS38" s="179"/>
      <c r="BT38" s="179"/>
      <c r="BU38" s="179"/>
      <c r="BV38" s="179"/>
      <c r="BW38" s="179"/>
      <c r="BX38" s="179"/>
      <c r="BY38" s="179"/>
      <c r="BZ38" s="179"/>
      <c r="CA38" s="179"/>
      <c r="CB38" s="179"/>
      <c r="CC38" s="179"/>
      <c r="CD38" s="179"/>
      <c r="CE38" s="179"/>
      <c r="CF38" s="179"/>
      <c r="CG38" s="179"/>
      <c r="CH38" s="179"/>
      <c r="CI38" s="179"/>
      <c r="CJ38" s="179"/>
      <c r="CK38" s="179"/>
      <c r="CL38" s="179"/>
      <c r="CM38" s="179"/>
      <c r="CN38" s="179"/>
      <c r="CO38" s="179"/>
      <c r="CP38" s="179"/>
      <c r="CQ38" s="179"/>
      <c r="CR38" s="179"/>
      <c r="CS38" s="179"/>
      <c r="CT38" s="180"/>
    </row>
    <row r="39" spans="1:102" ht="15" customHeight="1" x14ac:dyDescent="0.25">
      <c r="B39" s="4">
        <v>2</v>
      </c>
      <c r="C39" s="172" t="s">
        <v>26</v>
      </c>
      <c r="D39" s="173"/>
      <c r="E39" s="173"/>
      <c r="F39" s="173"/>
      <c r="G39" s="173"/>
      <c r="H39" s="173"/>
      <c r="I39" s="173"/>
      <c r="J39" s="173"/>
      <c r="K39" s="173"/>
      <c r="L39" s="173"/>
      <c r="M39" s="173"/>
      <c r="N39" s="173"/>
      <c r="O39" s="173"/>
      <c r="P39" s="173"/>
      <c r="Q39" s="173"/>
      <c r="R39" s="173"/>
      <c r="S39" s="173"/>
      <c r="T39" s="173"/>
      <c r="U39" s="173"/>
      <c r="V39" s="173"/>
      <c r="W39" s="173"/>
      <c r="X39" s="173"/>
      <c r="Y39" s="173"/>
      <c r="Z39" s="173"/>
      <c r="AA39" s="173"/>
      <c r="AB39" s="173"/>
      <c r="AC39" s="173"/>
      <c r="AD39" s="173"/>
      <c r="AE39" s="173"/>
      <c r="AF39" s="173"/>
      <c r="AG39" s="173"/>
      <c r="AH39" s="173"/>
      <c r="AI39" s="173"/>
      <c r="AJ39" s="173"/>
      <c r="AK39" s="173"/>
      <c r="AL39" s="173"/>
      <c r="AM39" s="173"/>
      <c r="AN39" s="173"/>
      <c r="AO39" s="173"/>
      <c r="AP39" s="173"/>
      <c r="AQ39" s="173"/>
      <c r="AR39" s="173"/>
      <c r="AS39" s="173"/>
      <c r="AT39" s="173"/>
      <c r="AU39" s="173"/>
      <c r="AV39" s="173"/>
      <c r="AW39" s="173"/>
      <c r="AX39" s="173"/>
      <c r="AY39" s="173"/>
      <c r="AZ39" s="173"/>
      <c r="BA39" s="173"/>
      <c r="BB39" s="173"/>
      <c r="BC39" s="173"/>
      <c r="BD39" s="173"/>
      <c r="BE39" s="173"/>
      <c r="BF39" s="173"/>
      <c r="BG39" s="173"/>
      <c r="BH39" s="173"/>
      <c r="BI39" s="173"/>
      <c r="BJ39" s="173"/>
      <c r="BK39" s="173"/>
      <c r="BL39" s="173"/>
      <c r="BM39" s="173"/>
      <c r="BN39" s="173"/>
      <c r="BO39" s="173"/>
      <c r="BP39" s="173"/>
      <c r="BQ39" s="173"/>
      <c r="BR39" s="173"/>
      <c r="BS39" s="173"/>
      <c r="BT39" s="173"/>
      <c r="BU39" s="173"/>
      <c r="BV39" s="173"/>
      <c r="BW39" s="173"/>
      <c r="BX39" s="173"/>
      <c r="BY39" s="173"/>
      <c r="BZ39" s="173"/>
      <c r="CA39" s="173"/>
      <c r="CB39" s="173"/>
      <c r="CC39" s="173"/>
      <c r="CD39" s="173"/>
      <c r="CE39" s="173"/>
      <c r="CF39" s="173"/>
      <c r="CG39" s="173"/>
      <c r="CH39" s="173"/>
      <c r="CI39" s="173"/>
      <c r="CJ39" s="173"/>
      <c r="CK39" s="173"/>
      <c r="CL39" s="173"/>
      <c r="CM39" s="173"/>
      <c r="CN39" s="173"/>
      <c r="CO39" s="173"/>
      <c r="CP39" s="173"/>
      <c r="CQ39" s="173"/>
      <c r="CR39" s="173"/>
      <c r="CS39" s="173"/>
      <c r="CT39" s="174"/>
    </row>
    <row r="40" spans="1:102" ht="15" customHeight="1" x14ac:dyDescent="0.25">
      <c r="B40" s="5">
        <v>3</v>
      </c>
      <c r="C40" s="150" t="s">
        <v>27</v>
      </c>
      <c r="D40" s="151"/>
      <c r="E40" s="151"/>
      <c r="F40" s="151"/>
      <c r="G40" s="151"/>
      <c r="H40" s="151"/>
      <c r="I40" s="151"/>
      <c r="J40" s="151"/>
      <c r="K40" s="151"/>
      <c r="L40" s="151"/>
      <c r="M40" s="151"/>
      <c r="N40" s="151"/>
      <c r="O40" s="151"/>
      <c r="P40" s="151"/>
      <c r="Q40" s="151"/>
      <c r="R40" s="151"/>
      <c r="S40" s="151"/>
      <c r="T40" s="151"/>
      <c r="U40" s="151"/>
      <c r="V40" s="151"/>
      <c r="W40" s="151"/>
      <c r="X40" s="151"/>
      <c r="Y40" s="151"/>
      <c r="Z40" s="151"/>
      <c r="AA40" s="151"/>
      <c r="AB40" s="151"/>
      <c r="AC40" s="151"/>
      <c r="AD40" s="151"/>
      <c r="AE40" s="151"/>
      <c r="AF40" s="151"/>
      <c r="AG40" s="151"/>
      <c r="AH40" s="151"/>
      <c r="AI40" s="151"/>
      <c r="AJ40" s="151"/>
      <c r="AK40" s="151"/>
      <c r="AL40" s="151"/>
      <c r="AM40" s="151"/>
      <c r="AN40" s="151"/>
      <c r="AO40" s="151"/>
      <c r="AP40" s="151"/>
      <c r="AQ40" s="151"/>
      <c r="AR40" s="151"/>
      <c r="AS40" s="151"/>
      <c r="AT40" s="151"/>
      <c r="AU40" s="151"/>
      <c r="AV40" s="151"/>
      <c r="AW40" s="151"/>
      <c r="AX40" s="151"/>
      <c r="AY40" s="151"/>
      <c r="AZ40" s="151"/>
      <c r="BA40" s="151"/>
      <c r="BB40" s="151"/>
      <c r="BC40" s="151"/>
      <c r="BD40" s="151"/>
      <c r="BE40" s="151"/>
      <c r="BF40" s="151"/>
      <c r="BG40" s="151"/>
      <c r="BH40" s="151"/>
      <c r="BI40" s="151"/>
      <c r="BJ40" s="151"/>
      <c r="BK40" s="151"/>
      <c r="BL40" s="151"/>
      <c r="BM40" s="151"/>
      <c r="BN40" s="151"/>
      <c r="BO40" s="151"/>
      <c r="BP40" s="151"/>
      <c r="BQ40" s="151"/>
      <c r="BR40" s="151"/>
      <c r="BS40" s="151"/>
      <c r="BT40" s="151"/>
      <c r="BU40" s="151"/>
      <c r="BV40" s="151"/>
      <c r="BW40" s="151"/>
      <c r="BX40" s="151"/>
      <c r="BY40" s="151"/>
      <c r="BZ40" s="151"/>
      <c r="CA40" s="151"/>
      <c r="CB40" s="151"/>
      <c r="CC40" s="151"/>
      <c r="CD40" s="151"/>
      <c r="CE40" s="151"/>
      <c r="CF40" s="151"/>
      <c r="CG40" s="151"/>
      <c r="CH40" s="151"/>
      <c r="CI40" s="151"/>
      <c r="CJ40" s="151"/>
      <c r="CK40" s="151"/>
      <c r="CL40" s="151"/>
      <c r="CM40" s="151"/>
      <c r="CN40" s="151"/>
      <c r="CO40" s="151"/>
      <c r="CP40" s="151"/>
      <c r="CQ40" s="151"/>
      <c r="CR40" s="151"/>
      <c r="CS40" s="151"/>
      <c r="CT40" s="152"/>
    </row>
    <row r="41" spans="1:102" ht="15" customHeight="1" x14ac:dyDescent="0.25">
      <c r="B41" s="4">
        <v>4</v>
      </c>
      <c r="C41" s="163" t="s">
        <v>28</v>
      </c>
      <c r="D41" s="164"/>
      <c r="E41" s="164"/>
      <c r="F41" s="164"/>
      <c r="G41" s="164"/>
      <c r="H41" s="164"/>
      <c r="I41" s="164"/>
      <c r="J41" s="164"/>
      <c r="K41" s="164"/>
      <c r="L41" s="164"/>
      <c r="M41" s="164"/>
      <c r="N41" s="164"/>
      <c r="O41" s="164"/>
      <c r="P41" s="164"/>
      <c r="Q41" s="164"/>
      <c r="R41" s="164"/>
      <c r="S41" s="164"/>
      <c r="T41" s="164"/>
      <c r="U41" s="164"/>
      <c r="V41" s="164"/>
      <c r="W41" s="164"/>
      <c r="X41" s="164"/>
      <c r="Y41" s="164"/>
      <c r="Z41" s="164"/>
      <c r="AA41" s="164"/>
      <c r="AB41" s="164"/>
      <c r="AC41" s="164"/>
      <c r="AD41" s="164"/>
      <c r="AE41" s="164"/>
      <c r="AF41" s="164"/>
      <c r="AG41" s="164"/>
      <c r="AH41" s="164"/>
      <c r="AI41" s="164"/>
      <c r="AJ41" s="164"/>
      <c r="AK41" s="164"/>
      <c r="AL41" s="164"/>
      <c r="AM41" s="164"/>
      <c r="AN41" s="164"/>
      <c r="AO41" s="164"/>
      <c r="AP41" s="164"/>
      <c r="AQ41" s="164"/>
      <c r="AR41" s="164"/>
      <c r="AS41" s="164"/>
      <c r="AT41" s="164"/>
      <c r="AU41" s="164"/>
      <c r="AV41" s="164"/>
      <c r="AW41" s="164"/>
      <c r="AX41" s="164"/>
      <c r="AY41" s="164"/>
      <c r="AZ41" s="164"/>
      <c r="BA41" s="164"/>
      <c r="BB41" s="164"/>
      <c r="BC41" s="164"/>
      <c r="BD41" s="164"/>
      <c r="BE41" s="164"/>
      <c r="BF41" s="164"/>
      <c r="BG41" s="164"/>
      <c r="BH41" s="164"/>
      <c r="BI41" s="164"/>
      <c r="BJ41" s="164"/>
      <c r="BK41" s="164"/>
      <c r="BL41" s="164"/>
      <c r="BM41" s="164"/>
      <c r="BN41" s="164"/>
      <c r="BO41" s="164"/>
      <c r="BP41" s="164"/>
      <c r="BQ41" s="164"/>
      <c r="BR41" s="164"/>
      <c r="BS41" s="164"/>
      <c r="BT41" s="164"/>
      <c r="BU41" s="164"/>
      <c r="BV41" s="164"/>
      <c r="BW41" s="164"/>
      <c r="BX41" s="164"/>
      <c r="BY41" s="164"/>
      <c r="BZ41" s="164"/>
      <c r="CA41" s="164"/>
      <c r="CB41" s="164"/>
      <c r="CC41" s="164"/>
      <c r="CD41" s="164"/>
      <c r="CE41" s="164"/>
      <c r="CF41" s="164"/>
      <c r="CG41" s="164"/>
      <c r="CH41" s="164"/>
      <c r="CI41" s="164"/>
      <c r="CJ41" s="164"/>
      <c r="CK41" s="164"/>
      <c r="CL41" s="164"/>
      <c r="CM41" s="164"/>
      <c r="CN41" s="164"/>
      <c r="CO41" s="164"/>
      <c r="CP41" s="164"/>
      <c r="CQ41" s="164"/>
      <c r="CR41" s="164"/>
      <c r="CS41" s="164"/>
      <c r="CT41" s="165"/>
    </row>
    <row r="42" spans="1:102" ht="15" customHeight="1" x14ac:dyDescent="0.25">
      <c r="B42" s="6">
        <v>5</v>
      </c>
      <c r="C42" s="166" t="s">
        <v>29</v>
      </c>
      <c r="D42" s="167"/>
      <c r="E42" s="167"/>
      <c r="F42" s="167"/>
      <c r="G42" s="167"/>
      <c r="H42" s="167"/>
      <c r="I42" s="167"/>
      <c r="J42" s="167"/>
      <c r="K42" s="167"/>
      <c r="L42" s="167"/>
      <c r="M42" s="167"/>
      <c r="N42" s="167"/>
      <c r="O42" s="167"/>
      <c r="P42" s="167"/>
      <c r="Q42" s="167"/>
      <c r="R42" s="167"/>
      <c r="S42" s="167"/>
      <c r="T42" s="167"/>
      <c r="U42" s="167"/>
      <c r="V42" s="167"/>
      <c r="W42" s="167"/>
      <c r="X42" s="167"/>
      <c r="Y42" s="167"/>
      <c r="Z42" s="167"/>
      <c r="AA42" s="167"/>
      <c r="AB42" s="167"/>
      <c r="AC42" s="167"/>
      <c r="AD42" s="167"/>
      <c r="AE42" s="167"/>
      <c r="AF42" s="167"/>
      <c r="AG42" s="167"/>
      <c r="AH42" s="167"/>
      <c r="AI42" s="167"/>
      <c r="AJ42" s="167"/>
      <c r="AK42" s="167"/>
      <c r="AL42" s="167"/>
      <c r="AM42" s="167"/>
      <c r="AN42" s="167"/>
      <c r="AO42" s="167"/>
      <c r="AP42" s="167"/>
      <c r="AQ42" s="167"/>
      <c r="AR42" s="167"/>
      <c r="AS42" s="167"/>
      <c r="AT42" s="167"/>
      <c r="AU42" s="167"/>
      <c r="AV42" s="167"/>
      <c r="AW42" s="167"/>
      <c r="AX42" s="167"/>
      <c r="AY42" s="167"/>
      <c r="AZ42" s="167"/>
      <c r="BA42" s="167"/>
      <c r="BB42" s="167"/>
      <c r="BC42" s="167"/>
      <c r="BD42" s="167"/>
      <c r="BE42" s="167"/>
      <c r="BF42" s="167"/>
      <c r="BG42" s="167"/>
      <c r="BH42" s="167"/>
      <c r="BI42" s="167"/>
      <c r="BJ42" s="167"/>
      <c r="BK42" s="167"/>
      <c r="BL42" s="167"/>
      <c r="BM42" s="167"/>
      <c r="BN42" s="167"/>
      <c r="BO42" s="167"/>
      <c r="BP42" s="167"/>
      <c r="BQ42" s="167"/>
      <c r="BR42" s="167"/>
      <c r="BS42" s="167"/>
      <c r="BT42" s="167"/>
      <c r="BU42" s="167"/>
      <c r="BV42" s="167"/>
      <c r="BW42" s="167"/>
      <c r="BX42" s="167"/>
      <c r="BY42" s="167"/>
      <c r="BZ42" s="167"/>
      <c r="CA42" s="167"/>
      <c r="CB42" s="167"/>
      <c r="CC42" s="167"/>
      <c r="CD42" s="167"/>
      <c r="CE42" s="167"/>
      <c r="CF42" s="167"/>
      <c r="CG42" s="167"/>
      <c r="CH42" s="167"/>
      <c r="CI42" s="167"/>
      <c r="CJ42" s="167"/>
      <c r="CK42" s="167"/>
      <c r="CL42" s="167"/>
      <c r="CM42" s="167"/>
      <c r="CN42" s="167"/>
      <c r="CO42" s="167"/>
      <c r="CP42" s="167"/>
      <c r="CQ42" s="167"/>
      <c r="CR42" s="167"/>
      <c r="CS42" s="167"/>
      <c r="CT42" s="168"/>
    </row>
    <row r="43" spans="1:102" ht="15" customHeight="1" thickBot="1" x14ac:dyDescent="0.3">
      <c r="B43" s="7">
        <v>6</v>
      </c>
      <c r="C43" s="169" t="s">
        <v>30</v>
      </c>
      <c r="D43" s="170"/>
      <c r="E43" s="170"/>
      <c r="F43" s="170"/>
      <c r="G43" s="170"/>
      <c r="H43" s="170"/>
      <c r="I43" s="170"/>
      <c r="J43" s="170"/>
      <c r="K43" s="170"/>
      <c r="L43" s="170"/>
      <c r="M43" s="170"/>
      <c r="N43" s="170"/>
      <c r="O43" s="170"/>
      <c r="P43" s="170"/>
      <c r="Q43" s="170"/>
      <c r="R43" s="170"/>
      <c r="S43" s="170"/>
      <c r="T43" s="170"/>
      <c r="U43" s="170"/>
      <c r="V43" s="170"/>
      <c r="W43" s="170"/>
      <c r="X43" s="170"/>
      <c r="Y43" s="170"/>
      <c r="Z43" s="170"/>
      <c r="AA43" s="170"/>
      <c r="AB43" s="170"/>
      <c r="AC43" s="170"/>
      <c r="AD43" s="170"/>
      <c r="AE43" s="170"/>
      <c r="AF43" s="170"/>
      <c r="AG43" s="170"/>
      <c r="AH43" s="170"/>
      <c r="AI43" s="170"/>
      <c r="AJ43" s="170"/>
      <c r="AK43" s="170"/>
      <c r="AL43" s="170"/>
      <c r="AM43" s="170"/>
      <c r="AN43" s="170"/>
      <c r="AO43" s="170"/>
      <c r="AP43" s="170"/>
      <c r="AQ43" s="170"/>
      <c r="AR43" s="170"/>
      <c r="AS43" s="170"/>
      <c r="AT43" s="170"/>
      <c r="AU43" s="170"/>
      <c r="AV43" s="170"/>
      <c r="AW43" s="170"/>
      <c r="AX43" s="170"/>
      <c r="AY43" s="170"/>
      <c r="AZ43" s="170"/>
      <c r="BA43" s="170"/>
      <c r="BB43" s="170"/>
      <c r="BC43" s="170"/>
      <c r="BD43" s="170"/>
      <c r="BE43" s="170"/>
      <c r="BF43" s="170"/>
      <c r="BG43" s="170"/>
      <c r="BH43" s="170"/>
      <c r="BI43" s="170"/>
      <c r="BJ43" s="170"/>
      <c r="BK43" s="170"/>
      <c r="BL43" s="170"/>
      <c r="BM43" s="170"/>
      <c r="BN43" s="170"/>
      <c r="BO43" s="170"/>
      <c r="BP43" s="170"/>
      <c r="BQ43" s="170"/>
      <c r="BR43" s="170"/>
      <c r="BS43" s="170"/>
      <c r="BT43" s="170"/>
      <c r="BU43" s="170"/>
      <c r="BV43" s="170"/>
      <c r="BW43" s="170"/>
      <c r="BX43" s="170"/>
      <c r="BY43" s="170"/>
      <c r="BZ43" s="170"/>
      <c r="CA43" s="170"/>
      <c r="CB43" s="170"/>
      <c r="CC43" s="170"/>
      <c r="CD43" s="170"/>
      <c r="CE43" s="170"/>
      <c r="CF43" s="170"/>
      <c r="CG43" s="170"/>
      <c r="CH43" s="170"/>
      <c r="CI43" s="170"/>
      <c r="CJ43" s="170"/>
      <c r="CK43" s="170"/>
      <c r="CL43" s="170"/>
      <c r="CM43" s="170"/>
      <c r="CN43" s="170"/>
      <c r="CO43" s="170"/>
      <c r="CP43" s="170"/>
      <c r="CQ43" s="170"/>
      <c r="CR43" s="170"/>
      <c r="CS43" s="170"/>
      <c r="CT43" s="171"/>
    </row>
    <row r="45" spans="1:102" s="1" customFormat="1" x14ac:dyDescent="0.25">
      <c r="B45" s="1" t="s">
        <v>194</v>
      </c>
      <c r="H45" s="90"/>
      <c r="J45" s="90"/>
      <c r="K45" s="91"/>
      <c r="L45" s="91"/>
      <c r="M45" s="91"/>
      <c r="N45" s="91"/>
      <c r="O45" s="92"/>
      <c r="P45" s="92"/>
      <c r="Q45" s="92"/>
      <c r="R45" s="92"/>
      <c r="S45" s="92"/>
      <c r="T45" s="92"/>
      <c r="U45" s="92"/>
      <c r="V45" s="92"/>
      <c r="W45" s="92"/>
      <c r="X45" s="92"/>
      <c r="Y45" s="92"/>
      <c r="Z45" s="92"/>
      <c r="AA45" s="92"/>
      <c r="AB45" s="92"/>
      <c r="AC45" s="92"/>
      <c r="AD45" s="92"/>
      <c r="AE45" s="92"/>
      <c r="AF45" s="92"/>
      <c r="AG45" s="92"/>
      <c r="AH45" s="92"/>
      <c r="AI45" s="92"/>
      <c r="AJ45" s="92"/>
      <c r="AK45" s="92"/>
      <c r="AL45" s="92"/>
      <c r="AM45" s="92"/>
      <c r="AN45" s="92"/>
      <c r="AO45" s="92"/>
      <c r="AP45" s="92"/>
      <c r="AQ45" s="92"/>
      <c r="AR45" s="92"/>
      <c r="AS45" s="92"/>
      <c r="AT45" s="92"/>
      <c r="AU45" s="92"/>
      <c r="AV45" s="92"/>
      <c r="AW45" s="92"/>
      <c r="AX45" s="92"/>
      <c r="AY45" s="92"/>
      <c r="AZ45" s="92"/>
      <c r="BA45" s="92"/>
      <c r="BB45" s="92"/>
      <c r="BC45" s="92"/>
      <c r="BD45" s="92"/>
      <c r="BE45" s="92"/>
      <c r="BF45" s="92"/>
      <c r="BG45" s="92"/>
      <c r="BH45" s="92"/>
      <c r="BI45" s="92"/>
      <c r="BJ45" s="92"/>
      <c r="CV45" s="71"/>
      <c r="CW45" s="71"/>
      <c r="CX45" s="71"/>
    </row>
    <row r="46" spans="1:102" s="1" customFormat="1" x14ac:dyDescent="0.25">
      <c r="B46" s="1" t="s">
        <v>195</v>
      </c>
      <c r="H46" s="90"/>
      <c r="J46" s="90"/>
      <c r="K46" s="91"/>
      <c r="L46" s="91"/>
      <c r="M46" s="91"/>
      <c r="N46" s="91"/>
      <c r="O46" s="92"/>
      <c r="P46" s="92"/>
      <c r="Q46" s="92"/>
      <c r="R46" s="92"/>
      <c r="S46" s="92"/>
      <c r="T46" s="92"/>
      <c r="U46" s="92"/>
      <c r="V46" s="92"/>
      <c r="W46" s="92"/>
      <c r="X46" s="92"/>
      <c r="Y46" s="92"/>
      <c r="Z46" s="92"/>
      <c r="AA46" s="92"/>
      <c r="AB46" s="92"/>
      <c r="AC46" s="92"/>
      <c r="AD46" s="92"/>
      <c r="AE46" s="92"/>
      <c r="AF46" s="92"/>
      <c r="AG46" s="92"/>
      <c r="AH46" s="92"/>
      <c r="AI46" s="92"/>
      <c r="AJ46" s="92"/>
      <c r="AK46" s="92"/>
      <c r="AL46" s="92"/>
      <c r="AM46" s="92"/>
      <c r="AN46" s="92"/>
      <c r="AO46" s="92"/>
      <c r="AP46" s="92"/>
      <c r="AQ46" s="92"/>
      <c r="AR46" s="92"/>
      <c r="AS46" s="92"/>
      <c r="AT46" s="92"/>
      <c r="AU46" s="92"/>
      <c r="AV46" s="92"/>
      <c r="AW46" s="92"/>
      <c r="AX46" s="92"/>
      <c r="AY46" s="92"/>
      <c r="AZ46" s="92"/>
      <c r="BA46" s="92"/>
      <c r="BB46" s="92"/>
      <c r="BC46" s="92"/>
      <c r="BD46" s="92"/>
      <c r="BE46" s="92"/>
      <c r="BF46" s="92"/>
      <c r="BG46" s="92"/>
      <c r="BH46" s="92"/>
      <c r="BI46" s="92"/>
      <c r="BJ46" s="92"/>
      <c r="CV46" s="71"/>
      <c r="CW46" s="71"/>
      <c r="CX46" s="71"/>
    </row>
    <row r="47" spans="1:102" s="1" customFormat="1" x14ac:dyDescent="0.25">
      <c r="B47" s="1" t="s">
        <v>196</v>
      </c>
      <c r="H47" s="90"/>
      <c r="J47" s="90"/>
      <c r="K47" s="91"/>
      <c r="L47" s="91"/>
      <c r="M47" s="91"/>
      <c r="N47" s="91"/>
      <c r="O47" s="92"/>
      <c r="P47" s="92"/>
      <c r="Q47" s="92"/>
      <c r="R47" s="92"/>
      <c r="S47" s="92"/>
      <c r="T47" s="92"/>
      <c r="U47" s="92"/>
      <c r="V47" s="92"/>
      <c r="W47" s="92"/>
      <c r="X47" s="92"/>
      <c r="Y47" s="92"/>
      <c r="Z47" s="92"/>
      <c r="AA47" s="92"/>
      <c r="AB47" s="92"/>
      <c r="AC47" s="92"/>
      <c r="AD47" s="92"/>
      <c r="AE47" s="92"/>
      <c r="AF47" s="92"/>
      <c r="AG47" s="92"/>
      <c r="AH47" s="92"/>
      <c r="AI47" s="92"/>
      <c r="AJ47" s="92"/>
      <c r="AK47" s="92"/>
      <c r="AL47" s="92"/>
      <c r="AM47" s="92"/>
      <c r="AN47" s="92"/>
      <c r="AO47" s="92"/>
      <c r="AP47" s="92"/>
      <c r="AQ47" s="92"/>
      <c r="AR47" s="92"/>
      <c r="AS47" s="92"/>
      <c r="AT47" s="92"/>
      <c r="AU47" s="92"/>
      <c r="AV47" s="92"/>
      <c r="AW47" s="92"/>
      <c r="AX47" s="92"/>
      <c r="AY47" s="92"/>
      <c r="AZ47" s="92"/>
      <c r="BA47" s="92"/>
      <c r="BB47" s="92"/>
      <c r="BC47" s="92"/>
      <c r="BD47" s="92"/>
      <c r="BE47" s="92"/>
      <c r="BF47" s="92"/>
      <c r="BG47" s="92"/>
      <c r="BH47" s="92"/>
      <c r="BI47" s="92"/>
      <c r="BJ47" s="92"/>
      <c r="CV47" s="71"/>
      <c r="CW47" s="71"/>
      <c r="CX47" s="71"/>
    </row>
    <row r="48" spans="1:102" x14ac:dyDescent="0.25">
      <c r="B48" s="1" t="s">
        <v>199</v>
      </c>
    </row>
    <row r="49" spans="2:2" x14ac:dyDescent="0.25">
      <c r="B49" s="1" t="s">
        <v>198</v>
      </c>
    </row>
  </sheetData>
  <mergeCells count="63">
    <mergeCell ref="D2:CT2"/>
    <mergeCell ref="B3:N4"/>
    <mergeCell ref="O3:AO4"/>
    <mergeCell ref="AP3:CT3"/>
    <mergeCell ref="AP4:BJ4"/>
    <mergeCell ref="BK4:CQ4"/>
    <mergeCell ref="CR4:CT4"/>
    <mergeCell ref="X5:Z5"/>
    <mergeCell ref="CV4:CX4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N5"/>
    <mergeCell ref="O5:Q5"/>
    <mergeCell ref="R5:T5"/>
    <mergeCell ref="U5:W5"/>
    <mergeCell ref="BB5:BD5"/>
    <mergeCell ref="AA5:AC5"/>
    <mergeCell ref="AD5:AF5"/>
    <mergeCell ref="AG5:AI5"/>
    <mergeCell ref="AJ5:AL5"/>
    <mergeCell ref="AM5:AM6"/>
    <mergeCell ref="AN5:AN6"/>
    <mergeCell ref="AO5:AO6"/>
    <mergeCell ref="AP5:AR5"/>
    <mergeCell ref="AS5:AU5"/>
    <mergeCell ref="AV5:AX5"/>
    <mergeCell ref="AY5:BA5"/>
    <mergeCell ref="CL5:CN5"/>
    <mergeCell ref="BE5:BG5"/>
    <mergeCell ref="BH5:BJ5"/>
    <mergeCell ref="BK5:BM5"/>
    <mergeCell ref="BN5:BP5"/>
    <mergeCell ref="BQ5:BS5"/>
    <mergeCell ref="BT5:BV5"/>
    <mergeCell ref="BW5:BY5"/>
    <mergeCell ref="BZ5:CB5"/>
    <mergeCell ref="CC5:CE5"/>
    <mergeCell ref="CF5:CH5"/>
    <mergeCell ref="CI5:CK5"/>
    <mergeCell ref="C40:CT40"/>
    <mergeCell ref="C41:CT41"/>
    <mergeCell ref="C42:CT42"/>
    <mergeCell ref="C43:CT43"/>
    <mergeCell ref="CX5:CX6"/>
    <mergeCell ref="B34:CT34"/>
    <mergeCell ref="B36:CT36"/>
    <mergeCell ref="C37:CT37"/>
    <mergeCell ref="C38:CT38"/>
    <mergeCell ref="C39:CT39"/>
    <mergeCell ref="CO5:CQ5"/>
    <mergeCell ref="CR5:CR6"/>
    <mergeCell ref="CS5:CS6"/>
    <mergeCell ref="CT5:CT6"/>
    <mergeCell ref="CV5:CV6"/>
    <mergeCell ref="CW5:CW6"/>
  </mergeCells>
  <conditionalFormatting sqref="N12:N32">
    <cfRule type="cellIs" dxfId="163" priority="434" operator="equal">
      <formula>"O"</formula>
    </cfRule>
    <cfRule type="cellIs" dxfId="162" priority="433" operator="equal">
      <formula>"NA"</formula>
    </cfRule>
    <cfRule type="cellIs" dxfId="161" priority="435" operator="equal">
      <formula>"X"</formula>
    </cfRule>
    <cfRule type="cellIs" dxfId="160" priority="437" operator="greaterThan">
      <formula>0</formula>
    </cfRule>
    <cfRule type="cellIs" dxfId="159" priority="436" operator="lessThan">
      <formula>0</formula>
    </cfRule>
  </conditionalFormatting>
  <conditionalFormatting sqref="P12:Q32">
    <cfRule type="cellIs" dxfId="158" priority="123" operator="equal">
      <formula>"X"</formula>
    </cfRule>
    <cfRule type="cellIs" dxfId="157" priority="122" operator="equal">
      <formula>"O"</formula>
    </cfRule>
    <cfRule type="cellIs" dxfId="156" priority="121" operator="equal">
      <formula>"NA"</formula>
    </cfRule>
    <cfRule type="cellIs" dxfId="155" priority="124" operator="lessThan">
      <formula>0</formula>
    </cfRule>
    <cfRule type="cellIs" dxfId="154" priority="125" operator="greaterThan">
      <formula>0</formula>
    </cfRule>
  </conditionalFormatting>
  <conditionalFormatting sqref="S12:T32">
    <cfRule type="cellIs" dxfId="153" priority="109" operator="lessThan">
      <formula>0</formula>
    </cfRule>
    <cfRule type="cellIs" dxfId="152" priority="110" operator="greaterThan">
      <formula>0</formula>
    </cfRule>
    <cfRule type="cellIs" dxfId="151" priority="108" operator="equal">
      <formula>"X"</formula>
    </cfRule>
    <cfRule type="cellIs" dxfId="150" priority="106" operator="equal">
      <formula>"NA"</formula>
    </cfRule>
    <cfRule type="cellIs" dxfId="149" priority="107" operator="equal">
      <formula>"O"</formula>
    </cfRule>
  </conditionalFormatting>
  <conditionalFormatting sqref="V12:W32">
    <cfRule type="cellIs" dxfId="148" priority="93" operator="equal">
      <formula>"X"</formula>
    </cfRule>
    <cfRule type="cellIs" dxfId="147" priority="94" operator="lessThan">
      <formula>0</formula>
    </cfRule>
    <cfRule type="cellIs" dxfId="146" priority="95" operator="greaterThan">
      <formula>0</formula>
    </cfRule>
    <cfRule type="cellIs" dxfId="145" priority="91" operator="equal">
      <formula>"NA"</formula>
    </cfRule>
    <cfRule type="cellIs" dxfId="144" priority="92" operator="equal">
      <formula>"O"</formula>
    </cfRule>
  </conditionalFormatting>
  <conditionalFormatting sqref="Y12:Z32">
    <cfRule type="cellIs" dxfId="143" priority="79" operator="lessThan">
      <formula>0</formula>
    </cfRule>
    <cfRule type="cellIs" dxfId="142" priority="78" operator="equal">
      <formula>"X"</formula>
    </cfRule>
    <cfRule type="cellIs" dxfId="141" priority="77" operator="equal">
      <formula>"O"</formula>
    </cfRule>
    <cfRule type="cellIs" dxfId="140" priority="76" operator="equal">
      <formula>"NA"</formula>
    </cfRule>
    <cfRule type="cellIs" dxfId="139" priority="80" operator="greaterThan">
      <formula>0</formula>
    </cfRule>
  </conditionalFormatting>
  <conditionalFormatting sqref="AB12:AC32">
    <cfRule type="cellIs" dxfId="138" priority="65" operator="greaterThan">
      <formula>0</formula>
    </cfRule>
    <cfRule type="cellIs" dxfId="137" priority="64" operator="lessThan">
      <formula>0</formula>
    </cfRule>
    <cfRule type="cellIs" dxfId="136" priority="63" operator="equal">
      <formula>"X"</formula>
    </cfRule>
    <cfRule type="cellIs" dxfId="135" priority="62" operator="equal">
      <formula>"O"</formula>
    </cfRule>
    <cfRule type="cellIs" dxfId="134" priority="61" operator="equal">
      <formula>"NA"</formula>
    </cfRule>
  </conditionalFormatting>
  <conditionalFormatting sqref="AE12:AF32">
    <cfRule type="cellIs" dxfId="133" priority="46" operator="equal">
      <formula>"NA"</formula>
    </cfRule>
    <cfRule type="cellIs" dxfId="132" priority="47" operator="equal">
      <formula>"O"</formula>
    </cfRule>
    <cfRule type="cellIs" dxfId="131" priority="48" operator="equal">
      <formula>"X"</formula>
    </cfRule>
    <cfRule type="cellIs" dxfId="130" priority="49" operator="lessThan">
      <formula>0</formula>
    </cfRule>
    <cfRule type="cellIs" dxfId="129" priority="50" operator="greaterThan">
      <formula>0</formula>
    </cfRule>
  </conditionalFormatting>
  <conditionalFormatting sqref="AH12:AI32">
    <cfRule type="cellIs" dxfId="128" priority="32" operator="equal">
      <formula>"O"</formula>
    </cfRule>
    <cfRule type="cellIs" dxfId="127" priority="33" operator="equal">
      <formula>"X"</formula>
    </cfRule>
    <cfRule type="cellIs" dxfId="126" priority="34" operator="lessThan">
      <formula>0</formula>
    </cfRule>
    <cfRule type="cellIs" dxfId="125" priority="31" operator="equal">
      <formula>"NA"</formula>
    </cfRule>
    <cfRule type="cellIs" dxfId="124" priority="35" operator="greaterThan">
      <formula>0</formula>
    </cfRule>
  </conditionalFormatting>
  <conditionalFormatting sqref="AK12:AL32">
    <cfRule type="cellIs" dxfId="123" priority="17" operator="equal">
      <formula>"O"</formula>
    </cfRule>
    <cfRule type="cellIs" dxfId="122" priority="16" operator="equal">
      <formula>"NA"</formula>
    </cfRule>
    <cfRule type="cellIs" dxfId="121" priority="18" operator="equal">
      <formula>"X"</formula>
    </cfRule>
    <cfRule type="cellIs" dxfId="120" priority="19" operator="lessThan">
      <formula>0</formula>
    </cfRule>
    <cfRule type="cellIs" dxfId="119" priority="20" operator="greaterThan">
      <formula>0</formula>
    </cfRule>
  </conditionalFormatting>
  <conditionalFormatting sqref="AN12:AO32">
    <cfRule type="cellIs" dxfId="118" priority="3" operator="equal">
      <formula>"X"</formula>
    </cfRule>
    <cfRule type="cellIs" dxfId="117" priority="4" operator="lessThan">
      <formula>0</formula>
    </cfRule>
    <cfRule type="cellIs" dxfId="116" priority="5" operator="greaterThan">
      <formula>0</formula>
    </cfRule>
    <cfRule type="cellIs" dxfId="115" priority="2" operator="equal">
      <formula>"O"</formula>
    </cfRule>
    <cfRule type="cellIs" dxfId="114" priority="1" operator="equal">
      <formula>"NA"</formula>
    </cfRule>
  </conditionalFormatting>
  <conditionalFormatting sqref="AQ12:AR32">
    <cfRule type="cellIs" dxfId="113" priority="415" operator="equal">
      <formula>"NA"</formula>
    </cfRule>
    <cfRule type="cellIs" dxfId="112" priority="419" operator="greaterThan">
      <formula>0</formula>
    </cfRule>
    <cfRule type="cellIs" dxfId="111" priority="418" operator="lessThan">
      <formula>0</formula>
    </cfRule>
    <cfRule type="cellIs" dxfId="110" priority="417" operator="equal">
      <formula>"X"</formula>
    </cfRule>
    <cfRule type="cellIs" dxfId="109" priority="416" operator="equal">
      <formula>"O"</formula>
    </cfRule>
  </conditionalFormatting>
  <conditionalFormatting sqref="AT12:AU32">
    <cfRule type="cellIs" dxfId="108" priority="404" operator="greaterThan">
      <formula>0</formula>
    </cfRule>
    <cfRule type="cellIs" dxfId="107" priority="402" operator="equal">
      <formula>"X"</formula>
    </cfRule>
    <cfRule type="cellIs" dxfId="106" priority="401" operator="equal">
      <formula>"O"</formula>
    </cfRule>
    <cfRule type="cellIs" dxfId="105" priority="400" operator="equal">
      <formula>"NA"</formula>
    </cfRule>
    <cfRule type="cellIs" dxfId="104" priority="403" operator="lessThan">
      <formula>0</formula>
    </cfRule>
  </conditionalFormatting>
  <conditionalFormatting sqref="AW12:AX32">
    <cfRule type="cellIs" dxfId="103" priority="389" operator="greaterThan">
      <formula>0</formula>
    </cfRule>
    <cfRule type="cellIs" dxfId="102" priority="388" operator="lessThan">
      <formula>0</formula>
    </cfRule>
    <cfRule type="cellIs" dxfId="101" priority="385" operator="equal">
      <formula>"NA"</formula>
    </cfRule>
    <cfRule type="cellIs" dxfId="100" priority="386" operator="equal">
      <formula>"O"</formula>
    </cfRule>
    <cfRule type="cellIs" dxfId="99" priority="387" operator="equal">
      <formula>"X"</formula>
    </cfRule>
  </conditionalFormatting>
  <conditionalFormatting sqref="AZ12:BA32">
    <cfRule type="cellIs" dxfId="98" priority="372" operator="equal">
      <formula>"X"</formula>
    </cfRule>
    <cfRule type="cellIs" dxfId="97" priority="374" operator="greaterThan">
      <formula>0</formula>
    </cfRule>
    <cfRule type="cellIs" dxfId="96" priority="370" operator="equal">
      <formula>"NA"</formula>
    </cfRule>
    <cfRule type="cellIs" dxfId="95" priority="371" operator="equal">
      <formula>"O"</formula>
    </cfRule>
    <cfRule type="cellIs" dxfId="94" priority="373" operator="lessThan">
      <formula>0</formula>
    </cfRule>
  </conditionalFormatting>
  <conditionalFormatting sqref="BC12:BD32">
    <cfRule type="cellIs" dxfId="93" priority="356" operator="equal">
      <formula>"O"</formula>
    </cfRule>
    <cfRule type="cellIs" dxfId="92" priority="357" operator="equal">
      <formula>"X"</formula>
    </cfRule>
    <cfRule type="cellIs" dxfId="91" priority="358" operator="lessThan">
      <formula>0</formula>
    </cfRule>
    <cfRule type="cellIs" dxfId="90" priority="359" operator="greaterThan">
      <formula>0</formula>
    </cfRule>
    <cfRule type="cellIs" dxfId="89" priority="355" operator="equal">
      <formula>"NA"</formula>
    </cfRule>
  </conditionalFormatting>
  <conditionalFormatting sqref="BF12:BG32">
    <cfRule type="cellIs" dxfId="88" priority="341" operator="equal">
      <formula>"O"</formula>
    </cfRule>
    <cfRule type="cellIs" dxfId="87" priority="340" operator="equal">
      <formula>"NA"</formula>
    </cfRule>
    <cfRule type="cellIs" dxfId="86" priority="342" operator="equal">
      <formula>"X"</formula>
    </cfRule>
    <cfRule type="cellIs" dxfId="85" priority="343" operator="lessThan">
      <formula>0</formula>
    </cfRule>
    <cfRule type="cellIs" dxfId="84" priority="344" operator="greaterThan">
      <formula>0</formula>
    </cfRule>
  </conditionalFormatting>
  <conditionalFormatting sqref="BI12:BJ32">
    <cfRule type="cellIs" dxfId="83" priority="326" operator="equal">
      <formula>"O"</formula>
    </cfRule>
    <cfRule type="cellIs" dxfId="82" priority="327" operator="equal">
      <formula>"X"</formula>
    </cfRule>
    <cfRule type="cellIs" dxfId="81" priority="328" operator="lessThan">
      <formula>0</formula>
    </cfRule>
    <cfRule type="cellIs" dxfId="80" priority="329" operator="greaterThan">
      <formula>0</formula>
    </cfRule>
    <cfRule type="cellIs" dxfId="79" priority="325" operator="equal">
      <formula>"NA"</formula>
    </cfRule>
  </conditionalFormatting>
  <conditionalFormatting sqref="BL12:BM32">
    <cfRule type="cellIs" dxfId="78" priority="314" operator="greaterThan">
      <formula>0</formula>
    </cfRule>
    <cfRule type="cellIs" dxfId="77" priority="313" operator="lessThan">
      <formula>0</formula>
    </cfRule>
    <cfRule type="cellIs" dxfId="76" priority="312" operator="equal">
      <formula>"X"</formula>
    </cfRule>
    <cfRule type="cellIs" dxfId="75" priority="311" operator="equal">
      <formula>"O"</formula>
    </cfRule>
    <cfRule type="cellIs" dxfId="74" priority="310" operator="equal">
      <formula>"NA"</formula>
    </cfRule>
  </conditionalFormatting>
  <conditionalFormatting sqref="BO12:BP32">
    <cfRule type="cellIs" dxfId="73" priority="299" operator="greaterThan">
      <formula>0</formula>
    </cfRule>
    <cfRule type="cellIs" dxfId="72" priority="297" operator="equal">
      <formula>"X"</formula>
    </cfRule>
    <cfRule type="cellIs" dxfId="71" priority="298" operator="lessThan">
      <formula>0</formula>
    </cfRule>
    <cfRule type="cellIs" dxfId="70" priority="296" operator="equal">
      <formula>"O"</formula>
    </cfRule>
    <cfRule type="cellIs" dxfId="69" priority="295" operator="equal">
      <formula>"NA"</formula>
    </cfRule>
  </conditionalFormatting>
  <conditionalFormatting sqref="BR12:BS32">
    <cfRule type="cellIs" dxfId="68" priority="283" operator="lessThan">
      <formula>0</formula>
    </cfRule>
    <cfRule type="cellIs" dxfId="67" priority="282" operator="equal">
      <formula>"X"</formula>
    </cfRule>
    <cfRule type="cellIs" dxfId="66" priority="281" operator="equal">
      <formula>"O"</formula>
    </cfRule>
    <cfRule type="cellIs" dxfId="65" priority="284" operator="greaterThan">
      <formula>0</formula>
    </cfRule>
    <cfRule type="cellIs" dxfId="64" priority="280" operator="equal">
      <formula>"NA"</formula>
    </cfRule>
  </conditionalFormatting>
  <conditionalFormatting sqref="BU12:BV32">
    <cfRule type="cellIs" dxfId="63" priority="267" operator="equal">
      <formula>"X"</formula>
    </cfRule>
    <cfRule type="cellIs" dxfId="62" priority="269" operator="greaterThan">
      <formula>0</formula>
    </cfRule>
    <cfRule type="cellIs" dxfId="61" priority="268" operator="lessThan">
      <formula>0</formula>
    </cfRule>
    <cfRule type="cellIs" dxfId="60" priority="265" operator="equal">
      <formula>"NA"</formula>
    </cfRule>
    <cfRule type="cellIs" dxfId="59" priority="266" operator="equal">
      <formula>"O"</formula>
    </cfRule>
  </conditionalFormatting>
  <conditionalFormatting sqref="BX12:BY32">
    <cfRule type="cellIs" dxfId="58" priority="250" operator="equal">
      <formula>"NA"</formula>
    </cfRule>
    <cfRule type="cellIs" dxfId="57" priority="252" operator="equal">
      <formula>"X"</formula>
    </cfRule>
    <cfRule type="cellIs" dxfId="56" priority="253" operator="lessThan">
      <formula>0</formula>
    </cfRule>
    <cfRule type="cellIs" dxfId="55" priority="254" operator="greaterThan">
      <formula>0</formula>
    </cfRule>
    <cfRule type="cellIs" dxfId="54" priority="251" operator="equal">
      <formula>"O"</formula>
    </cfRule>
  </conditionalFormatting>
  <conditionalFormatting sqref="CA12:CB32">
    <cfRule type="cellIs" dxfId="53" priority="238" operator="lessThan">
      <formula>0</formula>
    </cfRule>
    <cfRule type="cellIs" dxfId="52" priority="239" operator="greaterThan">
      <formula>0</formula>
    </cfRule>
    <cfRule type="cellIs" dxfId="51" priority="237" operator="equal">
      <formula>"X"</formula>
    </cfRule>
    <cfRule type="cellIs" dxfId="50" priority="235" operator="equal">
      <formula>"NA"</formula>
    </cfRule>
    <cfRule type="cellIs" dxfId="49" priority="236" operator="equal">
      <formula>"O"</formula>
    </cfRule>
  </conditionalFormatting>
  <conditionalFormatting sqref="CD12:CE32">
    <cfRule type="cellIs" dxfId="48" priority="224" operator="greaterThan">
      <formula>0</formula>
    </cfRule>
    <cfRule type="cellIs" dxfId="47" priority="220" operator="equal">
      <formula>"NA"</formula>
    </cfRule>
    <cfRule type="cellIs" dxfId="46" priority="221" operator="equal">
      <formula>"O"</formula>
    </cfRule>
    <cfRule type="cellIs" dxfId="45" priority="222" operator="equal">
      <formula>"X"</formula>
    </cfRule>
    <cfRule type="cellIs" dxfId="44" priority="223" operator="lessThan">
      <formula>0</formula>
    </cfRule>
  </conditionalFormatting>
  <conditionalFormatting sqref="CG12:CH32">
    <cfRule type="cellIs" dxfId="43" priority="207" operator="equal">
      <formula>"X"</formula>
    </cfRule>
    <cfRule type="cellIs" dxfId="42" priority="209" operator="greaterThan">
      <formula>0</formula>
    </cfRule>
    <cfRule type="cellIs" dxfId="41" priority="208" operator="lessThan">
      <formula>0</formula>
    </cfRule>
    <cfRule type="cellIs" dxfId="40" priority="206" operator="equal">
      <formula>"O"</formula>
    </cfRule>
    <cfRule type="cellIs" dxfId="39" priority="205" operator="equal">
      <formula>"NA"</formula>
    </cfRule>
  </conditionalFormatting>
  <conditionalFormatting sqref="CJ12:CK32">
    <cfRule type="cellIs" dxfId="38" priority="194" operator="greaterThan">
      <formula>0</formula>
    </cfRule>
    <cfRule type="cellIs" dxfId="37" priority="193" operator="lessThan">
      <formula>0</formula>
    </cfRule>
    <cfRule type="cellIs" dxfId="36" priority="192" operator="equal">
      <formula>"X"</formula>
    </cfRule>
    <cfRule type="cellIs" dxfId="35" priority="191" operator="equal">
      <formula>"O"</formula>
    </cfRule>
    <cfRule type="cellIs" dxfId="34" priority="190" operator="equal">
      <formula>"NA"</formula>
    </cfRule>
  </conditionalFormatting>
  <conditionalFormatting sqref="CM12:CN32">
    <cfRule type="cellIs" dxfId="33" priority="179" operator="greaterThan">
      <formula>0</formula>
    </cfRule>
    <cfRule type="cellIs" dxfId="32" priority="177" operator="equal">
      <formula>"X"</formula>
    </cfRule>
    <cfRule type="cellIs" dxfId="31" priority="176" operator="equal">
      <formula>"O"</formula>
    </cfRule>
    <cfRule type="cellIs" dxfId="30" priority="175" operator="equal">
      <formula>"NA"</formula>
    </cfRule>
    <cfRule type="cellIs" dxfId="29" priority="178" operator="lessThan">
      <formula>0</formula>
    </cfRule>
  </conditionalFormatting>
  <conditionalFormatting sqref="CP12:CQ32">
    <cfRule type="cellIs" dxfId="28" priority="164" operator="greaterThan">
      <formula>0</formula>
    </cfRule>
    <cfRule type="cellIs" dxfId="27" priority="163" operator="lessThan">
      <formula>0</formula>
    </cfRule>
    <cfRule type="cellIs" dxfId="26" priority="161" operator="equal">
      <formula>"O"</formula>
    </cfRule>
    <cfRule type="cellIs" dxfId="25" priority="160" operator="equal">
      <formula>"NA"</formula>
    </cfRule>
    <cfRule type="cellIs" dxfId="24" priority="162" operator="equal">
      <formula>"X"</formula>
    </cfRule>
  </conditionalFormatting>
  <conditionalFormatting sqref="CS12:CT32">
    <cfRule type="cellIs" dxfId="23" priority="140" operator="greaterThan">
      <formula>0</formula>
    </cfRule>
    <cfRule type="cellIs" dxfId="22" priority="139" operator="lessThan">
      <formula>0</formula>
    </cfRule>
    <cfRule type="cellIs" dxfId="21" priority="138" operator="equal">
      <formula>"X"</formula>
    </cfRule>
    <cfRule type="cellIs" dxfId="20" priority="137" operator="equal">
      <formula>"O"</formula>
    </cfRule>
    <cfRule type="cellIs" dxfId="19" priority="136" operator="equal">
      <formula>"NA"</formula>
    </cfRule>
  </conditionalFormatting>
  <conditionalFormatting sqref="CX12:CX32">
    <cfRule type="cellIs" dxfId="18" priority="152" operator="greaterThan">
      <formula>0</formula>
    </cfRule>
    <cfRule type="cellIs" dxfId="17" priority="151" operator="equal">
      <formula>0</formula>
    </cfRule>
    <cfRule type="cellIs" dxfId="16" priority="153" operator="lessThan">
      <formula>0</formula>
    </cfRule>
  </conditionalFormatting>
  <pageMargins left="0.23622047244094491" right="0.23622047244094491" top="0.74803149606299213" bottom="0.74803149606299213" header="0.31496062992125984" footer="0.31496062992125984"/>
  <pageSetup paperSize="8" scale="58" orientation="landscape" r:id="rId1"/>
  <headerFooter>
    <oddFooter>&amp;C&amp;"Arial Black,Regular"&amp;18Hal &amp;P dari &amp;N</oddFooter>
  </headerFooter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  <pageSetUpPr fitToPage="1"/>
  </sheetPr>
  <dimension ref="A1:CX49"/>
  <sheetViews>
    <sheetView showGridLines="0" zoomScale="80" zoomScaleNormal="80" workbookViewId="0">
      <pane xSplit="5" ySplit="6" topLeftCell="AY7" activePane="bottomRight" state="frozen"/>
      <selection pane="topRight" activeCell="E1" sqref="E1"/>
      <selection pane="bottomLeft" activeCell="A7" sqref="A7"/>
      <selection pane="bottomRight" activeCell="A6" sqref="A6:XFD37"/>
    </sheetView>
  </sheetViews>
  <sheetFormatPr defaultRowHeight="15" x14ac:dyDescent="0.25"/>
  <cols>
    <col min="2" max="2" width="5.42578125" customWidth="1"/>
    <col min="3" max="3" width="15.85546875" customWidth="1"/>
    <col min="4" max="4" width="28.42578125" bestFit="1" customWidth="1"/>
    <col min="5" max="5" width="23.5703125" customWidth="1"/>
    <col min="6" max="6" width="15.140625" hidden="1" customWidth="1"/>
    <col min="7" max="7" width="14.42578125" hidden="1" customWidth="1"/>
    <col min="8" max="8" width="11.42578125" style="45" hidden="1" customWidth="1"/>
    <col min="9" max="9" width="5.85546875" hidden="1" customWidth="1"/>
    <col min="10" max="10" width="11.28515625" style="45" hidden="1" customWidth="1"/>
    <col min="11" max="11" width="6.7109375" style="2" hidden="1" customWidth="1"/>
    <col min="12" max="14" width="10.7109375" style="2" hidden="1" customWidth="1"/>
    <col min="15" max="38" width="10.7109375" style="3" hidden="1" customWidth="1"/>
    <col min="39" max="41" width="4.7109375" style="3" hidden="1" customWidth="1"/>
    <col min="42" max="50" width="10.7109375" style="3" hidden="1" customWidth="1"/>
    <col min="51" max="53" width="10.7109375" style="3" customWidth="1"/>
    <col min="54" max="59" width="10.7109375" style="3" hidden="1" customWidth="1"/>
    <col min="60" max="62" width="10.7109375" style="3" customWidth="1"/>
    <col min="63" max="77" width="10.7109375" hidden="1" customWidth="1"/>
    <col min="78" max="83" width="10.7109375" customWidth="1"/>
    <col min="84" max="89" width="10.7109375" hidden="1" customWidth="1"/>
    <col min="90" max="92" width="10.7109375" customWidth="1"/>
    <col min="93" max="95" width="10.7109375" hidden="1" customWidth="1"/>
    <col min="96" max="98" width="4.7109375" hidden="1" customWidth="1"/>
    <col min="100" max="102" width="9.140625" style="72"/>
  </cols>
  <sheetData>
    <row r="1" spans="1:102" x14ac:dyDescent="0.25">
      <c r="AY1" s="116">
        <v>1</v>
      </c>
      <c r="BH1" s="116">
        <v>2</v>
      </c>
      <c r="BZ1" s="117">
        <v>3</v>
      </c>
      <c r="CC1" s="117">
        <v>4</v>
      </c>
      <c r="CL1" s="117">
        <v>5</v>
      </c>
    </row>
    <row r="2" spans="1:102" ht="57" customHeight="1" x14ac:dyDescent="0.25">
      <c r="B2" s="73"/>
      <c r="C2" s="74"/>
      <c r="D2" s="132" t="s">
        <v>171</v>
      </c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32"/>
      <c r="U2" s="132"/>
      <c r="V2" s="132"/>
      <c r="W2" s="132"/>
      <c r="X2" s="132"/>
      <c r="Y2" s="132"/>
      <c r="Z2" s="132"/>
      <c r="AA2" s="132"/>
      <c r="AB2" s="132"/>
      <c r="AC2" s="132"/>
      <c r="AD2" s="132"/>
      <c r="AE2" s="132"/>
      <c r="AF2" s="132"/>
      <c r="AG2" s="132"/>
      <c r="AH2" s="132"/>
      <c r="AI2" s="132"/>
      <c r="AJ2" s="132"/>
      <c r="AK2" s="132"/>
      <c r="AL2" s="132"/>
      <c r="AM2" s="132"/>
      <c r="AN2" s="132"/>
      <c r="AO2" s="132"/>
      <c r="AP2" s="132"/>
      <c r="AQ2" s="132"/>
      <c r="AR2" s="132"/>
      <c r="AS2" s="132"/>
      <c r="AT2" s="132"/>
      <c r="AU2" s="132"/>
      <c r="AV2" s="132"/>
      <c r="AW2" s="132"/>
      <c r="AX2" s="132"/>
      <c r="AY2" s="132"/>
      <c r="AZ2" s="132"/>
      <c r="BA2" s="132"/>
      <c r="BB2" s="132"/>
      <c r="BC2" s="132"/>
      <c r="BD2" s="132"/>
      <c r="BE2" s="132"/>
      <c r="BF2" s="132"/>
      <c r="BG2" s="132"/>
      <c r="BH2" s="132"/>
      <c r="BI2" s="132"/>
      <c r="BJ2" s="132"/>
      <c r="BK2" s="132"/>
      <c r="BL2" s="132"/>
      <c r="BM2" s="132"/>
      <c r="BN2" s="132"/>
      <c r="BO2" s="132"/>
      <c r="BP2" s="132"/>
      <c r="BQ2" s="132"/>
      <c r="BR2" s="132"/>
      <c r="BS2" s="132"/>
      <c r="BT2" s="132"/>
      <c r="BU2" s="132"/>
      <c r="BV2" s="132"/>
      <c r="BW2" s="132"/>
      <c r="BX2" s="132"/>
      <c r="BY2" s="132"/>
      <c r="BZ2" s="132"/>
      <c r="CA2" s="132"/>
      <c r="CB2" s="132"/>
      <c r="CC2" s="132"/>
      <c r="CD2" s="132"/>
      <c r="CE2" s="132"/>
      <c r="CF2" s="132"/>
      <c r="CG2" s="132"/>
      <c r="CH2" s="132"/>
      <c r="CI2" s="132"/>
      <c r="CJ2" s="132"/>
      <c r="CK2" s="132"/>
      <c r="CL2" s="132"/>
      <c r="CM2" s="132"/>
      <c r="CN2" s="132"/>
      <c r="CO2" s="132"/>
      <c r="CP2" s="132"/>
      <c r="CQ2" s="132"/>
      <c r="CR2" s="132"/>
      <c r="CS2" s="132"/>
      <c r="CT2" s="133"/>
    </row>
    <row r="3" spans="1:102" ht="15" customHeight="1" x14ac:dyDescent="0.25">
      <c r="B3" s="134" t="s">
        <v>190</v>
      </c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6"/>
      <c r="O3" s="120" t="s">
        <v>0</v>
      </c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  <c r="AE3" s="121"/>
      <c r="AF3" s="121"/>
      <c r="AG3" s="121"/>
      <c r="AH3" s="121"/>
      <c r="AI3" s="121"/>
      <c r="AJ3" s="121"/>
      <c r="AK3" s="121"/>
      <c r="AL3" s="121"/>
      <c r="AM3" s="121"/>
      <c r="AN3" s="121"/>
      <c r="AO3" s="122"/>
      <c r="AP3" s="126" t="s">
        <v>1</v>
      </c>
      <c r="AQ3" s="127"/>
      <c r="AR3" s="127"/>
      <c r="AS3" s="127"/>
      <c r="AT3" s="127"/>
      <c r="AU3" s="127"/>
      <c r="AV3" s="127"/>
      <c r="AW3" s="127"/>
      <c r="AX3" s="127"/>
      <c r="AY3" s="127"/>
      <c r="AZ3" s="127"/>
      <c r="BA3" s="127"/>
      <c r="BB3" s="127"/>
      <c r="BC3" s="127"/>
      <c r="BD3" s="127"/>
      <c r="BE3" s="127"/>
      <c r="BF3" s="127"/>
      <c r="BG3" s="127"/>
      <c r="BH3" s="127"/>
      <c r="BI3" s="127"/>
      <c r="BJ3" s="127"/>
      <c r="BK3" s="127"/>
      <c r="BL3" s="127"/>
      <c r="BM3" s="127"/>
      <c r="BN3" s="127"/>
      <c r="BO3" s="127"/>
      <c r="BP3" s="127"/>
      <c r="BQ3" s="127"/>
      <c r="BR3" s="127"/>
      <c r="BS3" s="127"/>
      <c r="BT3" s="127"/>
      <c r="BU3" s="127"/>
      <c r="BV3" s="127"/>
      <c r="BW3" s="127"/>
      <c r="BX3" s="127"/>
      <c r="BY3" s="127"/>
      <c r="BZ3" s="127"/>
      <c r="CA3" s="127"/>
      <c r="CB3" s="127"/>
      <c r="CC3" s="127"/>
      <c r="CD3" s="127"/>
      <c r="CE3" s="127"/>
      <c r="CF3" s="127"/>
      <c r="CG3" s="127"/>
      <c r="CH3" s="127"/>
      <c r="CI3" s="127"/>
      <c r="CJ3" s="127"/>
      <c r="CK3" s="127"/>
      <c r="CL3" s="127"/>
      <c r="CM3" s="127"/>
      <c r="CN3" s="127"/>
      <c r="CO3" s="127"/>
      <c r="CP3" s="127"/>
      <c r="CQ3" s="127"/>
      <c r="CR3" s="127"/>
      <c r="CS3" s="127"/>
      <c r="CT3" s="128"/>
    </row>
    <row r="4" spans="1:102" ht="15" customHeight="1" x14ac:dyDescent="0.25">
      <c r="B4" s="137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9"/>
      <c r="O4" s="123"/>
      <c r="P4" s="124"/>
      <c r="Q4" s="124"/>
      <c r="R4" s="124"/>
      <c r="S4" s="124"/>
      <c r="T4" s="124"/>
      <c r="U4" s="124"/>
      <c r="V4" s="124"/>
      <c r="W4" s="124"/>
      <c r="X4" s="124"/>
      <c r="Y4" s="124"/>
      <c r="Z4" s="124"/>
      <c r="AA4" s="124"/>
      <c r="AB4" s="124"/>
      <c r="AC4" s="124"/>
      <c r="AD4" s="124"/>
      <c r="AE4" s="124"/>
      <c r="AF4" s="124"/>
      <c r="AG4" s="124"/>
      <c r="AH4" s="124"/>
      <c r="AI4" s="124"/>
      <c r="AJ4" s="124"/>
      <c r="AK4" s="124"/>
      <c r="AL4" s="124"/>
      <c r="AM4" s="124"/>
      <c r="AN4" s="124"/>
      <c r="AO4" s="125"/>
      <c r="AP4" s="140" t="s">
        <v>191</v>
      </c>
      <c r="AQ4" s="141"/>
      <c r="AR4" s="141"/>
      <c r="AS4" s="141"/>
      <c r="AT4" s="141"/>
      <c r="AU4" s="141"/>
      <c r="AV4" s="141"/>
      <c r="AW4" s="141"/>
      <c r="AX4" s="141"/>
      <c r="AY4" s="141"/>
      <c r="AZ4" s="141"/>
      <c r="BA4" s="141"/>
      <c r="BB4" s="141"/>
      <c r="BC4" s="141"/>
      <c r="BD4" s="141"/>
      <c r="BE4" s="141"/>
      <c r="BF4" s="141"/>
      <c r="BG4" s="141"/>
      <c r="BH4" s="141"/>
      <c r="BI4" s="141"/>
      <c r="BJ4" s="141"/>
      <c r="BK4" s="142" t="s">
        <v>192</v>
      </c>
      <c r="BL4" s="143"/>
      <c r="BM4" s="143"/>
      <c r="BN4" s="143"/>
      <c r="BO4" s="143"/>
      <c r="BP4" s="143"/>
      <c r="BQ4" s="143"/>
      <c r="BR4" s="143"/>
      <c r="BS4" s="143"/>
      <c r="BT4" s="143"/>
      <c r="BU4" s="143"/>
      <c r="BV4" s="143"/>
      <c r="BW4" s="143"/>
      <c r="BX4" s="143"/>
      <c r="BY4" s="143"/>
      <c r="BZ4" s="143"/>
      <c r="CA4" s="143"/>
      <c r="CB4" s="143"/>
      <c r="CC4" s="143"/>
      <c r="CD4" s="143"/>
      <c r="CE4" s="143"/>
      <c r="CF4" s="143"/>
      <c r="CG4" s="143"/>
      <c r="CH4" s="143"/>
      <c r="CI4" s="143"/>
      <c r="CJ4" s="143"/>
      <c r="CK4" s="143"/>
      <c r="CL4" s="143"/>
      <c r="CM4" s="143"/>
      <c r="CN4" s="143"/>
      <c r="CO4" s="143"/>
      <c r="CP4" s="143"/>
      <c r="CQ4" s="144"/>
      <c r="CR4" s="126"/>
      <c r="CS4" s="127"/>
      <c r="CT4" s="128"/>
      <c r="CV4" s="146" t="s">
        <v>197</v>
      </c>
      <c r="CW4" s="146"/>
      <c r="CX4" s="146"/>
    </row>
    <row r="5" spans="1:102" ht="55.5" customHeight="1" x14ac:dyDescent="0.25">
      <c r="B5" s="153" t="s">
        <v>2</v>
      </c>
      <c r="C5" s="155" t="s">
        <v>3</v>
      </c>
      <c r="D5" s="157" t="s">
        <v>4</v>
      </c>
      <c r="E5" s="148" t="s">
        <v>166</v>
      </c>
      <c r="F5" s="157" t="s">
        <v>5</v>
      </c>
      <c r="G5" s="157" t="s">
        <v>6</v>
      </c>
      <c r="H5" s="159" t="s">
        <v>7</v>
      </c>
      <c r="I5" s="148" t="s">
        <v>8</v>
      </c>
      <c r="J5" s="159" t="s">
        <v>9</v>
      </c>
      <c r="K5" s="161" t="s">
        <v>10</v>
      </c>
      <c r="L5" s="147" t="s">
        <v>11</v>
      </c>
      <c r="M5" s="147"/>
      <c r="N5" s="147"/>
      <c r="O5" s="147" t="s">
        <v>12</v>
      </c>
      <c r="P5" s="147"/>
      <c r="Q5" s="147"/>
      <c r="R5" s="147" t="s">
        <v>13</v>
      </c>
      <c r="S5" s="147"/>
      <c r="T5" s="147"/>
      <c r="U5" s="147" t="s">
        <v>14</v>
      </c>
      <c r="V5" s="147"/>
      <c r="W5" s="147"/>
      <c r="X5" s="147" t="s">
        <v>43</v>
      </c>
      <c r="Y5" s="147"/>
      <c r="Z5" s="147"/>
      <c r="AA5" s="147" t="s">
        <v>15</v>
      </c>
      <c r="AB5" s="147"/>
      <c r="AC5" s="147"/>
      <c r="AD5" s="147" t="s">
        <v>44</v>
      </c>
      <c r="AE5" s="147"/>
      <c r="AF5" s="147"/>
      <c r="AG5" s="147" t="s">
        <v>45</v>
      </c>
      <c r="AH5" s="147"/>
      <c r="AI5" s="147"/>
      <c r="AJ5" s="147" t="s">
        <v>46</v>
      </c>
      <c r="AK5" s="147"/>
      <c r="AL5" s="147"/>
      <c r="AM5" s="119" t="s">
        <v>16</v>
      </c>
      <c r="AN5" s="119" t="s">
        <v>17</v>
      </c>
      <c r="AO5" s="119" t="s">
        <v>18</v>
      </c>
      <c r="AP5" s="147" t="s">
        <v>175</v>
      </c>
      <c r="AQ5" s="147"/>
      <c r="AR5" s="147"/>
      <c r="AS5" s="147" t="s">
        <v>169</v>
      </c>
      <c r="AT5" s="147"/>
      <c r="AU5" s="147"/>
      <c r="AV5" s="147" t="s">
        <v>170</v>
      </c>
      <c r="AW5" s="147"/>
      <c r="AX5" s="147"/>
      <c r="AY5" s="147" t="s">
        <v>172</v>
      </c>
      <c r="AZ5" s="147"/>
      <c r="BA5" s="147"/>
      <c r="BB5" s="147" t="s">
        <v>185</v>
      </c>
      <c r="BC5" s="147"/>
      <c r="BD5" s="147"/>
      <c r="BE5" s="147" t="s">
        <v>173</v>
      </c>
      <c r="BF5" s="147"/>
      <c r="BG5" s="147"/>
      <c r="BH5" s="147" t="s">
        <v>174</v>
      </c>
      <c r="BI5" s="147"/>
      <c r="BJ5" s="147"/>
      <c r="BK5" s="145" t="s">
        <v>177</v>
      </c>
      <c r="BL5" s="145"/>
      <c r="BM5" s="145"/>
      <c r="BN5" s="145" t="s">
        <v>178</v>
      </c>
      <c r="BO5" s="145"/>
      <c r="BP5" s="145"/>
      <c r="BQ5" s="145" t="s">
        <v>176</v>
      </c>
      <c r="BR5" s="145"/>
      <c r="BS5" s="145"/>
      <c r="BT5" s="145" t="s">
        <v>179</v>
      </c>
      <c r="BU5" s="145"/>
      <c r="BV5" s="145"/>
      <c r="BW5" s="145" t="s">
        <v>186</v>
      </c>
      <c r="BX5" s="145"/>
      <c r="BY5" s="145"/>
      <c r="BZ5" s="145" t="s">
        <v>187</v>
      </c>
      <c r="CA5" s="145"/>
      <c r="CB5" s="145"/>
      <c r="CC5" s="145" t="s">
        <v>182</v>
      </c>
      <c r="CD5" s="145"/>
      <c r="CE5" s="145"/>
      <c r="CF5" s="145" t="s">
        <v>180</v>
      </c>
      <c r="CG5" s="145"/>
      <c r="CH5" s="145"/>
      <c r="CI5" s="145" t="s">
        <v>181</v>
      </c>
      <c r="CJ5" s="145"/>
      <c r="CK5" s="145"/>
      <c r="CL5" s="145" t="s">
        <v>183</v>
      </c>
      <c r="CM5" s="145"/>
      <c r="CN5" s="145"/>
      <c r="CO5" s="145" t="s">
        <v>184</v>
      </c>
      <c r="CP5" s="145"/>
      <c r="CQ5" s="145"/>
      <c r="CR5" s="119" t="s">
        <v>16</v>
      </c>
      <c r="CS5" s="119" t="s">
        <v>17</v>
      </c>
      <c r="CT5" s="119" t="s">
        <v>18</v>
      </c>
      <c r="CV5" s="118" t="s">
        <v>16</v>
      </c>
      <c r="CW5" s="118" t="s">
        <v>17</v>
      </c>
      <c r="CX5" s="118" t="s">
        <v>18</v>
      </c>
    </row>
    <row r="6" spans="1:102" ht="49.5" customHeight="1" x14ac:dyDescent="0.25">
      <c r="B6" s="154"/>
      <c r="C6" s="156"/>
      <c r="D6" s="158"/>
      <c r="E6" s="149"/>
      <c r="F6" s="158"/>
      <c r="G6" s="158"/>
      <c r="H6" s="160"/>
      <c r="I6" s="149"/>
      <c r="J6" s="160"/>
      <c r="K6" s="162"/>
      <c r="L6" s="96" t="s">
        <v>19</v>
      </c>
      <c r="M6" s="93" t="s">
        <v>20</v>
      </c>
      <c r="N6" s="96" t="s">
        <v>21</v>
      </c>
      <c r="O6" s="96" t="s">
        <v>19</v>
      </c>
      <c r="P6" s="93" t="s">
        <v>20</v>
      </c>
      <c r="Q6" s="96" t="s">
        <v>21</v>
      </c>
      <c r="R6" s="96" t="s">
        <v>19</v>
      </c>
      <c r="S6" s="93" t="s">
        <v>20</v>
      </c>
      <c r="T6" s="96" t="s">
        <v>21</v>
      </c>
      <c r="U6" s="96" t="s">
        <v>19</v>
      </c>
      <c r="V6" s="93" t="s">
        <v>20</v>
      </c>
      <c r="W6" s="96" t="s">
        <v>21</v>
      </c>
      <c r="X6" s="96" t="s">
        <v>19</v>
      </c>
      <c r="Y6" s="93" t="s">
        <v>20</v>
      </c>
      <c r="Z6" s="96" t="s">
        <v>21</v>
      </c>
      <c r="AA6" s="96" t="s">
        <v>19</v>
      </c>
      <c r="AB6" s="93" t="s">
        <v>20</v>
      </c>
      <c r="AC6" s="96" t="s">
        <v>21</v>
      </c>
      <c r="AD6" s="96" t="s">
        <v>19</v>
      </c>
      <c r="AE6" s="93" t="s">
        <v>20</v>
      </c>
      <c r="AF6" s="96" t="s">
        <v>21</v>
      </c>
      <c r="AG6" s="96" t="s">
        <v>19</v>
      </c>
      <c r="AH6" s="93" t="s">
        <v>20</v>
      </c>
      <c r="AI6" s="96" t="s">
        <v>21</v>
      </c>
      <c r="AJ6" s="96" t="s">
        <v>19</v>
      </c>
      <c r="AK6" s="93" t="s">
        <v>20</v>
      </c>
      <c r="AL6" s="96" t="s">
        <v>21</v>
      </c>
      <c r="AM6" s="118"/>
      <c r="AN6" s="118"/>
      <c r="AO6" s="118"/>
      <c r="AP6" s="96" t="s">
        <v>19</v>
      </c>
      <c r="AQ6" s="93" t="s">
        <v>20</v>
      </c>
      <c r="AR6" s="96" t="s">
        <v>21</v>
      </c>
      <c r="AS6" s="96" t="s">
        <v>19</v>
      </c>
      <c r="AT6" s="93" t="s">
        <v>20</v>
      </c>
      <c r="AU6" s="96" t="s">
        <v>21</v>
      </c>
      <c r="AV6" s="96" t="s">
        <v>19</v>
      </c>
      <c r="AW6" s="93" t="s">
        <v>20</v>
      </c>
      <c r="AX6" s="96" t="s">
        <v>21</v>
      </c>
      <c r="AY6" s="96" t="s">
        <v>19</v>
      </c>
      <c r="AZ6" s="93" t="s">
        <v>20</v>
      </c>
      <c r="BA6" s="96" t="s">
        <v>21</v>
      </c>
      <c r="BB6" s="96" t="s">
        <v>19</v>
      </c>
      <c r="BC6" s="93" t="s">
        <v>20</v>
      </c>
      <c r="BD6" s="96" t="s">
        <v>21</v>
      </c>
      <c r="BE6" s="96" t="s">
        <v>19</v>
      </c>
      <c r="BF6" s="93" t="s">
        <v>20</v>
      </c>
      <c r="BG6" s="96" t="s">
        <v>21</v>
      </c>
      <c r="BH6" s="96" t="s">
        <v>19</v>
      </c>
      <c r="BI6" s="93" t="s">
        <v>20</v>
      </c>
      <c r="BJ6" s="96" t="s">
        <v>21</v>
      </c>
      <c r="BK6" s="96" t="s">
        <v>19</v>
      </c>
      <c r="BL6" s="93" t="s">
        <v>20</v>
      </c>
      <c r="BM6" s="96" t="s">
        <v>21</v>
      </c>
      <c r="BN6" s="96" t="s">
        <v>19</v>
      </c>
      <c r="BO6" s="93" t="s">
        <v>20</v>
      </c>
      <c r="BP6" s="96" t="s">
        <v>21</v>
      </c>
      <c r="BQ6" s="96" t="s">
        <v>19</v>
      </c>
      <c r="BR6" s="93" t="s">
        <v>20</v>
      </c>
      <c r="BS6" s="96" t="s">
        <v>21</v>
      </c>
      <c r="BT6" s="96" t="s">
        <v>19</v>
      </c>
      <c r="BU6" s="93" t="s">
        <v>20</v>
      </c>
      <c r="BV6" s="96" t="s">
        <v>21</v>
      </c>
      <c r="BW6" s="96" t="s">
        <v>19</v>
      </c>
      <c r="BX6" s="93" t="s">
        <v>20</v>
      </c>
      <c r="BY6" s="96" t="s">
        <v>21</v>
      </c>
      <c r="BZ6" s="96" t="s">
        <v>19</v>
      </c>
      <c r="CA6" s="93" t="s">
        <v>20</v>
      </c>
      <c r="CB6" s="96" t="s">
        <v>21</v>
      </c>
      <c r="CC6" s="96" t="s">
        <v>19</v>
      </c>
      <c r="CD6" s="93" t="s">
        <v>20</v>
      </c>
      <c r="CE6" s="96" t="s">
        <v>21</v>
      </c>
      <c r="CF6" s="96" t="s">
        <v>19</v>
      </c>
      <c r="CG6" s="93" t="s">
        <v>20</v>
      </c>
      <c r="CH6" s="96" t="s">
        <v>21</v>
      </c>
      <c r="CI6" s="96" t="s">
        <v>19</v>
      </c>
      <c r="CJ6" s="93" t="s">
        <v>20</v>
      </c>
      <c r="CK6" s="96" t="s">
        <v>21</v>
      </c>
      <c r="CL6" s="96" t="s">
        <v>19</v>
      </c>
      <c r="CM6" s="93" t="s">
        <v>20</v>
      </c>
      <c r="CN6" s="96" t="s">
        <v>21</v>
      </c>
      <c r="CO6" s="96" t="s">
        <v>19</v>
      </c>
      <c r="CP6" s="93" t="s">
        <v>20</v>
      </c>
      <c r="CQ6" s="96" t="s">
        <v>21</v>
      </c>
      <c r="CR6" s="118"/>
      <c r="CS6" s="118"/>
      <c r="CT6" s="118"/>
      <c r="CV6" s="118"/>
      <c r="CW6" s="118"/>
      <c r="CX6" s="118"/>
    </row>
    <row r="7" spans="1:102" ht="15" customHeight="1" x14ac:dyDescent="0.25">
      <c r="A7" s="44" t="s">
        <v>135</v>
      </c>
      <c r="B7" s="46">
        <v>1</v>
      </c>
      <c r="C7" s="56">
        <v>20100518542</v>
      </c>
      <c r="D7" s="47" t="s">
        <v>129</v>
      </c>
      <c r="E7" s="57" t="s">
        <v>36</v>
      </c>
      <c r="F7" s="48" t="s">
        <v>167</v>
      </c>
      <c r="G7" s="48" t="s">
        <v>60</v>
      </c>
      <c r="H7" s="55">
        <v>26751</v>
      </c>
      <c r="I7" s="50">
        <f ca="1">(NOW()-H7)/365</f>
        <v>50.653554525938603</v>
      </c>
      <c r="J7" s="58">
        <v>40316</v>
      </c>
      <c r="K7" s="50">
        <f t="shared" ref="K7:K32" ca="1" si="0">(NOW()-J7)/365</f>
        <v>13.489170964294765</v>
      </c>
      <c r="L7" s="52" t="s">
        <v>132</v>
      </c>
      <c r="M7" s="53" t="s">
        <v>132</v>
      </c>
      <c r="N7" s="75" t="s">
        <v>164</v>
      </c>
      <c r="O7" s="67">
        <v>5</v>
      </c>
      <c r="P7" s="67">
        <v>6</v>
      </c>
      <c r="Q7" s="67">
        <f>P7-O7</f>
        <v>1</v>
      </c>
      <c r="R7" s="67">
        <v>5</v>
      </c>
      <c r="S7" s="67">
        <v>5</v>
      </c>
      <c r="T7" s="67">
        <f>S7-R7</f>
        <v>0</v>
      </c>
      <c r="U7" s="67">
        <v>5</v>
      </c>
      <c r="V7" s="67">
        <v>5</v>
      </c>
      <c r="W7" s="67">
        <f>V7-U7</f>
        <v>0</v>
      </c>
      <c r="X7" s="67">
        <v>6</v>
      </c>
      <c r="Y7" s="67">
        <v>6</v>
      </c>
      <c r="Z7" s="67">
        <f>Y7-X7</f>
        <v>0</v>
      </c>
      <c r="AA7" s="67">
        <v>6</v>
      </c>
      <c r="AB7" s="67">
        <v>6</v>
      </c>
      <c r="AC7" s="67">
        <f>AB7-AA7</f>
        <v>0</v>
      </c>
      <c r="AD7" s="67">
        <v>5</v>
      </c>
      <c r="AE7" s="67">
        <v>6</v>
      </c>
      <c r="AF7" s="67">
        <f>AE7-AD7</f>
        <v>1</v>
      </c>
      <c r="AG7" s="67">
        <v>6</v>
      </c>
      <c r="AH7" s="67">
        <v>6</v>
      </c>
      <c r="AI7" s="67">
        <f>AH7-AG7</f>
        <v>0</v>
      </c>
      <c r="AJ7" s="67">
        <v>5</v>
      </c>
      <c r="AK7" s="67">
        <v>5</v>
      </c>
      <c r="AL7" s="67">
        <f>AK7-AJ7</f>
        <v>0</v>
      </c>
      <c r="AM7" s="67">
        <f>SUM(O7,R7,U7,X7,AA7,AD7,AG7,AJ7)</f>
        <v>43</v>
      </c>
      <c r="AN7" s="67">
        <f>SUM(P7,S7,V7,Y7,AB7,AE7,AH7,AK7)</f>
        <v>45</v>
      </c>
      <c r="AO7" s="67">
        <f>AN7-AM7</f>
        <v>2</v>
      </c>
      <c r="AP7" s="67">
        <v>5</v>
      </c>
      <c r="AQ7" s="67">
        <v>3</v>
      </c>
      <c r="AR7" s="67">
        <f t="shared" ref="AR7:AR16" si="1">IF(AP7="NA",AQ7,AQ7-AP7)</f>
        <v>-2</v>
      </c>
      <c r="AS7" s="67">
        <v>6</v>
      </c>
      <c r="AT7" s="67">
        <v>5</v>
      </c>
      <c r="AU7" s="67">
        <f t="shared" ref="AU7:AU32" si="2">IF(AS7="NA",AT7,AT7-AS7)</f>
        <v>-1</v>
      </c>
      <c r="AV7" s="67">
        <v>6</v>
      </c>
      <c r="AW7" s="67">
        <v>5</v>
      </c>
      <c r="AX7" s="67">
        <f t="shared" ref="AX7:AX32" si="3">IF(AV7="NA",AW7,AW7-AV7)</f>
        <v>-1</v>
      </c>
      <c r="AY7" s="67">
        <v>6</v>
      </c>
      <c r="AZ7" s="67">
        <v>5</v>
      </c>
      <c r="BA7" s="67">
        <f t="shared" ref="BA7:BA32" si="4">IF(AY7="NA",AZ7,AZ7-AY7)</f>
        <v>-1</v>
      </c>
      <c r="BB7" s="67">
        <v>6</v>
      </c>
      <c r="BC7" s="67">
        <v>4</v>
      </c>
      <c r="BD7" s="67">
        <f t="shared" ref="BD7:BD32" si="5">IF(BB7="NA",BC7,BC7-BB7)</f>
        <v>-2</v>
      </c>
      <c r="BE7" s="67">
        <v>6</v>
      </c>
      <c r="BF7" s="67">
        <v>2</v>
      </c>
      <c r="BG7" s="67">
        <f t="shared" ref="BG7:BG32" si="6">IF(BE7="NA",BF7,BF7-BE7)</f>
        <v>-4</v>
      </c>
      <c r="BH7" s="67">
        <v>6</v>
      </c>
      <c r="BI7" s="67">
        <v>3</v>
      </c>
      <c r="BJ7" s="67">
        <f t="shared" ref="BJ7:BJ32" si="7">IF(BH7="NA",BI7,BI7-BH7)</f>
        <v>-3</v>
      </c>
      <c r="BK7" s="67" t="s">
        <v>23</v>
      </c>
      <c r="BL7" s="67" t="s">
        <v>23</v>
      </c>
      <c r="BM7" s="67" t="str">
        <f t="shared" ref="BM7:BM32" si="8">IF(BK7="NA",BL7,BL7-BK7)</f>
        <v>NA</v>
      </c>
      <c r="BN7" s="67" t="s">
        <v>23</v>
      </c>
      <c r="BO7" s="67" t="s">
        <v>23</v>
      </c>
      <c r="BP7" s="67" t="str">
        <f t="shared" ref="BP7:BP32" si="9">IF(BN7="NA",BO7,BO7-BN7)</f>
        <v>NA</v>
      </c>
      <c r="BQ7" s="67" t="s">
        <v>23</v>
      </c>
      <c r="BR7" s="67" t="s">
        <v>23</v>
      </c>
      <c r="BS7" s="67" t="str">
        <f t="shared" ref="BS7:BS32" si="10">IF(BQ7="NA",BR7,BR7-BQ7)</f>
        <v>NA</v>
      </c>
      <c r="BT7" s="67" t="s">
        <v>23</v>
      </c>
      <c r="BU7" s="67" t="s">
        <v>23</v>
      </c>
      <c r="BV7" s="67" t="str">
        <f t="shared" ref="BV7:BV32" si="11">IF(BT7="NA",BU7,BU7-BT7)</f>
        <v>NA</v>
      </c>
      <c r="BW7" s="67" t="s">
        <v>23</v>
      </c>
      <c r="BX7" s="67" t="s">
        <v>23</v>
      </c>
      <c r="BY7" s="67" t="str">
        <f t="shared" ref="BY7:BY32" si="12">IF(BW7="NA",BX7,BX7-BW7)</f>
        <v>NA</v>
      </c>
      <c r="BZ7" s="67" t="s">
        <v>23</v>
      </c>
      <c r="CA7" s="67" t="s">
        <v>23</v>
      </c>
      <c r="CB7" s="67" t="str">
        <f t="shared" ref="CB7:CB32" si="13">IF(BZ7="NA",CA7,CA7-BZ7)</f>
        <v>NA</v>
      </c>
      <c r="CC7" s="67" t="s">
        <v>23</v>
      </c>
      <c r="CD7" s="67" t="s">
        <v>23</v>
      </c>
      <c r="CE7" s="67" t="str">
        <f t="shared" ref="CE7:CE32" si="14">IF(CC7="NA",CD7,CD7-CC7)</f>
        <v>NA</v>
      </c>
      <c r="CF7" s="67" t="s">
        <v>23</v>
      </c>
      <c r="CG7" s="67" t="s">
        <v>23</v>
      </c>
      <c r="CH7" s="67" t="str">
        <f t="shared" ref="CH7:CH32" si="15">IF(CF7="NA",CG7,CG7-CF7)</f>
        <v>NA</v>
      </c>
      <c r="CI7" s="67" t="s">
        <v>23</v>
      </c>
      <c r="CJ7" s="67" t="s">
        <v>23</v>
      </c>
      <c r="CK7" s="67" t="str">
        <f t="shared" ref="CK7:CK32" si="16">IF(CI7="NA",CJ7,CJ7-CI7)</f>
        <v>NA</v>
      </c>
      <c r="CL7" s="67" t="s">
        <v>23</v>
      </c>
      <c r="CM7" s="67" t="s">
        <v>23</v>
      </c>
      <c r="CN7" s="67" t="str">
        <f t="shared" ref="CN7:CN32" si="17">IF(CL7="NA",CM7,CM7-CL7)</f>
        <v>NA</v>
      </c>
      <c r="CO7" s="67" t="s">
        <v>23</v>
      </c>
      <c r="CP7" s="67" t="s">
        <v>23</v>
      </c>
      <c r="CQ7" s="67" t="str">
        <f t="shared" ref="CQ7:CQ32" si="18">IF(CO7="NA",CP7,CP7-CO7)</f>
        <v>NA</v>
      </c>
      <c r="CR7" s="67">
        <f>SUM(AP7,AS7,AV7,AY7,BB7,BE7,BH7,BK7,BN7,BQ7,BT7,BW7,BZ7,CC7,CF7,CI7,CL7,CO7)</f>
        <v>41</v>
      </c>
      <c r="CS7" s="67">
        <f>SUM(AQ7,AT7,AW7,AZ7,BC7,BF7,BI7,BL7,BO7,BR7,BU7,BX7,CA7,CD7,CG7,CJ7,CM7,CP7)</f>
        <v>27</v>
      </c>
      <c r="CT7" s="67">
        <f t="shared" ref="CT7:CT32" si="19">IF(CR7="NA",CS7,CS7-CR7)</f>
        <v>-14</v>
      </c>
      <c r="CV7" s="94">
        <f>SUM(AM7,CR7)</f>
        <v>84</v>
      </c>
      <c r="CW7" s="94">
        <f>SUM(AN7,CS7)</f>
        <v>72</v>
      </c>
      <c r="CX7" s="94">
        <f t="shared" ref="CX7:CX32" si="20">IF(CV7="NA",CW7,CW7-CV7)</f>
        <v>-12</v>
      </c>
    </row>
    <row r="8" spans="1:102" ht="15" customHeight="1" x14ac:dyDescent="0.25">
      <c r="A8" s="44"/>
      <c r="B8" s="46">
        <v>2</v>
      </c>
      <c r="C8" s="46">
        <v>20010917757</v>
      </c>
      <c r="D8" s="47" t="s">
        <v>130</v>
      </c>
      <c r="E8" s="47" t="s">
        <v>126</v>
      </c>
      <c r="F8" s="48" t="s">
        <v>161</v>
      </c>
      <c r="G8" s="48" t="s">
        <v>60</v>
      </c>
      <c r="H8" s="49">
        <v>28008</v>
      </c>
      <c r="I8" s="50">
        <f t="shared" ref="I8:I32" ca="1" si="21">(NOW()-H8)/365</f>
        <v>47.209718909500246</v>
      </c>
      <c r="J8" s="51">
        <v>37151</v>
      </c>
      <c r="K8" s="50">
        <f t="shared" ca="1" si="0"/>
        <v>22.160403841007096</v>
      </c>
      <c r="L8" s="52" t="s">
        <v>132</v>
      </c>
      <c r="M8" s="53" t="s">
        <v>133</v>
      </c>
      <c r="N8" s="75" t="s">
        <v>165</v>
      </c>
      <c r="O8" s="67">
        <v>4</v>
      </c>
      <c r="P8" s="67">
        <v>5</v>
      </c>
      <c r="Q8" s="67">
        <f>P8-O8</f>
        <v>1</v>
      </c>
      <c r="R8" s="67">
        <v>4</v>
      </c>
      <c r="S8" s="67">
        <v>6</v>
      </c>
      <c r="T8" s="67">
        <f>S8-R8</f>
        <v>2</v>
      </c>
      <c r="U8" s="67">
        <v>4</v>
      </c>
      <c r="V8" s="67">
        <v>4</v>
      </c>
      <c r="W8" s="67">
        <f>V8-U8</f>
        <v>0</v>
      </c>
      <c r="X8" s="67">
        <v>4</v>
      </c>
      <c r="Y8" s="67">
        <v>4</v>
      </c>
      <c r="Z8" s="67">
        <f>Y8-X8</f>
        <v>0</v>
      </c>
      <c r="AA8" s="67">
        <v>4</v>
      </c>
      <c r="AB8" s="67">
        <v>4</v>
      </c>
      <c r="AC8" s="67">
        <f>AB8-AA8</f>
        <v>0</v>
      </c>
      <c r="AD8" s="67">
        <v>4</v>
      </c>
      <c r="AE8" s="67">
        <v>5</v>
      </c>
      <c r="AF8" s="67">
        <f>AE8-AD8</f>
        <v>1</v>
      </c>
      <c r="AG8" s="67">
        <v>5</v>
      </c>
      <c r="AH8" s="67">
        <v>5</v>
      </c>
      <c r="AI8" s="67">
        <f>AH8-AG8</f>
        <v>0</v>
      </c>
      <c r="AJ8" s="67">
        <v>5</v>
      </c>
      <c r="AK8" s="67">
        <v>4</v>
      </c>
      <c r="AL8" s="67">
        <f>AK8-AJ8</f>
        <v>-1</v>
      </c>
      <c r="AM8" s="67">
        <f t="shared" ref="AM8:AN30" si="22">SUM(O8,R8,U8,X8,AA8,AD8,AG8,AJ8)</f>
        <v>34</v>
      </c>
      <c r="AN8" s="67">
        <f>SUM(P8,S8,V8,Y8,AB8,AE8,AH8,AK8)</f>
        <v>37</v>
      </c>
      <c r="AO8" s="67">
        <f>AN8-AM8</f>
        <v>3</v>
      </c>
      <c r="AP8" s="67">
        <v>4</v>
      </c>
      <c r="AQ8" s="67">
        <v>3</v>
      </c>
      <c r="AR8" s="67">
        <f t="shared" si="1"/>
        <v>-1</v>
      </c>
      <c r="AS8" s="67">
        <v>4</v>
      </c>
      <c r="AT8" s="67">
        <v>5</v>
      </c>
      <c r="AU8" s="67">
        <f t="shared" si="2"/>
        <v>1</v>
      </c>
      <c r="AV8" s="67">
        <v>5</v>
      </c>
      <c r="AW8" s="67">
        <v>5</v>
      </c>
      <c r="AX8" s="67">
        <f t="shared" si="3"/>
        <v>0</v>
      </c>
      <c r="AY8" s="67">
        <v>4</v>
      </c>
      <c r="AZ8" s="67">
        <v>4</v>
      </c>
      <c r="BA8" s="67">
        <f t="shared" si="4"/>
        <v>0</v>
      </c>
      <c r="BB8" s="67">
        <v>4</v>
      </c>
      <c r="BC8" s="67">
        <v>3</v>
      </c>
      <c r="BD8" s="67">
        <f t="shared" si="5"/>
        <v>-1</v>
      </c>
      <c r="BE8" s="67">
        <v>5</v>
      </c>
      <c r="BF8" s="67">
        <v>2</v>
      </c>
      <c r="BG8" s="67">
        <f t="shared" si="6"/>
        <v>-3</v>
      </c>
      <c r="BH8" s="67">
        <v>4</v>
      </c>
      <c r="BI8" s="67">
        <v>4</v>
      </c>
      <c r="BJ8" s="67">
        <f t="shared" si="7"/>
        <v>0</v>
      </c>
      <c r="BK8" s="67" t="s">
        <v>23</v>
      </c>
      <c r="BL8" s="67" t="s">
        <v>23</v>
      </c>
      <c r="BM8" s="67" t="str">
        <f t="shared" si="8"/>
        <v>NA</v>
      </c>
      <c r="BN8" s="67" t="s">
        <v>23</v>
      </c>
      <c r="BO8" s="67" t="s">
        <v>23</v>
      </c>
      <c r="BP8" s="67" t="str">
        <f t="shared" si="9"/>
        <v>NA</v>
      </c>
      <c r="BQ8" s="67" t="s">
        <v>23</v>
      </c>
      <c r="BR8" s="67" t="s">
        <v>23</v>
      </c>
      <c r="BS8" s="67" t="str">
        <f t="shared" si="10"/>
        <v>NA</v>
      </c>
      <c r="BT8" s="67" t="s">
        <v>23</v>
      </c>
      <c r="BU8" s="67" t="s">
        <v>23</v>
      </c>
      <c r="BV8" s="67" t="str">
        <f t="shared" si="11"/>
        <v>NA</v>
      </c>
      <c r="BW8" s="67" t="s">
        <v>23</v>
      </c>
      <c r="BX8" s="67" t="s">
        <v>23</v>
      </c>
      <c r="BY8" s="67" t="str">
        <f t="shared" si="12"/>
        <v>NA</v>
      </c>
      <c r="BZ8" s="67" t="s">
        <v>23</v>
      </c>
      <c r="CA8" s="67" t="s">
        <v>23</v>
      </c>
      <c r="CB8" s="67" t="str">
        <f t="shared" si="13"/>
        <v>NA</v>
      </c>
      <c r="CC8" s="67" t="s">
        <v>23</v>
      </c>
      <c r="CD8" s="67" t="s">
        <v>23</v>
      </c>
      <c r="CE8" s="67" t="str">
        <f t="shared" si="14"/>
        <v>NA</v>
      </c>
      <c r="CF8" s="67" t="s">
        <v>23</v>
      </c>
      <c r="CG8" s="67" t="s">
        <v>23</v>
      </c>
      <c r="CH8" s="67" t="str">
        <f t="shared" si="15"/>
        <v>NA</v>
      </c>
      <c r="CI8" s="67" t="s">
        <v>23</v>
      </c>
      <c r="CJ8" s="67" t="s">
        <v>23</v>
      </c>
      <c r="CK8" s="67" t="str">
        <f t="shared" si="16"/>
        <v>NA</v>
      </c>
      <c r="CL8" s="67" t="s">
        <v>23</v>
      </c>
      <c r="CM8" s="67" t="s">
        <v>23</v>
      </c>
      <c r="CN8" s="67" t="str">
        <f t="shared" si="17"/>
        <v>NA</v>
      </c>
      <c r="CO8" s="67" t="s">
        <v>23</v>
      </c>
      <c r="CP8" s="67" t="s">
        <v>23</v>
      </c>
      <c r="CQ8" s="67" t="str">
        <f t="shared" si="18"/>
        <v>NA</v>
      </c>
      <c r="CR8" s="67">
        <f t="shared" ref="CR8:CS32" si="23">SUM(AP8,AS8,AV8,AY8,BB8,BE8,BH8,BK8,BN8,BQ8,BT8,BW8,BZ8,CC8,CF8,CI8,CL8,CO8)</f>
        <v>30</v>
      </c>
      <c r="CS8" s="67">
        <f t="shared" si="23"/>
        <v>26</v>
      </c>
      <c r="CT8" s="67">
        <f t="shared" si="19"/>
        <v>-4</v>
      </c>
      <c r="CV8" s="94">
        <f t="shared" ref="CV8:CW32" si="24">SUM(AM8,CR8)</f>
        <v>64</v>
      </c>
      <c r="CW8" s="94">
        <f t="shared" si="24"/>
        <v>63</v>
      </c>
      <c r="CX8" s="94">
        <f t="shared" si="20"/>
        <v>-1</v>
      </c>
    </row>
    <row r="9" spans="1:102" ht="15" customHeight="1" x14ac:dyDescent="0.25">
      <c r="A9" s="44"/>
      <c r="B9" s="46">
        <v>3</v>
      </c>
      <c r="C9" s="54">
        <v>20100401170</v>
      </c>
      <c r="D9" s="47" t="s">
        <v>131</v>
      </c>
      <c r="E9" s="47" t="s">
        <v>137</v>
      </c>
      <c r="F9" s="48" t="s">
        <v>161</v>
      </c>
      <c r="G9" s="48" t="s">
        <v>60</v>
      </c>
      <c r="H9" s="55">
        <v>32560</v>
      </c>
      <c r="I9" s="50">
        <f t="shared" ca="1" si="21"/>
        <v>34.738486032787918</v>
      </c>
      <c r="J9" s="51">
        <v>40269</v>
      </c>
      <c r="K9" s="50">
        <f t="shared" ca="1" si="0"/>
        <v>13.617938087582436</v>
      </c>
      <c r="L9" s="52" t="s">
        <v>132</v>
      </c>
      <c r="M9" s="53" t="s">
        <v>132</v>
      </c>
      <c r="N9" s="75" t="s">
        <v>164</v>
      </c>
      <c r="O9" s="67">
        <v>1</v>
      </c>
      <c r="P9" s="67">
        <v>5</v>
      </c>
      <c r="Q9" s="67">
        <f t="shared" ref="Q9:Q32" si="25">P9-O9</f>
        <v>4</v>
      </c>
      <c r="R9" s="67">
        <v>1</v>
      </c>
      <c r="S9" s="67">
        <v>5</v>
      </c>
      <c r="T9" s="67">
        <f t="shared" ref="T9:T32" si="26">S9-R9</f>
        <v>4</v>
      </c>
      <c r="U9" s="67">
        <v>1</v>
      </c>
      <c r="V9" s="67">
        <v>4</v>
      </c>
      <c r="W9" s="67">
        <f t="shared" ref="W9:W32" si="27">V9-U9</f>
        <v>3</v>
      </c>
      <c r="X9" s="67">
        <v>2</v>
      </c>
      <c r="Y9" s="67">
        <v>4</v>
      </c>
      <c r="Z9" s="67">
        <f t="shared" ref="Z9:Z32" si="28">Y9-X9</f>
        <v>2</v>
      </c>
      <c r="AA9" s="67">
        <v>1</v>
      </c>
      <c r="AB9" s="67">
        <v>4</v>
      </c>
      <c r="AC9" s="67">
        <f t="shared" ref="AC9:AC32" si="29">AB9-AA9</f>
        <v>3</v>
      </c>
      <c r="AD9" s="67">
        <v>1</v>
      </c>
      <c r="AE9" s="67">
        <v>4</v>
      </c>
      <c r="AF9" s="67">
        <f t="shared" ref="AF9:AF32" si="30">AE9-AD9</f>
        <v>3</v>
      </c>
      <c r="AG9" s="67">
        <v>2</v>
      </c>
      <c r="AH9" s="67">
        <v>5</v>
      </c>
      <c r="AI9" s="67">
        <f t="shared" ref="AI9:AI32" si="31">AH9-AG9</f>
        <v>3</v>
      </c>
      <c r="AJ9" s="67">
        <v>3</v>
      </c>
      <c r="AK9" s="67">
        <v>4</v>
      </c>
      <c r="AL9" s="67">
        <f t="shared" ref="AL9:AL32" si="32">AK9-AJ9</f>
        <v>1</v>
      </c>
      <c r="AM9" s="67">
        <f t="shared" si="22"/>
        <v>12</v>
      </c>
      <c r="AN9" s="67">
        <f t="shared" si="22"/>
        <v>35</v>
      </c>
      <c r="AO9" s="67">
        <f t="shared" ref="AO9:AO32" si="33">AN9-AM9</f>
        <v>23</v>
      </c>
      <c r="AP9" s="67">
        <v>4</v>
      </c>
      <c r="AQ9" s="67">
        <v>5</v>
      </c>
      <c r="AR9" s="67">
        <f t="shared" si="1"/>
        <v>1</v>
      </c>
      <c r="AS9" s="67">
        <v>4</v>
      </c>
      <c r="AT9" s="67">
        <v>5</v>
      </c>
      <c r="AU9" s="67">
        <f t="shared" si="2"/>
        <v>1</v>
      </c>
      <c r="AV9" s="67">
        <v>5</v>
      </c>
      <c r="AW9" s="67">
        <v>5</v>
      </c>
      <c r="AX9" s="67">
        <f t="shared" si="3"/>
        <v>0</v>
      </c>
      <c r="AY9" s="67">
        <v>4</v>
      </c>
      <c r="AZ9" s="67">
        <v>3</v>
      </c>
      <c r="BA9" s="67">
        <f t="shared" si="4"/>
        <v>-1</v>
      </c>
      <c r="BB9" s="67">
        <v>4</v>
      </c>
      <c r="BC9" s="67">
        <v>3</v>
      </c>
      <c r="BD9" s="67">
        <f t="shared" si="5"/>
        <v>-1</v>
      </c>
      <c r="BE9" s="67">
        <v>4</v>
      </c>
      <c r="BF9" s="67">
        <v>2</v>
      </c>
      <c r="BG9" s="67">
        <f t="shared" si="6"/>
        <v>-2</v>
      </c>
      <c r="BH9" s="67">
        <v>4</v>
      </c>
      <c r="BI9" s="67">
        <v>3</v>
      </c>
      <c r="BJ9" s="67">
        <f t="shared" si="7"/>
        <v>-1</v>
      </c>
      <c r="BK9" s="67" t="s">
        <v>23</v>
      </c>
      <c r="BL9" s="67" t="s">
        <v>23</v>
      </c>
      <c r="BM9" s="67" t="str">
        <f t="shared" si="8"/>
        <v>NA</v>
      </c>
      <c r="BN9" s="67" t="s">
        <v>23</v>
      </c>
      <c r="BO9" s="67" t="s">
        <v>23</v>
      </c>
      <c r="BP9" s="67" t="str">
        <f t="shared" si="9"/>
        <v>NA</v>
      </c>
      <c r="BQ9" s="67" t="s">
        <v>23</v>
      </c>
      <c r="BR9" s="67" t="s">
        <v>23</v>
      </c>
      <c r="BS9" s="67" t="str">
        <f t="shared" si="10"/>
        <v>NA</v>
      </c>
      <c r="BT9" s="67" t="s">
        <v>23</v>
      </c>
      <c r="BU9" s="67" t="s">
        <v>23</v>
      </c>
      <c r="BV9" s="67" t="str">
        <f t="shared" si="11"/>
        <v>NA</v>
      </c>
      <c r="BW9" s="67" t="s">
        <v>23</v>
      </c>
      <c r="BX9" s="67" t="s">
        <v>23</v>
      </c>
      <c r="BY9" s="67" t="str">
        <f t="shared" si="12"/>
        <v>NA</v>
      </c>
      <c r="BZ9" s="67" t="s">
        <v>23</v>
      </c>
      <c r="CA9" s="67" t="s">
        <v>23</v>
      </c>
      <c r="CB9" s="67" t="str">
        <f t="shared" si="13"/>
        <v>NA</v>
      </c>
      <c r="CC9" s="67" t="s">
        <v>23</v>
      </c>
      <c r="CD9" s="67" t="s">
        <v>23</v>
      </c>
      <c r="CE9" s="67" t="str">
        <f t="shared" si="14"/>
        <v>NA</v>
      </c>
      <c r="CF9" s="67" t="s">
        <v>23</v>
      </c>
      <c r="CG9" s="67" t="s">
        <v>23</v>
      </c>
      <c r="CH9" s="67" t="str">
        <f t="shared" si="15"/>
        <v>NA</v>
      </c>
      <c r="CI9" s="67" t="s">
        <v>23</v>
      </c>
      <c r="CJ9" s="67" t="s">
        <v>23</v>
      </c>
      <c r="CK9" s="67" t="str">
        <f t="shared" si="16"/>
        <v>NA</v>
      </c>
      <c r="CL9" s="67" t="s">
        <v>23</v>
      </c>
      <c r="CM9" s="67" t="s">
        <v>23</v>
      </c>
      <c r="CN9" s="67" t="str">
        <f t="shared" si="17"/>
        <v>NA</v>
      </c>
      <c r="CO9" s="67" t="s">
        <v>23</v>
      </c>
      <c r="CP9" s="67" t="s">
        <v>23</v>
      </c>
      <c r="CQ9" s="67" t="str">
        <f t="shared" si="18"/>
        <v>NA</v>
      </c>
      <c r="CR9" s="67">
        <f t="shared" si="23"/>
        <v>29</v>
      </c>
      <c r="CS9" s="67">
        <f t="shared" si="23"/>
        <v>26</v>
      </c>
      <c r="CT9" s="67">
        <f t="shared" si="19"/>
        <v>-3</v>
      </c>
      <c r="CV9" s="94">
        <f t="shared" si="24"/>
        <v>41</v>
      </c>
      <c r="CW9" s="94">
        <f t="shared" si="24"/>
        <v>61</v>
      </c>
      <c r="CX9" s="94">
        <f t="shared" si="20"/>
        <v>20</v>
      </c>
    </row>
    <row r="10" spans="1:102" ht="15" customHeight="1" x14ac:dyDescent="0.25">
      <c r="A10" s="44"/>
      <c r="B10" s="46">
        <v>4</v>
      </c>
      <c r="C10" s="54">
        <v>19971103617</v>
      </c>
      <c r="D10" s="47" t="s">
        <v>159</v>
      </c>
      <c r="E10" s="47" t="s">
        <v>202</v>
      </c>
      <c r="F10" s="48" t="s">
        <v>161</v>
      </c>
      <c r="G10" s="48" t="s">
        <v>60</v>
      </c>
      <c r="H10" s="55">
        <v>26688</v>
      </c>
      <c r="I10" s="50">
        <f t="shared" ca="1" si="21"/>
        <v>50.826157265664627</v>
      </c>
      <c r="J10" s="68">
        <v>35737</v>
      </c>
      <c r="K10" s="50">
        <f t="shared" ca="1" si="0"/>
        <v>26.034376443746819</v>
      </c>
      <c r="L10" s="52" t="s">
        <v>132</v>
      </c>
      <c r="M10" s="53" t="s">
        <v>132</v>
      </c>
      <c r="N10" s="75" t="s">
        <v>164</v>
      </c>
      <c r="O10" s="67">
        <v>4</v>
      </c>
      <c r="P10" s="67">
        <v>4</v>
      </c>
      <c r="Q10" s="67">
        <f t="shared" si="25"/>
        <v>0</v>
      </c>
      <c r="R10" s="67">
        <v>4</v>
      </c>
      <c r="S10" s="67">
        <v>5</v>
      </c>
      <c r="T10" s="67">
        <f t="shared" si="26"/>
        <v>1</v>
      </c>
      <c r="U10" s="67">
        <v>4</v>
      </c>
      <c r="V10" s="67">
        <v>4</v>
      </c>
      <c r="W10" s="67">
        <f t="shared" si="27"/>
        <v>0</v>
      </c>
      <c r="X10" s="67">
        <v>4</v>
      </c>
      <c r="Y10" s="67">
        <v>3</v>
      </c>
      <c r="Z10" s="67">
        <f t="shared" si="28"/>
        <v>-1</v>
      </c>
      <c r="AA10" s="67">
        <v>4</v>
      </c>
      <c r="AB10" s="67">
        <v>3</v>
      </c>
      <c r="AC10" s="67">
        <f t="shared" si="29"/>
        <v>-1</v>
      </c>
      <c r="AD10" s="67">
        <v>4</v>
      </c>
      <c r="AE10" s="67">
        <v>4</v>
      </c>
      <c r="AF10" s="67">
        <f t="shared" si="30"/>
        <v>0</v>
      </c>
      <c r="AG10" s="67">
        <v>5</v>
      </c>
      <c r="AH10" s="67">
        <v>4</v>
      </c>
      <c r="AI10" s="67">
        <f t="shared" si="31"/>
        <v>-1</v>
      </c>
      <c r="AJ10" s="67">
        <v>5</v>
      </c>
      <c r="AK10" s="67">
        <v>4</v>
      </c>
      <c r="AL10" s="67">
        <f t="shared" si="32"/>
        <v>-1</v>
      </c>
      <c r="AM10" s="67">
        <f t="shared" si="22"/>
        <v>34</v>
      </c>
      <c r="AN10" s="67">
        <f t="shared" si="22"/>
        <v>31</v>
      </c>
      <c r="AO10" s="67">
        <f t="shared" si="33"/>
        <v>-3</v>
      </c>
      <c r="AP10" s="67">
        <v>4</v>
      </c>
      <c r="AQ10" s="67">
        <v>4</v>
      </c>
      <c r="AR10" s="67">
        <f t="shared" si="1"/>
        <v>0</v>
      </c>
      <c r="AS10" s="67">
        <v>3</v>
      </c>
      <c r="AT10" s="67">
        <v>3</v>
      </c>
      <c r="AU10" s="67">
        <f t="shared" si="2"/>
        <v>0</v>
      </c>
      <c r="AV10" s="67">
        <v>5</v>
      </c>
      <c r="AW10" s="67">
        <v>5</v>
      </c>
      <c r="AX10" s="67">
        <f t="shared" si="3"/>
        <v>0</v>
      </c>
      <c r="AY10" s="67">
        <v>4</v>
      </c>
      <c r="AZ10" s="67">
        <v>3</v>
      </c>
      <c r="BA10" s="67">
        <f t="shared" si="4"/>
        <v>-1</v>
      </c>
      <c r="BB10" s="67">
        <v>4</v>
      </c>
      <c r="BC10" s="67">
        <v>2</v>
      </c>
      <c r="BD10" s="67">
        <f t="shared" si="5"/>
        <v>-2</v>
      </c>
      <c r="BE10" s="67">
        <v>4</v>
      </c>
      <c r="BF10" s="67">
        <v>2</v>
      </c>
      <c r="BG10" s="67">
        <f t="shared" si="6"/>
        <v>-2</v>
      </c>
      <c r="BH10" s="67">
        <v>4</v>
      </c>
      <c r="BI10" s="67">
        <v>2</v>
      </c>
      <c r="BJ10" s="67">
        <f t="shared" si="7"/>
        <v>-2</v>
      </c>
      <c r="BK10" s="67" t="s">
        <v>23</v>
      </c>
      <c r="BL10" s="67" t="s">
        <v>23</v>
      </c>
      <c r="BM10" s="67" t="str">
        <f t="shared" si="8"/>
        <v>NA</v>
      </c>
      <c r="BN10" s="67" t="s">
        <v>23</v>
      </c>
      <c r="BO10" s="67" t="s">
        <v>23</v>
      </c>
      <c r="BP10" s="67" t="str">
        <f t="shared" si="9"/>
        <v>NA</v>
      </c>
      <c r="BQ10" s="67">
        <v>6</v>
      </c>
      <c r="BR10" s="67">
        <v>6</v>
      </c>
      <c r="BS10" s="67">
        <f t="shared" si="10"/>
        <v>0</v>
      </c>
      <c r="BT10" s="67" t="s">
        <v>23</v>
      </c>
      <c r="BU10" s="67" t="s">
        <v>23</v>
      </c>
      <c r="BV10" s="67" t="str">
        <f t="shared" si="11"/>
        <v>NA</v>
      </c>
      <c r="BW10" s="67" t="s">
        <v>23</v>
      </c>
      <c r="BX10" s="67" t="s">
        <v>23</v>
      </c>
      <c r="BY10" s="67" t="str">
        <f t="shared" si="12"/>
        <v>NA</v>
      </c>
      <c r="BZ10" s="67" t="s">
        <v>23</v>
      </c>
      <c r="CA10" s="67" t="s">
        <v>23</v>
      </c>
      <c r="CB10" s="67" t="str">
        <f t="shared" si="13"/>
        <v>NA</v>
      </c>
      <c r="CC10" s="67" t="s">
        <v>23</v>
      </c>
      <c r="CD10" s="67" t="s">
        <v>23</v>
      </c>
      <c r="CE10" s="67" t="str">
        <f t="shared" si="14"/>
        <v>NA</v>
      </c>
      <c r="CF10" s="67" t="s">
        <v>23</v>
      </c>
      <c r="CG10" s="67" t="s">
        <v>23</v>
      </c>
      <c r="CH10" s="67" t="str">
        <f t="shared" si="15"/>
        <v>NA</v>
      </c>
      <c r="CI10" s="67" t="s">
        <v>23</v>
      </c>
      <c r="CJ10" s="67" t="s">
        <v>23</v>
      </c>
      <c r="CK10" s="67" t="str">
        <f t="shared" si="16"/>
        <v>NA</v>
      </c>
      <c r="CL10" s="67" t="s">
        <v>23</v>
      </c>
      <c r="CM10" s="67" t="s">
        <v>23</v>
      </c>
      <c r="CN10" s="67" t="str">
        <f t="shared" si="17"/>
        <v>NA</v>
      </c>
      <c r="CO10" s="67" t="s">
        <v>23</v>
      </c>
      <c r="CP10" s="67" t="s">
        <v>23</v>
      </c>
      <c r="CQ10" s="67" t="str">
        <f t="shared" si="18"/>
        <v>NA</v>
      </c>
      <c r="CR10" s="67">
        <f t="shared" si="23"/>
        <v>34</v>
      </c>
      <c r="CS10" s="67">
        <f t="shared" si="23"/>
        <v>27</v>
      </c>
      <c r="CT10" s="67">
        <f>IF(CR10="NA",CS10,CS10-CR10)</f>
        <v>-7</v>
      </c>
      <c r="CV10" s="94">
        <f t="shared" si="24"/>
        <v>68</v>
      </c>
      <c r="CW10" s="94">
        <f t="shared" si="24"/>
        <v>58</v>
      </c>
      <c r="CX10" s="94">
        <f t="shared" si="20"/>
        <v>-10</v>
      </c>
    </row>
    <row r="11" spans="1:102" ht="15" customHeight="1" x14ac:dyDescent="0.25">
      <c r="A11" s="44"/>
      <c r="B11" s="46">
        <v>5</v>
      </c>
      <c r="C11" s="54">
        <v>20010214717</v>
      </c>
      <c r="D11" s="47" t="s">
        <v>154</v>
      </c>
      <c r="E11" s="47" t="s">
        <v>126</v>
      </c>
      <c r="F11" s="48" t="s">
        <v>161</v>
      </c>
      <c r="G11" s="48" t="s">
        <v>60</v>
      </c>
      <c r="H11" s="55">
        <v>28651</v>
      </c>
      <c r="I11" s="50">
        <f t="shared" ca="1" si="21"/>
        <v>45.448075073883807</v>
      </c>
      <c r="J11" s="68">
        <v>36936</v>
      </c>
      <c r="K11" s="50">
        <f t="shared" ca="1" si="0"/>
        <v>22.749444936897504</v>
      </c>
      <c r="L11" s="52" t="s">
        <v>132</v>
      </c>
      <c r="M11" s="53" t="s">
        <v>168</v>
      </c>
      <c r="N11" s="75" t="s">
        <v>165</v>
      </c>
      <c r="O11" s="67">
        <v>4</v>
      </c>
      <c r="P11" s="67">
        <v>4</v>
      </c>
      <c r="Q11" s="67">
        <f>P11-O11</f>
        <v>0</v>
      </c>
      <c r="R11" s="67">
        <v>4</v>
      </c>
      <c r="S11" s="67">
        <v>3</v>
      </c>
      <c r="T11" s="67">
        <f>S11-R11</f>
        <v>-1</v>
      </c>
      <c r="U11" s="67">
        <v>4</v>
      </c>
      <c r="V11" s="67">
        <v>3</v>
      </c>
      <c r="W11" s="67">
        <f>V11-U11</f>
        <v>-1</v>
      </c>
      <c r="X11" s="67">
        <v>4</v>
      </c>
      <c r="Y11" s="67">
        <v>3</v>
      </c>
      <c r="Z11" s="67">
        <f>Y11-X11</f>
        <v>-1</v>
      </c>
      <c r="AA11" s="67">
        <v>4</v>
      </c>
      <c r="AB11" s="67">
        <v>3</v>
      </c>
      <c r="AC11" s="67">
        <f>AB11-AA11</f>
        <v>-1</v>
      </c>
      <c r="AD11" s="67">
        <v>4</v>
      </c>
      <c r="AE11" s="67">
        <v>2</v>
      </c>
      <c r="AF11" s="67">
        <f>AE11-AD11</f>
        <v>-2</v>
      </c>
      <c r="AG11" s="67">
        <v>5</v>
      </c>
      <c r="AH11" s="67">
        <v>4</v>
      </c>
      <c r="AI11" s="67">
        <f>AH11-AG11</f>
        <v>-1</v>
      </c>
      <c r="AJ11" s="67">
        <v>5</v>
      </c>
      <c r="AK11" s="67">
        <v>4</v>
      </c>
      <c r="AL11" s="67">
        <f>AK11-AJ11</f>
        <v>-1</v>
      </c>
      <c r="AM11" s="67">
        <f t="shared" si="22"/>
        <v>34</v>
      </c>
      <c r="AN11" s="67">
        <f>SUM(P11,S11,V11,Y11,AB11,AE11,AH11,AK11)</f>
        <v>26</v>
      </c>
      <c r="AO11" s="67">
        <f>AN11-AM11</f>
        <v>-8</v>
      </c>
      <c r="AP11" s="67">
        <v>3</v>
      </c>
      <c r="AQ11" s="67">
        <v>2</v>
      </c>
      <c r="AR11" s="67">
        <f t="shared" si="1"/>
        <v>-1</v>
      </c>
      <c r="AS11" s="67">
        <v>3</v>
      </c>
      <c r="AT11" s="67">
        <v>3</v>
      </c>
      <c r="AU11" s="67">
        <f t="shared" si="2"/>
        <v>0</v>
      </c>
      <c r="AV11" s="67">
        <v>4</v>
      </c>
      <c r="AW11" s="67">
        <v>2</v>
      </c>
      <c r="AX11" s="67">
        <f t="shared" si="3"/>
        <v>-2</v>
      </c>
      <c r="AY11" s="67">
        <v>4</v>
      </c>
      <c r="AZ11" s="67">
        <v>2</v>
      </c>
      <c r="BA11" s="67">
        <f t="shared" si="4"/>
        <v>-2</v>
      </c>
      <c r="BB11" s="67">
        <v>4</v>
      </c>
      <c r="BC11" s="67">
        <v>2</v>
      </c>
      <c r="BD11" s="67">
        <f t="shared" si="5"/>
        <v>-2</v>
      </c>
      <c r="BE11" s="67">
        <v>4</v>
      </c>
      <c r="BF11" s="67">
        <v>2</v>
      </c>
      <c r="BG11" s="67">
        <f t="shared" si="6"/>
        <v>-2</v>
      </c>
      <c r="BH11" s="67">
        <v>4</v>
      </c>
      <c r="BI11" s="67">
        <v>2</v>
      </c>
      <c r="BJ11" s="67">
        <f t="shared" si="7"/>
        <v>-2</v>
      </c>
      <c r="BK11" s="67">
        <v>5</v>
      </c>
      <c r="BL11" s="67">
        <v>5</v>
      </c>
      <c r="BM11" s="67">
        <f t="shared" si="8"/>
        <v>0</v>
      </c>
      <c r="BN11" s="67" t="s">
        <v>23</v>
      </c>
      <c r="BO11" s="67" t="s">
        <v>23</v>
      </c>
      <c r="BP11" s="67" t="str">
        <f t="shared" si="9"/>
        <v>NA</v>
      </c>
      <c r="BQ11" s="67" t="s">
        <v>23</v>
      </c>
      <c r="BR11" s="67" t="s">
        <v>23</v>
      </c>
      <c r="BS11" s="67" t="str">
        <f t="shared" si="10"/>
        <v>NA</v>
      </c>
      <c r="BT11" s="67" t="s">
        <v>23</v>
      </c>
      <c r="BU11" s="67" t="s">
        <v>23</v>
      </c>
      <c r="BV11" s="67" t="str">
        <f t="shared" si="11"/>
        <v>NA</v>
      </c>
      <c r="BW11" s="67" t="s">
        <v>23</v>
      </c>
      <c r="BX11" s="67" t="s">
        <v>23</v>
      </c>
      <c r="BY11" s="67" t="str">
        <f t="shared" si="12"/>
        <v>NA</v>
      </c>
      <c r="BZ11" s="67" t="s">
        <v>23</v>
      </c>
      <c r="CA11" s="67" t="s">
        <v>23</v>
      </c>
      <c r="CB11" s="67" t="str">
        <f t="shared" si="13"/>
        <v>NA</v>
      </c>
      <c r="CC11" s="67">
        <v>5</v>
      </c>
      <c r="CD11" s="67">
        <v>5</v>
      </c>
      <c r="CE11" s="67">
        <f t="shared" si="14"/>
        <v>0</v>
      </c>
      <c r="CF11" s="67" t="s">
        <v>23</v>
      </c>
      <c r="CG11" s="67" t="s">
        <v>23</v>
      </c>
      <c r="CH11" s="67" t="str">
        <f t="shared" si="15"/>
        <v>NA</v>
      </c>
      <c r="CI11" s="67" t="s">
        <v>23</v>
      </c>
      <c r="CJ11" s="67" t="s">
        <v>23</v>
      </c>
      <c r="CK11" s="67" t="str">
        <f t="shared" si="16"/>
        <v>NA</v>
      </c>
      <c r="CL11" s="67" t="s">
        <v>23</v>
      </c>
      <c r="CM11" s="67" t="s">
        <v>23</v>
      </c>
      <c r="CN11" s="67" t="str">
        <f t="shared" si="17"/>
        <v>NA</v>
      </c>
      <c r="CO11" s="67" t="s">
        <v>23</v>
      </c>
      <c r="CP11" s="67" t="s">
        <v>23</v>
      </c>
      <c r="CQ11" s="67" t="str">
        <f t="shared" si="18"/>
        <v>NA</v>
      </c>
      <c r="CR11" s="67">
        <f t="shared" si="23"/>
        <v>36</v>
      </c>
      <c r="CS11" s="67">
        <f t="shared" si="23"/>
        <v>25</v>
      </c>
      <c r="CT11" s="67">
        <f t="shared" si="19"/>
        <v>-11</v>
      </c>
      <c r="CV11" s="94">
        <f t="shared" si="24"/>
        <v>70</v>
      </c>
      <c r="CW11" s="94">
        <f t="shared" si="24"/>
        <v>51</v>
      </c>
      <c r="CX11" s="94">
        <f t="shared" si="20"/>
        <v>-19</v>
      </c>
    </row>
    <row r="12" spans="1:102" ht="15" customHeight="1" x14ac:dyDescent="0.25">
      <c r="A12" s="44"/>
      <c r="B12" s="46">
        <v>6</v>
      </c>
      <c r="C12" s="54">
        <v>20050926062</v>
      </c>
      <c r="D12" s="47" t="s">
        <v>148</v>
      </c>
      <c r="E12" s="47" t="s">
        <v>137</v>
      </c>
      <c r="F12" s="48" t="s">
        <v>188</v>
      </c>
      <c r="G12" s="48" t="s">
        <v>60</v>
      </c>
      <c r="H12" s="55">
        <v>29988</v>
      </c>
      <c r="I12" s="50">
        <f t="shared" ca="1" si="21"/>
        <v>41.785061375253669</v>
      </c>
      <c r="J12" s="68">
        <v>38621</v>
      </c>
      <c r="K12" s="50">
        <f t="shared" ca="1" si="0"/>
        <v>18.13300658073312</v>
      </c>
      <c r="L12" s="52" t="s">
        <v>162</v>
      </c>
      <c r="M12" s="53" t="s">
        <v>168</v>
      </c>
      <c r="N12" s="75" t="s">
        <v>164</v>
      </c>
      <c r="O12" s="67">
        <v>1</v>
      </c>
      <c r="P12" s="67">
        <v>2</v>
      </c>
      <c r="Q12" s="67">
        <f t="shared" si="25"/>
        <v>1</v>
      </c>
      <c r="R12" s="67">
        <v>1</v>
      </c>
      <c r="S12" s="67">
        <v>1</v>
      </c>
      <c r="T12" s="67">
        <f t="shared" si="26"/>
        <v>0</v>
      </c>
      <c r="U12" s="67">
        <v>1</v>
      </c>
      <c r="V12" s="67">
        <v>1</v>
      </c>
      <c r="W12" s="67">
        <f t="shared" si="27"/>
        <v>0</v>
      </c>
      <c r="X12" s="67">
        <v>2</v>
      </c>
      <c r="Y12" s="67">
        <v>2</v>
      </c>
      <c r="Z12" s="67">
        <f t="shared" si="28"/>
        <v>0</v>
      </c>
      <c r="AA12" s="67">
        <v>1</v>
      </c>
      <c r="AB12" s="67">
        <v>1</v>
      </c>
      <c r="AC12" s="67">
        <f t="shared" si="29"/>
        <v>0</v>
      </c>
      <c r="AD12" s="67">
        <v>1</v>
      </c>
      <c r="AE12" s="67">
        <v>1</v>
      </c>
      <c r="AF12" s="67">
        <f t="shared" si="30"/>
        <v>0</v>
      </c>
      <c r="AG12" s="67">
        <v>2</v>
      </c>
      <c r="AH12" s="67">
        <v>1</v>
      </c>
      <c r="AI12" s="67">
        <f t="shared" si="31"/>
        <v>-1</v>
      </c>
      <c r="AJ12" s="67">
        <v>3</v>
      </c>
      <c r="AK12" s="67">
        <v>3</v>
      </c>
      <c r="AL12" s="67">
        <f t="shared" si="32"/>
        <v>0</v>
      </c>
      <c r="AM12" s="67">
        <f t="shared" si="22"/>
        <v>12</v>
      </c>
      <c r="AN12" s="67">
        <f t="shared" si="22"/>
        <v>12</v>
      </c>
      <c r="AO12" s="67">
        <f t="shared" si="33"/>
        <v>0</v>
      </c>
      <c r="AP12" s="67">
        <v>1</v>
      </c>
      <c r="AQ12" s="67">
        <v>1</v>
      </c>
      <c r="AR12" s="67">
        <f t="shared" si="1"/>
        <v>0</v>
      </c>
      <c r="AS12" s="67">
        <v>2</v>
      </c>
      <c r="AT12" s="67">
        <v>2</v>
      </c>
      <c r="AU12" s="67">
        <f t="shared" si="2"/>
        <v>0</v>
      </c>
      <c r="AV12" s="67">
        <v>1</v>
      </c>
      <c r="AW12" s="67">
        <v>1</v>
      </c>
      <c r="AX12" s="67">
        <f t="shared" si="3"/>
        <v>0</v>
      </c>
      <c r="AY12" s="67" t="s">
        <v>23</v>
      </c>
      <c r="AZ12" s="67" t="s">
        <v>23</v>
      </c>
      <c r="BA12" s="67" t="str">
        <f t="shared" si="4"/>
        <v>NA</v>
      </c>
      <c r="BB12" s="67">
        <v>2</v>
      </c>
      <c r="BC12" s="67">
        <v>2</v>
      </c>
      <c r="BD12" s="67">
        <f t="shared" si="5"/>
        <v>0</v>
      </c>
      <c r="BE12" s="67">
        <v>2</v>
      </c>
      <c r="BF12" s="67">
        <v>1</v>
      </c>
      <c r="BG12" s="67">
        <f t="shared" si="6"/>
        <v>-1</v>
      </c>
      <c r="BH12" s="67">
        <v>2</v>
      </c>
      <c r="BI12" s="67">
        <v>1</v>
      </c>
      <c r="BJ12" s="67">
        <f t="shared" si="7"/>
        <v>-1</v>
      </c>
      <c r="BK12" s="67">
        <v>3</v>
      </c>
      <c r="BL12" s="67">
        <v>3</v>
      </c>
      <c r="BM12" s="67">
        <f t="shared" si="8"/>
        <v>0</v>
      </c>
      <c r="BN12" s="67" t="s">
        <v>23</v>
      </c>
      <c r="BO12" s="67" t="s">
        <v>23</v>
      </c>
      <c r="BP12" s="67" t="str">
        <f t="shared" si="9"/>
        <v>NA</v>
      </c>
      <c r="BQ12" s="67" t="s">
        <v>23</v>
      </c>
      <c r="BR12" s="67" t="s">
        <v>23</v>
      </c>
      <c r="BS12" s="67" t="str">
        <f t="shared" si="10"/>
        <v>NA</v>
      </c>
      <c r="BT12" s="67" t="s">
        <v>23</v>
      </c>
      <c r="BU12" s="67" t="s">
        <v>23</v>
      </c>
      <c r="BV12" s="67" t="str">
        <f t="shared" si="11"/>
        <v>NA</v>
      </c>
      <c r="BW12" s="67">
        <v>3</v>
      </c>
      <c r="BX12" s="67">
        <v>3</v>
      </c>
      <c r="BY12" s="67">
        <f t="shared" si="12"/>
        <v>0</v>
      </c>
      <c r="BZ12" s="67" t="s">
        <v>23</v>
      </c>
      <c r="CA12" s="67" t="s">
        <v>23</v>
      </c>
      <c r="CB12" s="67" t="str">
        <f t="shared" si="13"/>
        <v>NA</v>
      </c>
      <c r="CC12" s="67" t="s">
        <v>23</v>
      </c>
      <c r="CD12" s="67" t="s">
        <v>23</v>
      </c>
      <c r="CE12" s="67" t="str">
        <f t="shared" si="14"/>
        <v>NA</v>
      </c>
      <c r="CF12" s="67" t="s">
        <v>23</v>
      </c>
      <c r="CG12" s="67" t="s">
        <v>23</v>
      </c>
      <c r="CH12" s="67" t="str">
        <f t="shared" si="15"/>
        <v>NA</v>
      </c>
      <c r="CI12" s="67" t="s">
        <v>23</v>
      </c>
      <c r="CJ12" s="67" t="s">
        <v>23</v>
      </c>
      <c r="CK12" s="67" t="str">
        <f t="shared" si="16"/>
        <v>NA</v>
      </c>
      <c r="CL12" s="67">
        <v>3</v>
      </c>
      <c r="CM12" s="67">
        <v>3</v>
      </c>
      <c r="CN12" s="67">
        <f t="shared" si="17"/>
        <v>0</v>
      </c>
      <c r="CO12" s="67" t="s">
        <v>23</v>
      </c>
      <c r="CP12" s="67" t="s">
        <v>23</v>
      </c>
      <c r="CQ12" s="67" t="str">
        <f t="shared" si="18"/>
        <v>NA</v>
      </c>
      <c r="CR12" s="67">
        <f t="shared" si="23"/>
        <v>19</v>
      </c>
      <c r="CS12" s="67">
        <f t="shared" si="23"/>
        <v>17</v>
      </c>
      <c r="CT12" s="67">
        <f t="shared" si="19"/>
        <v>-2</v>
      </c>
      <c r="CV12" s="94">
        <f t="shared" si="24"/>
        <v>31</v>
      </c>
      <c r="CW12" s="94">
        <f t="shared" si="24"/>
        <v>29</v>
      </c>
      <c r="CX12" s="94">
        <f t="shared" si="20"/>
        <v>-2</v>
      </c>
    </row>
    <row r="13" spans="1:102" ht="15" customHeight="1" x14ac:dyDescent="0.25">
      <c r="A13" s="44"/>
      <c r="B13" s="46">
        <v>7</v>
      </c>
      <c r="C13" s="54">
        <v>20180503433</v>
      </c>
      <c r="D13" s="47" t="s">
        <v>142</v>
      </c>
      <c r="E13" s="47" t="s">
        <v>42</v>
      </c>
      <c r="F13" s="48" t="s">
        <v>188</v>
      </c>
      <c r="G13" s="48" t="s">
        <v>60</v>
      </c>
      <c r="H13" s="55">
        <v>35361</v>
      </c>
      <c r="I13" s="50">
        <f t="shared" ca="1" si="21"/>
        <v>27.064513430048191</v>
      </c>
      <c r="J13" s="68">
        <v>43223</v>
      </c>
      <c r="K13" s="50">
        <f t="shared" ca="1" si="0"/>
        <v>5.5247874026509303</v>
      </c>
      <c r="L13" s="52" t="s">
        <v>162</v>
      </c>
      <c r="M13" s="53" t="s">
        <v>132</v>
      </c>
      <c r="N13" s="75" t="s">
        <v>164</v>
      </c>
      <c r="O13" s="67">
        <v>1</v>
      </c>
      <c r="P13" s="67">
        <v>1</v>
      </c>
      <c r="Q13" s="67">
        <f t="shared" si="25"/>
        <v>0</v>
      </c>
      <c r="R13" s="67">
        <v>1</v>
      </c>
      <c r="S13" s="67">
        <v>1</v>
      </c>
      <c r="T13" s="67">
        <f t="shared" si="26"/>
        <v>0</v>
      </c>
      <c r="U13" s="67">
        <v>1</v>
      </c>
      <c r="V13" s="67">
        <v>1</v>
      </c>
      <c r="W13" s="67">
        <f t="shared" si="27"/>
        <v>0</v>
      </c>
      <c r="X13" s="67">
        <v>1</v>
      </c>
      <c r="Y13" s="67">
        <v>1</v>
      </c>
      <c r="Z13" s="67">
        <f t="shared" si="28"/>
        <v>0</v>
      </c>
      <c r="AA13" s="67">
        <v>1</v>
      </c>
      <c r="AB13" s="67">
        <v>1</v>
      </c>
      <c r="AC13" s="67">
        <f t="shared" si="29"/>
        <v>0</v>
      </c>
      <c r="AD13" s="67">
        <v>1</v>
      </c>
      <c r="AE13" s="67">
        <v>1</v>
      </c>
      <c r="AF13" s="67">
        <f t="shared" si="30"/>
        <v>0</v>
      </c>
      <c r="AG13" s="67">
        <v>2</v>
      </c>
      <c r="AH13" s="67">
        <v>2</v>
      </c>
      <c r="AI13" s="67">
        <f t="shared" si="31"/>
        <v>0</v>
      </c>
      <c r="AJ13" s="67">
        <v>2</v>
      </c>
      <c r="AK13" s="67">
        <v>3</v>
      </c>
      <c r="AL13" s="67">
        <f t="shared" si="32"/>
        <v>1</v>
      </c>
      <c r="AM13" s="67">
        <f t="shared" si="22"/>
        <v>10</v>
      </c>
      <c r="AN13" s="67">
        <f t="shared" si="22"/>
        <v>11</v>
      </c>
      <c r="AO13" s="67">
        <f t="shared" si="33"/>
        <v>1</v>
      </c>
      <c r="AP13" s="67">
        <v>1</v>
      </c>
      <c r="AQ13" s="67">
        <v>2</v>
      </c>
      <c r="AR13" s="67">
        <f t="shared" si="1"/>
        <v>1</v>
      </c>
      <c r="AS13" s="67">
        <v>1</v>
      </c>
      <c r="AT13" s="67">
        <v>2</v>
      </c>
      <c r="AU13" s="67">
        <f t="shared" si="2"/>
        <v>1</v>
      </c>
      <c r="AV13" s="67">
        <v>1</v>
      </c>
      <c r="AW13" s="67">
        <v>1</v>
      </c>
      <c r="AX13" s="67">
        <f t="shared" si="3"/>
        <v>0</v>
      </c>
      <c r="AY13" s="67" t="s">
        <v>23</v>
      </c>
      <c r="AZ13" s="67" t="s">
        <v>23</v>
      </c>
      <c r="BA13" s="67" t="str">
        <f t="shared" si="4"/>
        <v>NA</v>
      </c>
      <c r="BB13" s="67">
        <v>1</v>
      </c>
      <c r="BC13" s="67">
        <v>1</v>
      </c>
      <c r="BD13" s="67">
        <f t="shared" si="5"/>
        <v>0</v>
      </c>
      <c r="BE13" s="67">
        <v>1</v>
      </c>
      <c r="BF13" s="67">
        <v>1</v>
      </c>
      <c r="BG13" s="67">
        <f t="shared" si="6"/>
        <v>0</v>
      </c>
      <c r="BH13" s="67">
        <v>1</v>
      </c>
      <c r="BI13" s="67">
        <v>1</v>
      </c>
      <c r="BJ13" s="67">
        <f t="shared" si="7"/>
        <v>0</v>
      </c>
      <c r="BK13" s="67" t="s">
        <v>23</v>
      </c>
      <c r="BL13" s="67" t="s">
        <v>23</v>
      </c>
      <c r="BM13" s="67" t="str">
        <f t="shared" si="8"/>
        <v>NA</v>
      </c>
      <c r="BN13" s="67">
        <v>2</v>
      </c>
      <c r="BO13" s="67">
        <v>3</v>
      </c>
      <c r="BP13" s="67">
        <f t="shared" si="9"/>
        <v>1</v>
      </c>
      <c r="BQ13" s="67" t="s">
        <v>23</v>
      </c>
      <c r="BR13" s="67" t="s">
        <v>23</v>
      </c>
      <c r="BS13" s="67" t="str">
        <f t="shared" si="10"/>
        <v>NA</v>
      </c>
      <c r="BT13" s="67">
        <v>2</v>
      </c>
      <c r="BU13" s="67">
        <v>3</v>
      </c>
      <c r="BV13" s="67">
        <f t="shared" si="11"/>
        <v>1</v>
      </c>
      <c r="BW13" s="67">
        <v>2</v>
      </c>
      <c r="BX13" s="67">
        <v>2</v>
      </c>
      <c r="BY13" s="67">
        <f t="shared" si="12"/>
        <v>0</v>
      </c>
      <c r="BZ13" s="67" t="s">
        <v>23</v>
      </c>
      <c r="CA13" s="67" t="s">
        <v>23</v>
      </c>
      <c r="CB13" s="67" t="str">
        <f t="shared" si="13"/>
        <v>NA</v>
      </c>
      <c r="CC13" s="67" t="s">
        <v>23</v>
      </c>
      <c r="CD13" s="67" t="s">
        <v>23</v>
      </c>
      <c r="CE13" s="67" t="str">
        <f t="shared" si="14"/>
        <v>NA</v>
      </c>
      <c r="CF13" s="67">
        <v>1</v>
      </c>
      <c r="CG13" s="67">
        <v>3</v>
      </c>
      <c r="CH13" s="67">
        <f t="shared" si="15"/>
        <v>2</v>
      </c>
      <c r="CI13" s="67">
        <v>2</v>
      </c>
      <c r="CJ13" s="67">
        <v>3</v>
      </c>
      <c r="CK13" s="67">
        <f t="shared" si="16"/>
        <v>1</v>
      </c>
      <c r="CL13" s="67" t="s">
        <v>23</v>
      </c>
      <c r="CM13" s="67" t="s">
        <v>23</v>
      </c>
      <c r="CN13" s="67" t="str">
        <f t="shared" si="17"/>
        <v>NA</v>
      </c>
      <c r="CO13" s="67">
        <v>2</v>
      </c>
      <c r="CP13" s="67">
        <v>2</v>
      </c>
      <c r="CQ13" s="67">
        <f t="shared" si="18"/>
        <v>0</v>
      </c>
      <c r="CR13" s="67">
        <f t="shared" si="23"/>
        <v>17</v>
      </c>
      <c r="CS13" s="67">
        <f t="shared" si="23"/>
        <v>24</v>
      </c>
      <c r="CT13" s="67">
        <f t="shared" si="19"/>
        <v>7</v>
      </c>
      <c r="CV13" s="94">
        <f t="shared" si="24"/>
        <v>27</v>
      </c>
      <c r="CW13" s="94">
        <f t="shared" si="24"/>
        <v>35</v>
      </c>
      <c r="CX13" s="94">
        <f t="shared" si="20"/>
        <v>8</v>
      </c>
    </row>
    <row r="14" spans="1:102" ht="15" customHeight="1" x14ac:dyDescent="0.25">
      <c r="A14" s="44"/>
      <c r="B14" s="46">
        <v>8</v>
      </c>
      <c r="C14" s="54">
        <v>20200929611</v>
      </c>
      <c r="D14" s="47" t="s">
        <v>145</v>
      </c>
      <c r="E14" s="47" t="s">
        <v>200</v>
      </c>
      <c r="F14" s="48" t="s">
        <v>188</v>
      </c>
      <c r="G14" s="48" t="s">
        <v>60</v>
      </c>
      <c r="H14" s="55">
        <v>35100</v>
      </c>
      <c r="I14" s="50">
        <f t="shared" ca="1" si="21"/>
        <v>27.779581923198876</v>
      </c>
      <c r="J14" s="68">
        <v>44103</v>
      </c>
      <c r="K14" s="50">
        <f t="shared" ca="1" si="0"/>
        <v>3.1138284985413409</v>
      </c>
      <c r="L14" s="52" t="s">
        <v>132</v>
      </c>
      <c r="M14" s="53" t="s">
        <v>134</v>
      </c>
      <c r="N14" s="75" t="s">
        <v>165</v>
      </c>
      <c r="O14" s="67">
        <v>3</v>
      </c>
      <c r="P14" s="67">
        <v>1</v>
      </c>
      <c r="Q14" s="67">
        <f t="shared" si="25"/>
        <v>-2</v>
      </c>
      <c r="R14" s="67">
        <v>3</v>
      </c>
      <c r="S14" s="67">
        <v>1</v>
      </c>
      <c r="T14" s="67">
        <f t="shared" si="26"/>
        <v>-2</v>
      </c>
      <c r="U14" s="67">
        <v>3</v>
      </c>
      <c r="V14" s="67">
        <v>1</v>
      </c>
      <c r="W14" s="67">
        <f t="shared" si="27"/>
        <v>-2</v>
      </c>
      <c r="X14" s="67">
        <v>4</v>
      </c>
      <c r="Y14" s="67">
        <v>2</v>
      </c>
      <c r="Z14" s="67">
        <f t="shared" si="28"/>
        <v>-2</v>
      </c>
      <c r="AA14" s="67">
        <v>3</v>
      </c>
      <c r="AB14" s="67">
        <v>1</v>
      </c>
      <c r="AC14" s="67">
        <f t="shared" si="29"/>
        <v>-2</v>
      </c>
      <c r="AD14" s="67">
        <v>3</v>
      </c>
      <c r="AE14" s="67">
        <v>1</v>
      </c>
      <c r="AF14" s="67">
        <f t="shared" si="30"/>
        <v>-2</v>
      </c>
      <c r="AG14" s="67">
        <v>4</v>
      </c>
      <c r="AH14" s="67">
        <v>2</v>
      </c>
      <c r="AI14" s="67">
        <f t="shared" si="31"/>
        <v>-2</v>
      </c>
      <c r="AJ14" s="67">
        <v>4</v>
      </c>
      <c r="AK14" s="67">
        <v>4</v>
      </c>
      <c r="AL14" s="67">
        <f t="shared" si="32"/>
        <v>0</v>
      </c>
      <c r="AM14" s="67">
        <f t="shared" si="22"/>
        <v>27</v>
      </c>
      <c r="AN14" s="67">
        <f t="shared" si="22"/>
        <v>13</v>
      </c>
      <c r="AO14" s="67">
        <f t="shared" si="33"/>
        <v>-14</v>
      </c>
      <c r="AP14" s="67">
        <v>3</v>
      </c>
      <c r="AQ14" s="67">
        <v>2</v>
      </c>
      <c r="AR14" s="67">
        <f t="shared" si="1"/>
        <v>-1</v>
      </c>
      <c r="AS14" s="67">
        <v>4</v>
      </c>
      <c r="AT14" s="67">
        <v>2</v>
      </c>
      <c r="AU14" s="67">
        <f t="shared" si="2"/>
        <v>-2</v>
      </c>
      <c r="AV14" s="67">
        <v>4</v>
      </c>
      <c r="AW14" s="67">
        <v>1</v>
      </c>
      <c r="AX14" s="67">
        <f t="shared" si="3"/>
        <v>-3</v>
      </c>
      <c r="AY14" s="67">
        <v>4</v>
      </c>
      <c r="AZ14" s="67">
        <v>1</v>
      </c>
      <c r="BA14" s="67">
        <f t="shared" si="4"/>
        <v>-3</v>
      </c>
      <c r="BB14" s="67">
        <v>3</v>
      </c>
      <c r="BC14" s="67">
        <v>1</v>
      </c>
      <c r="BD14" s="67">
        <f t="shared" si="5"/>
        <v>-2</v>
      </c>
      <c r="BE14" s="67">
        <v>4</v>
      </c>
      <c r="BF14" s="67">
        <v>1</v>
      </c>
      <c r="BG14" s="67">
        <f t="shared" si="6"/>
        <v>-3</v>
      </c>
      <c r="BH14" s="67">
        <v>3</v>
      </c>
      <c r="BI14" s="67">
        <v>1</v>
      </c>
      <c r="BJ14" s="67">
        <f t="shared" si="7"/>
        <v>-2</v>
      </c>
      <c r="BK14" s="67">
        <v>3</v>
      </c>
      <c r="BL14" s="67">
        <v>1</v>
      </c>
      <c r="BM14" s="67">
        <f t="shared" si="8"/>
        <v>-2</v>
      </c>
      <c r="BN14" s="67">
        <v>3</v>
      </c>
      <c r="BO14" s="67">
        <v>3</v>
      </c>
      <c r="BP14" s="67">
        <f t="shared" si="9"/>
        <v>0</v>
      </c>
      <c r="BQ14" s="67" t="s">
        <v>23</v>
      </c>
      <c r="BR14" s="67" t="s">
        <v>23</v>
      </c>
      <c r="BS14" s="67" t="str">
        <f t="shared" si="10"/>
        <v>NA</v>
      </c>
      <c r="BT14" s="67">
        <v>3</v>
      </c>
      <c r="BU14" s="67">
        <v>4</v>
      </c>
      <c r="BV14" s="67">
        <f t="shared" si="11"/>
        <v>1</v>
      </c>
      <c r="BW14" s="67">
        <v>3</v>
      </c>
      <c r="BX14" s="67">
        <v>2</v>
      </c>
      <c r="BY14" s="67">
        <f t="shared" si="12"/>
        <v>-1</v>
      </c>
      <c r="BZ14" s="67" t="s">
        <v>23</v>
      </c>
      <c r="CA14" s="67" t="s">
        <v>23</v>
      </c>
      <c r="CB14" s="67" t="str">
        <f t="shared" si="13"/>
        <v>NA</v>
      </c>
      <c r="CC14" s="67" t="s">
        <v>23</v>
      </c>
      <c r="CD14" s="67" t="s">
        <v>23</v>
      </c>
      <c r="CE14" s="67" t="str">
        <f t="shared" si="14"/>
        <v>NA</v>
      </c>
      <c r="CF14" s="67">
        <v>3</v>
      </c>
      <c r="CG14" s="67">
        <v>3</v>
      </c>
      <c r="CH14" s="67">
        <f t="shared" si="15"/>
        <v>0</v>
      </c>
      <c r="CI14" s="67">
        <v>3</v>
      </c>
      <c r="CJ14" s="67">
        <v>3</v>
      </c>
      <c r="CK14" s="67">
        <f t="shared" si="16"/>
        <v>0</v>
      </c>
      <c r="CL14" s="67">
        <v>3</v>
      </c>
      <c r="CM14" s="67">
        <v>3</v>
      </c>
      <c r="CN14" s="67">
        <f t="shared" si="17"/>
        <v>0</v>
      </c>
      <c r="CO14" s="67">
        <v>3</v>
      </c>
      <c r="CP14" s="67">
        <v>3</v>
      </c>
      <c r="CQ14" s="67">
        <f t="shared" si="18"/>
        <v>0</v>
      </c>
      <c r="CR14" s="67">
        <f t="shared" si="23"/>
        <v>49</v>
      </c>
      <c r="CS14" s="67">
        <f t="shared" si="23"/>
        <v>31</v>
      </c>
      <c r="CT14" s="67">
        <f t="shared" si="19"/>
        <v>-18</v>
      </c>
      <c r="CV14" s="94">
        <f t="shared" si="24"/>
        <v>76</v>
      </c>
      <c r="CW14" s="94">
        <f t="shared" si="24"/>
        <v>44</v>
      </c>
      <c r="CX14" s="94">
        <f t="shared" si="20"/>
        <v>-32</v>
      </c>
    </row>
    <row r="15" spans="1:102" ht="15" customHeight="1" x14ac:dyDescent="0.25">
      <c r="A15" s="44"/>
      <c r="B15" s="46">
        <v>9</v>
      </c>
      <c r="C15" s="54">
        <v>20171009387</v>
      </c>
      <c r="D15" s="47" t="s">
        <v>156</v>
      </c>
      <c r="E15" s="47" t="s">
        <v>42</v>
      </c>
      <c r="F15" s="48" t="s">
        <v>161</v>
      </c>
      <c r="G15" s="48" t="s">
        <v>60</v>
      </c>
      <c r="H15" s="55">
        <v>35976</v>
      </c>
      <c r="I15" s="50">
        <f t="shared" ca="1" si="21"/>
        <v>25.379581923198874</v>
      </c>
      <c r="J15" s="68">
        <v>43017</v>
      </c>
      <c r="K15" s="50">
        <f t="shared" ca="1" si="0"/>
        <v>6.0891709642947651</v>
      </c>
      <c r="L15" s="52" t="s">
        <v>162</v>
      </c>
      <c r="M15" s="53" t="s">
        <v>168</v>
      </c>
      <c r="N15" s="75" t="s">
        <v>164</v>
      </c>
      <c r="O15" s="67">
        <v>1</v>
      </c>
      <c r="P15" s="67">
        <v>1</v>
      </c>
      <c r="Q15" s="67">
        <f t="shared" si="25"/>
        <v>0</v>
      </c>
      <c r="R15" s="67">
        <v>1</v>
      </c>
      <c r="S15" s="67">
        <v>1</v>
      </c>
      <c r="T15" s="67">
        <f t="shared" si="26"/>
        <v>0</v>
      </c>
      <c r="U15" s="67">
        <v>1</v>
      </c>
      <c r="V15" s="67">
        <v>1</v>
      </c>
      <c r="W15" s="67">
        <f t="shared" si="27"/>
        <v>0</v>
      </c>
      <c r="X15" s="67">
        <v>1</v>
      </c>
      <c r="Y15" s="67">
        <v>1</v>
      </c>
      <c r="Z15" s="67">
        <f t="shared" si="28"/>
        <v>0</v>
      </c>
      <c r="AA15" s="67">
        <v>1</v>
      </c>
      <c r="AB15" s="67">
        <v>2</v>
      </c>
      <c r="AC15" s="67">
        <f t="shared" si="29"/>
        <v>1</v>
      </c>
      <c r="AD15" s="67">
        <v>1</v>
      </c>
      <c r="AE15" s="67">
        <v>1</v>
      </c>
      <c r="AF15" s="67">
        <f t="shared" si="30"/>
        <v>0</v>
      </c>
      <c r="AG15" s="67">
        <v>2</v>
      </c>
      <c r="AH15" s="67">
        <v>2</v>
      </c>
      <c r="AI15" s="67">
        <f t="shared" si="31"/>
        <v>0</v>
      </c>
      <c r="AJ15" s="67">
        <v>2</v>
      </c>
      <c r="AK15" s="67">
        <v>3</v>
      </c>
      <c r="AL15" s="67">
        <f t="shared" si="32"/>
        <v>1</v>
      </c>
      <c r="AM15" s="67">
        <f t="shared" si="22"/>
        <v>10</v>
      </c>
      <c r="AN15" s="67">
        <f t="shared" si="22"/>
        <v>12</v>
      </c>
      <c r="AO15" s="67">
        <f t="shared" si="33"/>
        <v>2</v>
      </c>
      <c r="AP15" s="67">
        <v>2</v>
      </c>
      <c r="AQ15" s="67">
        <v>3</v>
      </c>
      <c r="AR15" s="67">
        <f t="shared" si="1"/>
        <v>1</v>
      </c>
      <c r="AS15" s="67">
        <v>1</v>
      </c>
      <c r="AT15" s="67">
        <v>2</v>
      </c>
      <c r="AU15" s="67">
        <f t="shared" si="2"/>
        <v>1</v>
      </c>
      <c r="AV15" s="67">
        <v>1</v>
      </c>
      <c r="AW15" s="67">
        <v>1</v>
      </c>
      <c r="AX15" s="67">
        <f t="shared" si="3"/>
        <v>0</v>
      </c>
      <c r="AY15" s="67" t="s">
        <v>23</v>
      </c>
      <c r="AZ15" s="67" t="s">
        <v>23</v>
      </c>
      <c r="BA15" s="67" t="str">
        <f t="shared" si="4"/>
        <v>NA</v>
      </c>
      <c r="BB15" s="67">
        <v>1</v>
      </c>
      <c r="BC15" s="67">
        <v>1</v>
      </c>
      <c r="BD15" s="67">
        <f t="shared" si="5"/>
        <v>0</v>
      </c>
      <c r="BE15" s="67">
        <v>1</v>
      </c>
      <c r="BF15" s="67">
        <v>1</v>
      </c>
      <c r="BG15" s="67">
        <f t="shared" si="6"/>
        <v>0</v>
      </c>
      <c r="BH15" s="67">
        <v>1</v>
      </c>
      <c r="BI15" s="67">
        <v>1</v>
      </c>
      <c r="BJ15" s="67">
        <f t="shared" si="7"/>
        <v>0</v>
      </c>
      <c r="BK15" s="67" t="s">
        <v>23</v>
      </c>
      <c r="BL15" s="67" t="s">
        <v>23</v>
      </c>
      <c r="BM15" s="67" t="str">
        <f t="shared" si="8"/>
        <v>NA</v>
      </c>
      <c r="BN15" s="67" t="s">
        <v>23</v>
      </c>
      <c r="BO15" s="67" t="s">
        <v>23</v>
      </c>
      <c r="BP15" s="67" t="str">
        <f t="shared" si="9"/>
        <v>NA</v>
      </c>
      <c r="BQ15" s="67">
        <v>2</v>
      </c>
      <c r="BR15" s="67">
        <v>4</v>
      </c>
      <c r="BS15" s="67">
        <f t="shared" si="10"/>
        <v>2</v>
      </c>
      <c r="BT15" s="67" t="s">
        <v>23</v>
      </c>
      <c r="BU15" s="67" t="s">
        <v>23</v>
      </c>
      <c r="BV15" s="67" t="str">
        <f t="shared" si="11"/>
        <v>NA</v>
      </c>
      <c r="BW15" s="67" t="s">
        <v>23</v>
      </c>
      <c r="BX15" s="67" t="s">
        <v>23</v>
      </c>
      <c r="BY15" s="67" t="str">
        <f t="shared" si="12"/>
        <v>NA</v>
      </c>
      <c r="BZ15" s="67" t="s">
        <v>23</v>
      </c>
      <c r="CA15" s="67" t="s">
        <v>23</v>
      </c>
      <c r="CB15" s="67" t="str">
        <f t="shared" si="13"/>
        <v>NA</v>
      </c>
      <c r="CC15" s="67" t="s">
        <v>23</v>
      </c>
      <c r="CD15" s="67" t="s">
        <v>23</v>
      </c>
      <c r="CE15" s="67" t="str">
        <f t="shared" si="14"/>
        <v>NA</v>
      </c>
      <c r="CF15" s="67" t="s">
        <v>23</v>
      </c>
      <c r="CG15" s="67" t="s">
        <v>23</v>
      </c>
      <c r="CH15" s="67" t="str">
        <f t="shared" si="15"/>
        <v>NA</v>
      </c>
      <c r="CI15" s="67" t="s">
        <v>23</v>
      </c>
      <c r="CJ15" s="67" t="s">
        <v>23</v>
      </c>
      <c r="CK15" s="67" t="str">
        <f t="shared" si="16"/>
        <v>NA</v>
      </c>
      <c r="CL15" s="67" t="s">
        <v>23</v>
      </c>
      <c r="CM15" s="67" t="s">
        <v>23</v>
      </c>
      <c r="CN15" s="67" t="str">
        <f t="shared" si="17"/>
        <v>NA</v>
      </c>
      <c r="CO15" s="67" t="s">
        <v>23</v>
      </c>
      <c r="CP15" s="67" t="s">
        <v>23</v>
      </c>
      <c r="CQ15" s="67" t="str">
        <f t="shared" si="18"/>
        <v>NA</v>
      </c>
      <c r="CR15" s="67">
        <f t="shared" si="23"/>
        <v>9</v>
      </c>
      <c r="CS15" s="67">
        <f t="shared" si="23"/>
        <v>13</v>
      </c>
      <c r="CT15" s="67">
        <f t="shared" si="19"/>
        <v>4</v>
      </c>
      <c r="CV15" s="94">
        <f t="shared" si="24"/>
        <v>19</v>
      </c>
      <c r="CW15" s="94">
        <f t="shared" si="24"/>
        <v>25</v>
      </c>
      <c r="CX15" s="94">
        <f t="shared" si="20"/>
        <v>6</v>
      </c>
    </row>
    <row r="16" spans="1:102" ht="15" customHeight="1" x14ac:dyDescent="0.25">
      <c r="A16" s="44"/>
      <c r="B16" s="46">
        <v>10</v>
      </c>
      <c r="C16" s="54">
        <v>19970303584</v>
      </c>
      <c r="D16" s="47" t="s">
        <v>152</v>
      </c>
      <c r="E16" s="47" t="s">
        <v>126</v>
      </c>
      <c r="F16" s="48" t="s">
        <v>188</v>
      </c>
      <c r="G16" s="48" t="s">
        <v>60</v>
      </c>
      <c r="H16" s="55">
        <v>28347</v>
      </c>
      <c r="I16" s="50">
        <f t="shared" ca="1" si="21"/>
        <v>46.280951786212576</v>
      </c>
      <c r="J16" s="68">
        <v>35492</v>
      </c>
      <c r="K16" s="50">
        <f t="shared" ca="1" si="0"/>
        <v>26.70560932045915</v>
      </c>
      <c r="L16" s="52" t="s">
        <v>132</v>
      </c>
      <c r="M16" s="53" t="s">
        <v>133</v>
      </c>
      <c r="N16" s="75" t="s">
        <v>165</v>
      </c>
      <c r="O16" s="67">
        <v>4</v>
      </c>
      <c r="P16" s="67">
        <v>4</v>
      </c>
      <c r="Q16" s="67">
        <f>P16-O16</f>
        <v>0</v>
      </c>
      <c r="R16" s="67">
        <v>4</v>
      </c>
      <c r="S16" s="67">
        <v>4</v>
      </c>
      <c r="T16" s="67">
        <f>S16-R16</f>
        <v>0</v>
      </c>
      <c r="U16" s="67">
        <v>4</v>
      </c>
      <c r="V16" s="67">
        <v>2</v>
      </c>
      <c r="W16" s="67">
        <f>V16-U16</f>
        <v>-2</v>
      </c>
      <c r="X16" s="67">
        <v>4</v>
      </c>
      <c r="Y16" s="67">
        <v>3</v>
      </c>
      <c r="Z16" s="67">
        <f>Y16-X16</f>
        <v>-1</v>
      </c>
      <c r="AA16" s="67">
        <v>4</v>
      </c>
      <c r="AB16" s="67">
        <v>3</v>
      </c>
      <c r="AC16" s="67">
        <f>AB16-AA16</f>
        <v>-1</v>
      </c>
      <c r="AD16" s="67">
        <v>4</v>
      </c>
      <c r="AE16" s="67">
        <v>2</v>
      </c>
      <c r="AF16" s="67">
        <f>AE16-AD16</f>
        <v>-2</v>
      </c>
      <c r="AG16" s="67">
        <v>5</v>
      </c>
      <c r="AH16" s="67">
        <v>4</v>
      </c>
      <c r="AI16" s="67">
        <f>AH16-AG16</f>
        <v>-1</v>
      </c>
      <c r="AJ16" s="67">
        <v>5</v>
      </c>
      <c r="AK16" s="67">
        <v>4</v>
      </c>
      <c r="AL16" s="67">
        <f>AK16-AJ16</f>
        <v>-1</v>
      </c>
      <c r="AM16" s="67">
        <f t="shared" si="22"/>
        <v>34</v>
      </c>
      <c r="AN16" s="67">
        <f>SUM(P16,S16,V16,Y16,AB16,AE16,AH16,AK16)</f>
        <v>26</v>
      </c>
      <c r="AO16" s="67">
        <f>AN16-AM16</f>
        <v>-8</v>
      </c>
      <c r="AP16" s="67">
        <v>3</v>
      </c>
      <c r="AQ16" s="67">
        <v>2</v>
      </c>
      <c r="AR16" s="67">
        <f t="shared" si="1"/>
        <v>-1</v>
      </c>
      <c r="AS16" s="67">
        <v>4</v>
      </c>
      <c r="AT16" s="67">
        <v>4</v>
      </c>
      <c r="AU16" s="67">
        <f t="shared" si="2"/>
        <v>0</v>
      </c>
      <c r="AV16" s="67">
        <v>4</v>
      </c>
      <c r="AW16" s="67">
        <v>4</v>
      </c>
      <c r="AX16" s="67">
        <f t="shared" si="3"/>
        <v>0</v>
      </c>
      <c r="AY16" s="67">
        <v>4</v>
      </c>
      <c r="AZ16" s="67">
        <v>3</v>
      </c>
      <c r="BA16" s="67">
        <f t="shared" si="4"/>
        <v>-1</v>
      </c>
      <c r="BB16" s="67">
        <v>4</v>
      </c>
      <c r="BC16" s="67">
        <v>3</v>
      </c>
      <c r="BD16" s="67">
        <f t="shared" si="5"/>
        <v>-1</v>
      </c>
      <c r="BE16" s="67">
        <v>3</v>
      </c>
      <c r="BF16" s="67">
        <v>2</v>
      </c>
      <c r="BG16" s="67">
        <f t="shared" si="6"/>
        <v>-1</v>
      </c>
      <c r="BH16" s="67">
        <v>3</v>
      </c>
      <c r="BI16" s="67">
        <v>2</v>
      </c>
      <c r="BJ16" s="67">
        <f t="shared" si="7"/>
        <v>-1</v>
      </c>
      <c r="BK16" s="67">
        <v>5</v>
      </c>
      <c r="BL16" s="67">
        <v>5</v>
      </c>
      <c r="BM16" s="67">
        <f t="shared" si="8"/>
        <v>0</v>
      </c>
      <c r="BN16" s="67" t="s">
        <v>23</v>
      </c>
      <c r="BO16" s="67" t="s">
        <v>23</v>
      </c>
      <c r="BP16" s="67" t="str">
        <f t="shared" si="9"/>
        <v>NA</v>
      </c>
      <c r="BQ16" s="67" t="s">
        <v>23</v>
      </c>
      <c r="BR16" s="67" t="s">
        <v>23</v>
      </c>
      <c r="BS16" s="67" t="str">
        <f t="shared" si="10"/>
        <v>NA</v>
      </c>
      <c r="BT16" s="67" t="s">
        <v>23</v>
      </c>
      <c r="BU16" s="67" t="s">
        <v>23</v>
      </c>
      <c r="BV16" s="67" t="str">
        <f t="shared" si="11"/>
        <v>NA</v>
      </c>
      <c r="BW16" s="67">
        <v>5</v>
      </c>
      <c r="BX16" s="67">
        <v>5</v>
      </c>
      <c r="BY16" s="67">
        <f t="shared" si="12"/>
        <v>0</v>
      </c>
      <c r="BZ16" s="67">
        <v>5</v>
      </c>
      <c r="CA16" s="67">
        <v>5</v>
      </c>
      <c r="CB16" s="67">
        <f t="shared" si="13"/>
        <v>0</v>
      </c>
      <c r="CC16" s="67">
        <v>5</v>
      </c>
      <c r="CD16" s="67">
        <v>5</v>
      </c>
      <c r="CE16" s="67">
        <f t="shared" si="14"/>
        <v>0</v>
      </c>
      <c r="CF16" s="67" t="s">
        <v>23</v>
      </c>
      <c r="CG16" s="67" t="s">
        <v>23</v>
      </c>
      <c r="CH16" s="67" t="str">
        <f t="shared" si="15"/>
        <v>NA</v>
      </c>
      <c r="CI16" s="67" t="s">
        <v>23</v>
      </c>
      <c r="CJ16" s="67" t="s">
        <v>23</v>
      </c>
      <c r="CK16" s="67" t="str">
        <f t="shared" si="16"/>
        <v>NA</v>
      </c>
      <c r="CL16" s="67">
        <v>5</v>
      </c>
      <c r="CM16" s="67">
        <v>5</v>
      </c>
      <c r="CN16" s="67">
        <f t="shared" si="17"/>
        <v>0</v>
      </c>
      <c r="CO16" s="67" t="s">
        <v>23</v>
      </c>
      <c r="CP16" s="67" t="s">
        <v>23</v>
      </c>
      <c r="CQ16" s="67" t="str">
        <f t="shared" si="18"/>
        <v>NA</v>
      </c>
      <c r="CR16" s="67">
        <f t="shared" si="23"/>
        <v>50</v>
      </c>
      <c r="CS16" s="67">
        <f t="shared" si="23"/>
        <v>45</v>
      </c>
      <c r="CT16" s="67">
        <f t="shared" si="19"/>
        <v>-5</v>
      </c>
      <c r="CV16" s="94">
        <f t="shared" si="24"/>
        <v>84</v>
      </c>
      <c r="CW16" s="94">
        <f t="shared" si="24"/>
        <v>71</v>
      </c>
      <c r="CX16" s="94">
        <f t="shared" si="20"/>
        <v>-13</v>
      </c>
    </row>
    <row r="17" spans="1:102" ht="15" customHeight="1" x14ac:dyDescent="0.25">
      <c r="A17" s="44"/>
      <c r="B17" s="46">
        <v>11</v>
      </c>
      <c r="C17" s="54">
        <v>19970318589</v>
      </c>
      <c r="D17" s="47" t="s">
        <v>136</v>
      </c>
      <c r="E17" s="47" t="s">
        <v>144</v>
      </c>
      <c r="F17" s="48" t="s">
        <v>188</v>
      </c>
      <c r="G17" s="48" t="s">
        <v>60</v>
      </c>
      <c r="H17" s="55">
        <v>27597</v>
      </c>
      <c r="I17" s="50">
        <f t="shared" ca="1" si="21"/>
        <v>48.33574630676052</v>
      </c>
      <c r="J17" s="68">
        <v>35507</v>
      </c>
      <c r="K17" s="50">
        <f t="shared" ca="1" si="0"/>
        <v>26.664513430048189</v>
      </c>
      <c r="L17" s="52" t="s">
        <v>162</v>
      </c>
      <c r="M17" s="53" t="s">
        <v>168</v>
      </c>
      <c r="N17" s="75" t="s">
        <v>164</v>
      </c>
      <c r="O17" s="67">
        <v>3</v>
      </c>
      <c r="P17" s="67">
        <v>3</v>
      </c>
      <c r="Q17" s="67">
        <f>P17-O17</f>
        <v>0</v>
      </c>
      <c r="R17" s="67">
        <v>3</v>
      </c>
      <c r="S17" s="67">
        <v>3</v>
      </c>
      <c r="T17" s="67">
        <f>S17-R17</f>
        <v>0</v>
      </c>
      <c r="U17" s="67">
        <v>3</v>
      </c>
      <c r="V17" s="67">
        <v>3</v>
      </c>
      <c r="W17" s="67">
        <f>V17-U17</f>
        <v>0</v>
      </c>
      <c r="X17" s="67">
        <v>2</v>
      </c>
      <c r="Y17" s="67">
        <v>3</v>
      </c>
      <c r="Z17" s="67">
        <f>Y17-X17</f>
        <v>1</v>
      </c>
      <c r="AA17" s="67">
        <v>3</v>
      </c>
      <c r="AB17" s="67">
        <v>2</v>
      </c>
      <c r="AC17" s="67">
        <f>AB17-AA17</f>
        <v>-1</v>
      </c>
      <c r="AD17" s="67">
        <v>3</v>
      </c>
      <c r="AE17" s="67">
        <v>2</v>
      </c>
      <c r="AF17" s="67">
        <f>AE17-AD17</f>
        <v>-1</v>
      </c>
      <c r="AG17" s="67">
        <v>4</v>
      </c>
      <c r="AH17" s="67">
        <v>2</v>
      </c>
      <c r="AI17" s="67">
        <f>AH17-AG17</f>
        <v>-2</v>
      </c>
      <c r="AJ17" s="67">
        <v>4</v>
      </c>
      <c r="AK17" s="67">
        <v>4</v>
      </c>
      <c r="AL17" s="67">
        <f>AK17-AJ17</f>
        <v>0</v>
      </c>
      <c r="AM17" s="67">
        <f t="shared" si="22"/>
        <v>25</v>
      </c>
      <c r="AN17" s="67">
        <f>SUM(P17,S17,V17,Y17,AB17,AE17,AH17,AK17)</f>
        <v>22</v>
      </c>
      <c r="AO17" s="67">
        <f>AN17-AM17</f>
        <v>-3</v>
      </c>
      <c r="AP17" s="67" t="s">
        <v>23</v>
      </c>
      <c r="AQ17" s="67" t="s">
        <v>23</v>
      </c>
      <c r="AR17" s="67" t="str">
        <f>IF(AP17="NA",AQ17,AQ17-AP17)</f>
        <v>NA</v>
      </c>
      <c r="AS17" s="67">
        <v>3</v>
      </c>
      <c r="AT17" s="67">
        <v>3</v>
      </c>
      <c r="AU17" s="67">
        <f t="shared" si="2"/>
        <v>0</v>
      </c>
      <c r="AV17" s="67">
        <v>3</v>
      </c>
      <c r="AW17" s="67">
        <v>2</v>
      </c>
      <c r="AX17" s="67">
        <f t="shared" si="3"/>
        <v>-1</v>
      </c>
      <c r="AY17" s="67" t="s">
        <v>23</v>
      </c>
      <c r="AZ17" s="67" t="s">
        <v>23</v>
      </c>
      <c r="BA17" s="67" t="str">
        <f t="shared" si="4"/>
        <v>NA</v>
      </c>
      <c r="BB17" s="67">
        <v>2</v>
      </c>
      <c r="BC17" s="67">
        <v>2</v>
      </c>
      <c r="BD17" s="67">
        <f t="shared" si="5"/>
        <v>0</v>
      </c>
      <c r="BE17" s="67">
        <v>3</v>
      </c>
      <c r="BF17" s="67">
        <v>2</v>
      </c>
      <c r="BG17" s="67">
        <f t="shared" si="6"/>
        <v>-1</v>
      </c>
      <c r="BH17" s="67" t="s">
        <v>23</v>
      </c>
      <c r="BI17" s="67" t="s">
        <v>23</v>
      </c>
      <c r="BJ17" s="67" t="str">
        <f t="shared" si="7"/>
        <v>NA</v>
      </c>
      <c r="BK17" s="67">
        <v>3</v>
      </c>
      <c r="BL17" s="67">
        <v>5</v>
      </c>
      <c r="BM17" s="67">
        <f t="shared" si="8"/>
        <v>2</v>
      </c>
      <c r="BN17" s="67" t="s">
        <v>23</v>
      </c>
      <c r="BO17" s="67" t="s">
        <v>23</v>
      </c>
      <c r="BP17" s="67" t="str">
        <f t="shared" si="9"/>
        <v>NA</v>
      </c>
      <c r="BQ17" s="67" t="s">
        <v>23</v>
      </c>
      <c r="BR17" s="67" t="s">
        <v>23</v>
      </c>
      <c r="BS17" s="67" t="str">
        <f t="shared" si="10"/>
        <v>NA</v>
      </c>
      <c r="BT17" s="67" t="s">
        <v>23</v>
      </c>
      <c r="BU17" s="67" t="s">
        <v>23</v>
      </c>
      <c r="BV17" s="67" t="str">
        <f t="shared" si="11"/>
        <v>NA</v>
      </c>
      <c r="BW17" s="67">
        <v>3</v>
      </c>
      <c r="BX17" s="67">
        <v>5</v>
      </c>
      <c r="BY17" s="67">
        <f t="shared" si="12"/>
        <v>2</v>
      </c>
      <c r="BZ17" s="67" t="s">
        <v>23</v>
      </c>
      <c r="CA17" s="67" t="s">
        <v>23</v>
      </c>
      <c r="CB17" s="67" t="str">
        <f t="shared" si="13"/>
        <v>NA</v>
      </c>
      <c r="CC17" s="67" t="s">
        <v>23</v>
      </c>
      <c r="CD17" s="67" t="s">
        <v>23</v>
      </c>
      <c r="CE17" s="67" t="str">
        <f t="shared" si="14"/>
        <v>NA</v>
      </c>
      <c r="CF17" s="67" t="s">
        <v>23</v>
      </c>
      <c r="CG17" s="67" t="s">
        <v>23</v>
      </c>
      <c r="CH17" s="67" t="str">
        <f t="shared" si="15"/>
        <v>NA</v>
      </c>
      <c r="CI17" s="67" t="s">
        <v>23</v>
      </c>
      <c r="CJ17" s="67" t="s">
        <v>23</v>
      </c>
      <c r="CK17" s="67" t="str">
        <f t="shared" si="16"/>
        <v>NA</v>
      </c>
      <c r="CL17" s="67">
        <v>3</v>
      </c>
      <c r="CM17" s="67">
        <v>4</v>
      </c>
      <c r="CN17" s="67">
        <f t="shared" si="17"/>
        <v>1</v>
      </c>
      <c r="CO17" s="67" t="s">
        <v>23</v>
      </c>
      <c r="CP17" s="67" t="s">
        <v>23</v>
      </c>
      <c r="CQ17" s="67" t="str">
        <f t="shared" si="18"/>
        <v>NA</v>
      </c>
      <c r="CR17" s="67">
        <f t="shared" si="23"/>
        <v>20</v>
      </c>
      <c r="CS17" s="67">
        <f t="shared" si="23"/>
        <v>23</v>
      </c>
      <c r="CT17" s="67">
        <f t="shared" si="19"/>
        <v>3</v>
      </c>
      <c r="CV17" s="94">
        <f t="shared" si="24"/>
        <v>45</v>
      </c>
      <c r="CW17" s="94">
        <f t="shared" si="24"/>
        <v>45</v>
      </c>
      <c r="CX17" s="94">
        <f t="shared" si="20"/>
        <v>0</v>
      </c>
    </row>
    <row r="18" spans="1:102" ht="15" customHeight="1" x14ac:dyDescent="0.25">
      <c r="A18" s="44"/>
      <c r="B18" s="46">
        <v>12</v>
      </c>
      <c r="C18" s="54">
        <v>19930405379</v>
      </c>
      <c r="D18" s="47" t="s">
        <v>147</v>
      </c>
      <c r="E18" s="47" t="s">
        <v>144</v>
      </c>
      <c r="F18" s="48" t="s">
        <v>188</v>
      </c>
      <c r="G18" s="48" t="s">
        <v>60</v>
      </c>
      <c r="H18" s="55">
        <v>25540</v>
      </c>
      <c r="I18" s="50">
        <f t="shared" ca="1" si="21"/>
        <v>53.971362745116686</v>
      </c>
      <c r="J18" s="68">
        <v>34064</v>
      </c>
      <c r="K18" s="50">
        <f t="shared" ca="1" si="0"/>
        <v>30.617938087582438</v>
      </c>
      <c r="L18" s="52" t="s">
        <v>162</v>
      </c>
      <c r="M18" s="53" t="s">
        <v>168</v>
      </c>
      <c r="N18" s="75" t="s">
        <v>164</v>
      </c>
      <c r="O18" s="67">
        <v>3</v>
      </c>
      <c r="P18" s="67">
        <v>3</v>
      </c>
      <c r="Q18" s="67">
        <f t="shared" si="25"/>
        <v>0</v>
      </c>
      <c r="R18" s="67">
        <v>3</v>
      </c>
      <c r="S18" s="67">
        <v>1</v>
      </c>
      <c r="T18" s="67">
        <f t="shared" si="26"/>
        <v>-2</v>
      </c>
      <c r="U18" s="67">
        <v>3</v>
      </c>
      <c r="V18" s="67">
        <v>2</v>
      </c>
      <c r="W18" s="67">
        <f t="shared" si="27"/>
        <v>-1</v>
      </c>
      <c r="X18" s="67">
        <v>2</v>
      </c>
      <c r="Y18" s="67">
        <v>2</v>
      </c>
      <c r="Z18" s="67">
        <f t="shared" si="28"/>
        <v>0</v>
      </c>
      <c r="AA18" s="67">
        <v>3</v>
      </c>
      <c r="AB18" s="67">
        <v>3</v>
      </c>
      <c r="AC18" s="67">
        <f t="shared" si="29"/>
        <v>0</v>
      </c>
      <c r="AD18" s="67">
        <v>3</v>
      </c>
      <c r="AE18" s="67">
        <v>2</v>
      </c>
      <c r="AF18" s="67">
        <f t="shared" si="30"/>
        <v>-1</v>
      </c>
      <c r="AG18" s="67">
        <v>4</v>
      </c>
      <c r="AH18" s="67">
        <v>3</v>
      </c>
      <c r="AI18" s="67">
        <f t="shared" si="31"/>
        <v>-1</v>
      </c>
      <c r="AJ18" s="67">
        <v>4</v>
      </c>
      <c r="AK18" s="67">
        <v>3</v>
      </c>
      <c r="AL18" s="67">
        <f t="shared" si="32"/>
        <v>-1</v>
      </c>
      <c r="AM18" s="67">
        <f t="shared" si="22"/>
        <v>25</v>
      </c>
      <c r="AN18" s="67">
        <f t="shared" si="22"/>
        <v>19</v>
      </c>
      <c r="AO18" s="67">
        <f t="shared" si="33"/>
        <v>-6</v>
      </c>
      <c r="AP18" s="67" t="s">
        <v>23</v>
      </c>
      <c r="AQ18" s="67" t="s">
        <v>23</v>
      </c>
      <c r="AR18" s="67" t="str">
        <f t="shared" ref="AR18:AR32" si="34">IF(AP18="NA",AQ18,AQ18-AP18)</f>
        <v>NA</v>
      </c>
      <c r="AS18" s="67">
        <v>2</v>
      </c>
      <c r="AT18" s="67">
        <v>2</v>
      </c>
      <c r="AU18" s="67">
        <f t="shared" si="2"/>
        <v>0</v>
      </c>
      <c r="AV18" s="67">
        <v>3</v>
      </c>
      <c r="AW18" s="67">
        <v>2</v>
      </c>
      <c r="AX18" s="67">
        <f t="shared" si="3"/>
        <v>-1</v>
      </c>
      <c r="AY18" s="67" t="s">
        <v>23</v>
      </c>
      <c r="AZ18" s="67" t="s">
        <v>23</v>
      </c>
      <c r="BA18" s="67" t="str">
        <f t="shared" si="4"/>
        <v>NA</v>
      </c>
      <c r="BB18" s="67" t="s">
        <v>23</v>
      </c>
      <c r="BC18" s="67" t="s">
        <v>23</v>
      </c>
      <c r="BD18" s="67" t="str">
        <f t="shared" si="5"/>
        <v>NA</v>
      </c>
      <c r="BE18" s="67">
        <v>4</v>
      </c>
      <c r="BF18" s="67">
        <v>2</v>
      </c>
      <c r="BG18" s="67">
        <f t="shared" si="6"/>
        <v>-2</v>
      </c>
      <c r="BH18" s="67" t="s">
        <v>23</v>
      </c>
      <c r="BI18" s="67" t="s">
        <v>23</v>
      </c>
      <c r="BJ18" s="67" t="str">
        <f t="shared" si="7"/>
        <v>NA</v>
      </c>
      <c r="BK18" s="67">
        <v>4</v>
      </c>
      <c r="BL18" s="67">
        <v>4</v>
      </c>
      <c r="BM18" s="67">
        <f t="shared" si="8"/>
        <v>0</v>
      </c>
      <c r="BN18" s="67" t="s">
        <v>23</v>
      </c>
      <c r="BO18" s="67" t="s">
        <v>23</v>
      </c>
      <c r="BP18" s="67" t="str">
        <f t="shared" si="9"/>
        <v>NA</v>
      </c>
      <c r="BQ18" s="67" t="s">
        <v>23</v>
      </c>
      <c r="BR18" s="67" t="s">
        <v>23</v>
      </c>
      <c r="BS18" s="67" t="str">
        <f t="shared" si="10"/>
        <v>NA</v>
      </c>
      <c r="BT18" s="67" t="s">
        <v>23</v>
      </c>
      <c r="BU18" s="67" t="s">
        <v>23</v>
      </c>
      <c r="BV18" s="67" t="str">
        <f t="shared" si="11"/>
        <v>NA</v>
      </c>
      <c r="BW18" s="67">
        <v>4</v>
      </c>
      <c r="BX18" s="67">
        <v>4</v>
      </c>
      <c r="BY18" s="67">
        <f t="shared" si="12"/>
        <v>0</v>
      </c>
      <c r="BZ18" s="67" t="s">
        <v>23</v>
      </c>
      <c r="CA18" s="67" t="s">
        <v>23</v>
      </c>
      <c r="CB18" s="67" t="str">
        <f t="shared" si="13"/>
        <v>NA</v>
      </c>
      <c r="CC18" s="67" t="s">
        <v>23</v>
      </c>
      <c r="CD18" s="67" t="s">
        <v>23</v>
      </c>
      <c r="CE18" s="67" t="str">
        <f t="shared" si="14"/>
        <v>NA</v>
      </c>
      <c r="CF18" s="67" t="s">
        <v>23</v>
      </c>
      <c r="CG18" s="67" t="s">
        <v>23</v>
      </c>
      <c r="CH18" s="67" t="str">
        <f t="shared" si="15"/>
        <v>NA</v>
      </c>
      <c r="CI18" s="67" t="s">
        <v>23</v>
      </c>
      <c r="CJ18" s="67" t="s">
        <v>23</v>
      </c>
      <c r="CK18" s="67" t="str">
        <f t="shared" si="16"/>
        <v>NA</v>
      </c>
      <c r="CL18" s="67">
        <v>4</v>
      </c>
      <c r="CM18" s="67">
        <v>4</v>
      </c>
      <c r="CN18" s="67">
        <f t="shared" si="17"/>
        <v>0</v>
      </c>
      <c r="CO18" s="67" t="s">
        <v>23</v>
      </c>
      <c r="CP18" s="67" t="s">
        <v>23</v>
      </c>
      <c r="CQ18" s="67" t="str">
        <f t="shared" si="18"/>
        <v>NA</v>
      </c>
      <c r="CR18" s="67">
        <f t="shared" si="23"/>
        <v>21</v>
      </c>
      <c r="CS18" s="67">
        <f t="shared" si="23"/>
        <v>18</v>
      </c>
      <c r="CT18" s="67">
        <f t="shared" si="19"/>
        <v>-3</v>
      </c>
      <c r="CV18" s="94">
        <f t="shared" si="24"/>
        <v>46</v>
      </c>
      <c r="CW18" s="94">
        <f t="shared" si="24"/>
        <v>37</v>
      </c>
      <c r="CX18" s="94">
        <f t="shared" si="20"/>
        <v>-9</v>
      </c>
    </row>
    <row r="19" spans="1:102" ht="15" customHeight="1" x14ac:dyDescent="0.25">
      <c r="A19" s="44"/>
      <c r="B19" s="46">
        <v>13</v>
      </c>
      <c r="C19" s="54">
        <v>19971103621</v>
      </c>
      <c r="D19" s="47" t="s">
        <v>143</v>
      </c>
      <c r="E19" s="47" t="s">
        <v>144</v>
      </c>
      <c r="F19" s="48" t="s">
        <v>188</v>
      </c>
      <c r="G19" s="48" t="s">
        <v>60</v>
      </c>
      <c r="H19" s="55">
        <v>25515</v>
      </c>
      <c r="I19" s="50">
        <f t="shared" ca="1" si="21"/>
        <v>54.039855895801615</v>
      </c>
      <c r="J19" s="68">
        <v>35737</v>
      </c>
      <c r="K19" s="50">
        <f t="shared" ca="1" si="0"/>
        <v>26.034376443746819</v>
      </c>
      <c r="L19" s="52" t="s">
        <v>162</v>
      </c>
      <c r="M19" s="53" t="s">
        <v>168</v>
      </c>
      <c r="N19" s="75" t="s">
        <v>164</v>
      </c>
      <c r="O19" s="67">
        <v>3</v>
      </c>
      <c r="P19" s="67">
        <v>3</v>
      </c>
      <c r="Q19" s="67">
        <f t="shared" si="25"/>
        <v>0</v>
      </c>
      <c r="R19" s="67">
        <v>3</v>
      </c>
      <c r="S19" s="67">
        <v>3</v>
      </c>
      <c r="T19" s="67">
        <f t="shared" si="26"/>
        <v>0</v>
      </c>
      <c r="U19" s="67">
        <v>3</v>
      </c>
      <c r="V19" s="67">
        <v>3</v>
      </c>
      <c r="W19" s="67">
        <f t="shared" si="27"/>
        <v>0</v>
      </c>
      <c r="X19" s="67">
        <v>2</v>
      </c>
      <c r="Y19" s="67">
        <v>2</v>
      </c>
      <c r="Z19" s="67">
        <f t="shared" si="28"/>
        <v>0</v>
      </c>
      <c r="AA19" s="67">
        <v>3</v>
      </c>
      <c r="AB19" s="67">
        <v>3</v>
      </c>
      <c r="AC19" s="67">
        <f t="shared" si="29"/>
        <v>0</v>
      </c>
      <c r="AD19" s="67">
        <v>3</v>
      </c>
      <c r="AE19" s="67">
        <v>2</v>
      </c>
      <c r="AF19" s="67">
        <f t="shared" si="30"/>
        <v>-1</v>
      </c>
      <c r="AG19" s="67">
        <v>4</v>
      </c>
      <c r="AH19" s="67">
        <v>3</v>
      </c>
      <c r="AI19" s="67">
        <f t="shared" si="31"/>
        <v>-1</v>
      </c>
      <c r="AJ19" s="67">
        <v>4</v>
      </c>
      <c r="AK19" s="67">
        <v>4</v>
      </c>
      <c r="AL19" s="67">
        <f t="shared" si="32"/>
        <v>0</v>
      </c>
      <c r="AM19" s="67">
        <f t="shared" si="22"/>
        <v>25</v>
      </c>
      <c r="AN19" s="67">
        <f t="shared" si="22"/>
        <v>23</v>
      </c>
      <c r="AO19" s="67">
        <f t="shared" si="33"/>
        <v>-2</v>
      </c>
      <c r="AP19" s="67">
        <v>2</v>
      </c>
      <c r="AQ19" s="67">
        <v>3</v>
      </c>
      <c r="AR19" s="67">
        <f t="shared" si="34"/>
        <v>1</v>
      </c>
      <c r="AS19" s="67">
        <v>2</v>
      </c>
      <c r="AT19" s="67">
        <v>2</v>
      </c>
      <c r="AU19" s="67">
        <f t="shared" si="2"/>
        <v>0</v>
      </c>
      <c r="AV19" s="67">
        <v>3</v>
      </c>
      <c r="AW19" s="67">
        <v>2</v>
      </c>
      <c r="AX19" s="67">
        <f t="shared" si="3"/>
        <v>-1</v>
      </c>
      <c r="AY19" s="67" t="s">
        <v>23</v>
      </c>
      <c r="AZ19" s="67" t="s">
        <v>23</v>
      </c>
      <c r="BA19" s="67" t="str">
        <f t="shared" si="4"/>
        <v>NA</v>
      </c>
      <c r="BB19" s="67">
        <v>3</v>
      </c>
      <c r="BC19" s="67">
        <v>2</v>
      </c>
      <c r="BD19" s="67">
        <f t="shared" si="5"/>
        <v>-1</v>
      </c>
      <c r="BE19" s="67">
        <v>4</v>
      </c>
      <c r="BF19" s="67">
        <v>2</v>
      </c>
      <c r="BG19" s="67">
        <f t="shared" si="6"/>
        <v>-2</v>
      </c>
      <c r="BH19" s="67" t="s">
        <v>23</v>
      </c>
      <c r="BI19" s="67" t="s">
        <v>23</v>
      </c>
      <c r="BJ19" s="67" t="str">
        <f t="shared" si="7"/>
        <v>NA</v>
      </c>
      <c r="BK19" s="67" t="s">
        <v>23</v>
      </c>
      <c r="BL19" s="67" t="s">
        <v>23</v>
      </c>
      <c r="BM19" s="67" t="str">
        <f t="shared" si="8"/>
        <v>NA</v>
      </c>
      <c r="BN19" s="67" t="s">
        <v>23</v>
      </c>
      <c r="BO19" s="67" t="s">
        <v>23</v>
      </c>
      <c r="BP19" s="67" t="str">
        <f t="shared" si="9"/>
        <v>NA</v>
      </c>
      <c r="BQ19" s="67" t="s">
        <v>23</v>
      </c>
      <c r="BR19" s="67" t="s">
        <v>23</v>
      </c>
      <c r="BS19" s="67" t="str">
        <f t="shared" si="10"/>
        <v>NA</v>
      </c>
      <c r="BT19" s="67">
        <v>4</v>
      </c>
      <c r="BU19" s="67">
        <v>4</v>
      </c>
      <c r="BV19" s="67">
        <f t="shared" si="11"/>
        <v>0</v>
      </c>
      <c r="BW19" s="67">
        <v>4</v>
      </c>
      <c r="BX19" s="67">
        <v>4</v>
      </c>
      <c r="BY19" s="67">
        <f t="shared" si="12"/>
        <v>0</v>
      </c>
      <c r="BZ19" s="67" t="s">
        <v>23</v>
      </c>
      <c r="CA19" s="67" t="s">
        <v>23</v>
      </c>
      <c r="CB19" s="67" t="str">
        <f t="shared" si="13"/>
        <v>NA</v>
      </c>
      <c r="CC19" s="67" t="s">
        <v>23</v>
      </c>
      <c r="CD19" s="67" t="s">
        <v>23</v>
      </c>
      <c r="CE19" s="67" t="str">
        <f t="shared" si="14"/>
        <v>NA</v>
      </c>
      <c r="CF19" s="67">
        <v>1</v>
      </c>
      <c r="CG19" s="67">
        <v>3</v>
      </c>
      <c r="CH19" s="67">
        <f t="shared" si="15"/>
        <v>2</v>
      </c>
      <c r="CI19" s="67">
        <v>4</v>
      </c>
      <c r="CJ19" s="67">
        <v>4</v>
      </c>
      <c r="CK19" s="67">
        <f t="shared" si="16"/>
        <v>0</v>
      </c>
      <c r="CL19" s="67" t="s">
        <v>23</v>
      </c>
      <c r="CM19" s="67" t="s">
        <v>23</v>
      </c>
      <c r="CN19" s="67" t="str">
        <f t="shared" si="17"/>
        <v>NA</v>
      </c>
      <c r="CO19" s="67" t="s">
        <v>23</v>
      </c>
      <c r="CP19" s="67" t="s">
        <v>23</v>
      </c>
      <c r="CQ19" s="67" t="str">
        <f t="shared" si="18"/>
        <v>NA</v>
      </c>
      <c r="CR19" s="67">
        <f t="shared" si="23"/>
        <v>27</v>
      </c>
      <c r="CS19" s="67">
        <f t="shared" si="23"/>
        <v>26</v>
      </c>
      <c r="CT19" s="67">
        <f t="shared" si="19"/>
        <v>-1</v>
      </c>
      <c r="CV19" s="94">
        <f t="shared" si="24"/>
        <v>52</v>
      </c>
      <c r="CW19" s="94">
        <f t="shared" si="24"/>
        <v>49</v>
      </c>
      <c r="CX19" s="94">
        <f t="shared" si="20"/>
        <v>-3</v>
      </c>
    </row>
    <row r="20" spans="1:102" ht="15" customHeight="1" x14ac:dyDescent="0.25">
      <c r="A20" s="44"/>
      <c r="B20" s="46">
        <v>14</v>
      </c>
      <c r="C20" s="54">
        <v>20040324027</v>
      </c>
      <c r="D20" s="47" t="s">
        <v>140</v>
      </c>
      <c r="E20" s="47" t="s">
        <v>141</v>
      </c>
      <c r="F20" s="48" t="s">
        <v>188</v>
      </c>
      <c r="G20" s="48" t="s">
        <v>60</v>
      </c>
      <c r="H20" s="55">
        <v>29184</v>
      </c>
      <c r="I20" s="50">
        <f t="shared" ca="1" si="21"/>
        <v>43.987801101281065</v>
      </c>
      <c r="J20" s="68">
        <v>38070</v>
      </c>
      <c r="K20" s="50">
        <f t="shared" ca="1" si="0"/>
        <v>19.642595621829013</v>
      </c>
      <c r="L20" s="52" t="s">
        <v>162</v>
      </c>
      <c r="M20" s="53" t="s">
        <v>168</v>
      </c>
      <c r="N20" s="75" t="s">
        <v>164</v>
      </c>
      <c r="O20" s="67">
        <v>2</v>
      </c>
      <c r="P20" s="67">
        <v>2</v>
      </c>
      <c r="Q20" s="67">
        <f t="shared" si="25"/>
        <v>0</v>
      </c>
      <c r="R20" s="67">
        <v>2</v>
      </c>
      <c r="S20" s="67">
        <v>1</v>
      </c>
      <c r="T20" s="67">
        <f t="shared" si="26"/>
        <v>-1</v>
      </c>
      <c r="U20" s="67">
        <v>2</v>
      </c>
      <c r="V20" s="67">
        <v>2</v>
      </c>
      <c r="W20" s="67">
        <f t="shared" si="27"/>
        <v>0</v>
      </c>
      <c r="X20" s="67">
        <v>2</v>
      </c>
      <c r="Y20" s="67">
        <v>1</v>
      </c>
      <c r="Z20" s="67">
        <f t="shared" si="28"/>
        <v>-1</v>
      </c>
      <c r="AA20" s="67">
        <v>2</v>
      </c>
      <c r="AB20" s="67">
        <v>1</v>
      </c>
      <c r="AC20" s="67">
        <f t="shared" si="29"/>
        <v>-1</v>
      </c>
      <c r="AD20" s="67">
        <v>2</v>
      </c>
      <c r="AE20" s="67">
        <v>1</v>
      </c>
      <c r="AF20" s="67">
        <f t="shared" si="30"/>
        <v>-1</v>
      </c>
      <c r="AG20" s="67">
        <v>3</v>
      </c>
      <c r="AH20" s="67">
        <v>2</v>
      </c>
      <c r="AI20" s="67">
        <f t="shared" si="31"/>
        <v>-1</v>
      </c>
      <c r="AJ20" s="67">
        <v>3</v>
      </c>
      <c r="AK20" s="67">
        <v>3</v>
      </c>
      <c r="AL20" s="67">
        <f t="shared" si="32"/>
        <v>0</v>
      </c>
      <c r="AM20" s="67">
        <f t="shared" si="22"/>
        <v>18</v>
      </c>
      <c r="AN20" s="67">
        <f t="shared" si="22"/>
        <v>13</v>
      </c>
      <c r="AO20" s="67">
        <f t="shared" si="33"/>
        <v>-5</v>
      </c>
      <c r="AP20" s="67">
        <v>2</v>
      </c>
      <c r="AQ20" s="67">
        <v>2</v>
      </c>
      <c r="AR20" s="67">
        <f t="shared" si="34"/>
        <v>0</v>
      </c>
      <c r="AS20" s="67">
        <v>2</v>
      </c>
      <c r="AT20" s="67">
        <v>2</v>
      </c>
      <c r="AU20" s="67">
        <f t="shared" si="2"/>
        <v>0</v>
      </c>
      <c r="AV20" s="67">
        <v>3</v>
      </c>
      <c r="AW20" s="67">
        <v>2</v>
      </c>
      <c r="AX20" s="67">
        <f t="shared" si="3"/>
        <v>-1</v>
      </c>
      <c r="AY20" s="67" t="s">
        <v>23</v>
      </c>
      <c r="AZ20" s="67" t="s">
        <v>23</v>
      </c>
      <c r="BA20" s="67" t="str">
        <f t="shared" si="4"/>
        <v>NA</v>
      </c>
      <c r="BB20" s="67">
        <v>3</v>
      </c>
      <c r="BC20" s="67">
        <v>2</v>
      </c>
      <c r="BD20" s="67">
        <f t="shared" si="5"/>
        <v>-1</v>
      </c>
      <c r="BE20" s="67">
        <v>3</v>
      </c>
      <c r="BF20" s="67">
        <v>2</v>
      </c>
      <c r="BG20" s="67">
        <f t="shared" si="6"/>
        <v>-1</v>
      </c>
      <c r="BH20" s="67" t="s">
        <v>23</v>
      </c>
      <c r="BI20" s="67" t="s">
        <v>23</v>
      </c>
      <c r="BJ20" s="67" t="str">
        <f t="shared" si="7"/>
        <v>NA</v>
      </c>
      <c r="BK20" s="67">
        <v>3</v>
      </c>
      <c r="BL20" s="67">
        <v>3</v>
      </c>
      <c r="BM20" s="67">
        <f t="shared" si="8"/>
        <v>0</v>
      </c>
      <c r="BN20" s="67" t="s">
        <v>23</v>
      </c>
      <c r="BO20" s="67" t="s">
        <v>23</v>
      </c>
      <c r="BP20" s="67" t="str">
        <f t="shared" si="9"/>
        <v>NA</v>
      </c>
      <c r="BQ20" s="67" t="s">
        <v>23</v>
      </c>
      <c r="BR20" s="67" t="s">
        <v>23</v>
      </c>
      <c r="BS20" s="67" t="str">
        <f t="shared" si="10"/>
        <v>NA</v>
      </c>
      <c r="BT20" s="67">
        <v>3</v>
      </c>
      <c r="BU20" s="67">
        <v>3</v>
      </c>
      <c r="BV20" s="67">
        <f t="shared" si="11"/>
        <v>0</v>
      </c>
      <c r="BW20" s="67">
        <v>3</v>
      </c>
      <c r="BX20" s="67">
        <v>3</v>
      </c>
      <c r="BY20" s="67">
        <f t="shared" si="12"/>
        <v>0</v>
      </c>
      <c r="BZ20" s="67" t="s">
        <v>23</v>
      </c>
      <c r="CA20" s="67" t="s">
        <v>23</v>
      </c>
      <c r="CB20" s="67" t="str">
        <f t="shared" si="13"/>
        <v>NA</v>
      </c>
      <c r="CC20" s="67" t="s">
        <v>23</v>
      </c>
      <c r="CD20" s="67" t="s">
        <v>23</v>
      </c>
      <c r="CE20" s="67" t="str">
        <f t="shared" si="14"/>
        <v>NA</v>
      </c>
      <c r="CF20" s="67">
        <v>1</v>
      </c>
      <c r="CG20" s="67">
        <v>3</v>
      </c>
      <c r="CH20" s="67">
        <f t="shared" si="15"/>
        <v>2</v>
      </c>
      <c r="CI20" s="67">
        <v>3</v>
      </c>
      <c r="CJ20" s="67">
        <v>3</v>
      </c>
      <c r="CK20" s="67">
        <f t="shared" si="16"/>
        <v>0</v>
      </c>
      <c r="CL20" s="67" t="s">
        <v>23</v>
      </c>
      <c r="CM20" s="67" t="s">
        <v>23</v>
      </c>
      <c r="CN20" s="67" t="str">
        <f t="shared" si="17"/>
        <v>NA</v>
      </c>
      <c r="CO20" s="67" t="s">
        <v>23</v>
      </c>
      <c r="CP20" s="67" t="s">
        <v>23</v>
      </c>
      <c r="CQ20" s="67" t="str">
        <f t="shared" si="18"/>
        <v>NA</v>
      </c>
      <c r="CR20" s="67">
        <f t="shared" si="23"/>
        <v>26</v>
      </c>
      <c r="CS20" s="67">
        <f t="shared" si="23"/>
        <v>25</v>
      </c>
      <c r="CT20" s="67">
        <f t="shared" si="19"/>
        <v>-1</v>
      </c>
      <c r="CV20" s="94">
        <f t="shared" si="24"/>
        <v>44</v>
      </c>
      <c r="CW20" s="94">
        <f t="shared" si="24"/>
        <v>38</v>
      </c>
      <c r="CX20" s="94">
        <f t="shared" si="20"/>
        <v>-6</v>
      </c>
    </row>
    <row r="21" spans="1:102" ht="15" customHeight="1" x14ac:dyDescent="0.25">
      <c r="A21" s="44"/>
      <c r="B21" s="46">
        <v>15</v>
      </c>
      <c r="C21" s="54">
        <v>20020102793</v>
      </c>
      <c r="D21" s="47" t="s">
        <v>146</v>
      </c>
      <c r="E21" s="47" t="s">
        <v>200</v>
      </c>
      <c r="F21" s="48" t="s">
        <v>188</v>
      </c>
      <c r="G21" s="48" t="s">
        <v>60</v>
      </c>
      <c r="H21" s="55">
        <v>29479</v>
      </c>
      <c r="I21" s="50">
        <f t="shared" ca="1" si="21"/>
        <v>43.179581923198874</v>
      </c>
      <c r="J21" s="68">
        <v>37258</v>
      </c>
      <c r="K21" s="50">
        <f t="shared" ca="1" si="0"/>
        <v>21.867253156075588</v>
      </c>
      <c r="L21" s="52" t="s">
        <v>132</v>
      </c>
      <c r="M21" s="53" t="s">
        <v>163</v>
      </c>
      <c r="N21" s="75" t="s">
        <v>165</v>
      </c>
      <c r="O21" s="67">
        <v>3</v>
      </c>
      <c r="P21" s="67">
        <v>2</v>
      </c>
      <c r="Q21" s="67">
        <f t="shared" si="25"/>
        <v>-1</v>
      </c>
      <c r="R21" s="67">
        <v>3</v>
      </c>
      <c r="S21" s="67">
        <v>2</v>
      </c>
      <c r="T21" s="67">
        <f t="shared" si="26"/>
        <v>-1</v>
      </c>
      <c r="U21" s="67">
        <v>3</v>
      </c>
      <c r="V21" s="67">
        <v>2</v>
      </c>
      <c r="W21" s="67">
        <f t="shared" si="27"/>
        <v>-1</v>
      </c>
      <c r="X21" s="67">
        <v>4</v>
      </c>
      <c r="Y21" s="67">
        <v>2</v>
      </c>
      <c r="Z21" s="67">
        <f t="shared" si="28"/>
        <v>-2</v>
      </c>
      <c r="AA21" s="67">
        <v>3</v>
      </c>
      <c r="AB21" s="67">
        <v>2</v>
      </c>
      <c r="AC21" s="67">
        <f t="shared" si="29"/>
        <v>-1</v>
      </c>
      <c r="AD21" s="67">
        <v>3</v>
      </c>
      <c r="AE21" s="67">
        <v>1</v>
      </c>
      <c r="AF21" s="67">
        <f t="shared" si="30"/>
        <v>-2</v>
      </c>
      <c r="AG21" s="67">
        <v>4</v>
      </c>
      <c r="AH21" s="67">
        <v>2</v>
      </c>
      <c r="AI21" s="67">
        <f t="shared" si="31"/>
        <v>-2</v>
      </c>
      <c r="AJ21" s="67">
        <v>4</v>
      </c>
      <c r="AK21" s="67">
        <v>3</v>
      </c>
      <c r="AL21" s="67">
        <f t="shared" si="32"/>
        <v>-1</v>
      </c>
      <c r="AM21" s="67">
        <f t="shared" si="22"/>
        <v>27</v>
      </c>
      <c r="AN21" s="67">
        <f t="shared" si="22"/>
        <v>16</v>
      </c>
      <c r="AO21" s="67">
        <f t="shared" si="33"/>
        <v>-11</v>
      </c>
      <c r="AP21" s="67">
        <v>3</v>
      </c>
      <c r="AQ21" s="67">
        <v>2</v>
      </c>
      <c r="AR21" s="67">
        <f t="shared" si="34"/>
        <v>-1</v>
      </c>
      <c r="AS21" s="67">
        <v>4</v>
      </c>
      <c r="AT21" s="67">
        <v>2</v>
      </c>
      <c r="AU21" s="67">
        <f t="shared" si="2"/>
        <v>-2</v>
      </c>
      <c r="AV21" s="67">
        <v>4</v>
      </c>
      <c r="AW21" s="67">
        <v>2</v>
      </c>
      <c r="AX21" s="67">
        <f t="shared" si="3"/>
        <v>-2</v>
      </c>
      <c r="AY21" s="67">
        <v>4</v>
      </c>
      <c r="AZ21" s="67">
        <v>1</v>
      </c>
      <c r="BA21" s="67">
        <f t="shared" si="4"/>
        <v>-3</v>
      </c>
      <c r="BB21" s="67">
        <v>3</v>
      </c>
      <c r="BC21" s="67">
        <v>2</v>
      </c>
      <c r="BD21" s="67">
        <f t="shared" si="5"/>
        <v>-1</v>
      </c>
      <c r="BE21" s="67">
        <v>4</v>
      </c>
      <c r="BF21" s="67">
        <v>2</v>
      </c>
      <c r="BG21" s="67">
        <f t="shared" si="6"/>
        <v>-2</v>
      </c>
      <c r="BH21" s="67">
        <v>3</v>
      </c>
      <c r="BI21" s="67">
        <v>1</v>
      </c>
      <c r="BJ21" s="67">
        <f t="shared" si="7"/>
        <v>-2</v>
      </c>
      <c r="BK21" s="67">
        <v>3</v>
      </c>
      <c r="BL21" s="67">
        <v>3</v>
      </c>
      <c r="BM21" s="67">
        <f t="shared" si="8"/>
        <v>0</v>
      </c>
      <c r="BN21" s="67">
        <v>3</v>
      </c>
      <c r="BO21" s="67">
        <v>3</v>
      </c>
      <c r="BP21" s="67">
        <f t="shared" si="9"/>
        <v>0</v>
      </c>
      <c r="BQ21" s="67" t="s">
        <v>23</v>
      </c>
      <c r="BR21" s="67" t="s">
        <v>23</v>
      </c>
      <c r="BS21" s="67" t="str">
        <f t="shared" si="10"/>
        <v>NA</v>
      </c>
      <c r="BT21" s="67">
        <v>3</v>
      </c>
      <c r="BU21" s="67">
        <v>3</v>
      </c>
      <c r="BV21" s="67">
        <f t="shared" si="11"/>
        <v>0</v>
      </c>
      <c r="BW21" s="67">
        <v>3</v>
      </c>
      <c r="BX21" s="67">
        <v>3</v>
      </c>
      <c r="BY21" s="67">
        <f t="shared" si="12"/>
        <v>0</v>
      </c>
      <c r="BZ21" s="67">
        <v>4</v>
      </c>
      <c r="CA21" s="67">
        <v>3</v>
      </c>
      <c r="CB21" s="67">
        <f t="shared" si="13"/>
        <v>-1</v>
      </c>
      <c r="CC21" s="67">
        <v>4</v>
      </c>
      <c r="CD21" s="67">
        <v>2</v>
      </c>
      <c r="CE21" s="67">
        <f t="shared" si="14"/>
        <v>-2</v>
      </c>
      <c r="CF21" s="67">
        <v>3</v>
      </c>
      <c r="CG21" s="67">
        <v>3</v>
      </c>
      <c r="CH21" s="67">
        <f t="shared" si="15"/>
        <v>0</v>
      </c>
      <c r="CI21" s="67">
        <v>3</v>
      </c>
      <c r="CJ21" s="67">
        <v>3</v>
      </c>
      <c r="CK21" s="67">
        <f t="shared" si="16"/>
        <v>0</v>
      </c>
      <c r="CL21" s="67" t="s">
        <v>23</v>
      </c>
      <c r="CM21" s="67" t="s">
        <v>23</v>
      </c>
      <c r="CN21" s="67" t="str">
        <f t="shared" si="17"/>
        <v>NA</v>
      </c>
      <c r="CO21" s="67">
        <v>3</v>
      </c>
      <c r="CP21" s="67">
        <v>3</v>
      </c>
      <c r="CQ21" s="67">
        <f t="shared" si="18"/>
        <v>0</v>
      </c>
      <c r="CR21" s="67">
        <f t="shared" si="23"/>
        <v>54</v>
      </c>
      <c r="CS21" s="67">
        <f t="shared" si="23"/>
        <v>38</v>
      </c>
      <c r="CT21" s="67">
        <f t="shared" si="19"/>
        <v>-16</v>
      </c>
      <c r="CV21" s="94">
        <f t="shared" si="24"/>
        <v>81</v>
      </c>
      <c r="CW21" s="94">
        <f t="shared" si="24"/>
        <v>54</v>
      </c>
      <c r="CX21" s="94">
        <f t="shared" si="20"/>
        <v>-27</v>
      </c>
    </row>
    <row r="22" spans="1:102" ht="15" customHeight="1" x14ac:dyDescent="0.25">
      <c r="A22" s="44"/>
      <c r="B22" s="46">
        <v>16</v>
      </c>
      <c r="C22" s="54">
        <v>20000112658</v>
      </c>
      <c r="D22" s="47" t="s">
        <v>155</v>
      </c>
      <c r="E22" s="47" t="s">
        <v>141</v>
      </c>
      <c r="F22" s="48" t="s">
        <v>188</v>
      </c>
      <c r="G22" s="48" t="s">
        <v>60</v>
      </c>
      <c r="H22" s="55">
        <v>28478</v>
      </c>
      <c r="I22" s="50">
        <f t="shared" ca="1" si="21"/>
        <v>45.922047676623535</v>
      </c>
      <c r="J22" s="68">
        <v>36537</v>
      </c>
      <c r="K22" s="50">
        <f t="shared" ca="1" si="0"/>
        <v>23.842595621829012</v>
      </c>
      <c r="L22" s="52" t="s">
        <v>162</v>
      </c>
      <c r="M22" s="53" t="s">
        <v>168</v>
      </c>
      <c r="N22" s="75" t="s">
        <v>164</v>
      </c>
      <c r="O22" s="67">
        <v>2</v>
      </c>
      <c r="P22" s="67">
        <v>2</v>
      </c>
      <c r="Q22" s="67">
        <f t="shared" si="25"/>
        <v>0</v>
      </c>
      <c r="R22" s="67">
        <v>2</v>
      </c>
      <c r="S22" s="67">
        <v>1</v>
      </c>
      <c r="T22" s="67">
        <f t="shared" si="26"/>
        <v>-1</v>
      </c>
      <c r="U22" s="67">
        <v>2</v>
      </c>
      <c r="V22" s="67">
        <v>2</v>
      </c>
      <c r="W22" s="67">
        <f t="shared" si="27"/>
        <v>0</v>
      </c>
      <c r="X22" s="67">
        <v>2</v>
      </c>
      <c r="Y22" s="67">
        <v>1</v>
      </c>
      <c r="Z22" s="67">
        <f t="shared" si="28"/>
        <v>-1</v>
      </c>
      <c r="AA22" s="67">
        <v>2</v>
      </c>
      <c r="AB22" s="67">
        <v>1</v>
      </c>
      <c r="AC22" s="67">
        <f t="shared" si="29"/>
        <v>-1</v>
      </c>
      <c r="AD22" s="67">
        <v>2</v>
      </c>
      <c r="AE22" s="67">
        <v>1</v>
      </c>
      <c r="AF22" s="67">
        <f t="shared" si="30"/>
        <v>-1</v>
      </c>
      <c r="AG22" s="67">
        <v>3</v>
      </c>
      <c r="AH22" s="67">
        <v>2</v>
      </c>
      <c r="AI22" s="67">
        <f t="shared" si="31"/>
        <v>-1</v>
      </c>
      <c r="AJ22" s="67">
        <v>3</v>
      </c>
      <c r="AK22" s="67">
        <v>3</v>
      </c>
      <c r="AL22" s="67">
        <f t="shared" si="32"/>
        <v>0</v>
      </c>
      <c r="AM22" s="67">
        <f t="shared" si="22"/>
        <v>18</v>
      </c>
      <c r="AN22" s="67">
        <f t="shared" si="22"/>
        <v>13</v>
      </c>
      <c r="AO22" s="67">
        <f t="shared" si="33"/>
        <v>-5</v>
      </c>
      <c r="AP22" s="67" t="s">
        <v>23</v>
      </c>
      <c r="AQ22" s="67" t="s">
        <v>23</v>
      </c>
      <c r="AR22" s="67" t="str">
        <f t="shared" si="34"/>
        <v>NA</v>
      </c>
      <c r="AS22" s="67">
        <v>2</v>
      </c>
      <c r="AT22" s="67">
        <v>2</v>
      </c>
      <c r="AU22" s="67">
        <f t="shared" si="2"/>
        <v>0</v>
      </c>
      <c r="AV22" s="67">
        <v>3</v>
      </c>
      <c r="AW22" s="67">
        <v>2</v>
      </c>
      <c r="AX22" s="67">
        <f t="shared" si="3"/>
        <v>-1</v>
      </c>
      <c r="AY22" s="67" t="s">
        <v>23</v>
      </c>
      <c r="AZ22" s="67" t="s">
        <v>23</v>
      </c>
      <c r="BA22" s="67" t="str">
        <f t="shared" si="4"/>
        <v>NA</v>
      </c>
      <c r="BB22" s="67" t="s">
        <v>23</v>
      </c>
      <c r="BC22" s="67" t="s">
        <v>23</v>
      </c>
      <c r="BD22" s="67" t="str">
        <f t="shared" si="5"/>
        <v>NA</v>
      </c>
      <c r="BE22" s="67" t="s">
        <v>23</v>
      </c>
      <c r="BF22" s="67" t="s">
        <v>23</v>
      </c>
      <c r="BG22" s="67" t="str">
        <f t="shared" si="6"/>
        <v>NA</v>
      </c>
      <c r="BH22" s="67" t="s">
        <v>23</v>
      </c>
      <c r="BI22" s="67" t="s">
        <v>23</v>
      </c>
      <c r="BJ22" s="67" t="str">
        <f t="shared" si="7"/>
        <v>NA</v>
      </c>
      <c r="BK22" s="67">
        <v>3</v>
      </c>
      <c r="BL22" s="67">
        <v>3</v>
      </c>
      <c r="BM22" s="67">
        <f t="shared" si="8"/>
        <v>0</v>
      </c>
      <c r="BN22" s="67" t="s">
        <v>23</v>
      </c>
      <c r="BO22" s="67" t="s">
        <v>23</v>
      </c>
      <c r="BP22" s="67" t="str">
        <f t="shared" si="9"/>
        <v>NA</v>
      </c>
      <c r="BQ22" s="67" t="s">
        <v>23</v>
      </c>
      <c r="BR22" s="67" t="s">
        <v>23</v>
      </c>
      <c r="BS22" s="67" t="str">
        <f t="shared" si="10"/>
        <v>NA</v>
      </c>
      <c r="BT22" s="67" t="s">
        <v>23</v>
      </c>
      <c r="BU22" s="67" t="s">
        <v>23</v>
      </c>
      <c r="BV22" s="67" t="str">
        <f t="shared" si="11"/>
        <v>NA</v>
      </c>
      <c r="BW22" s="67" t="s">
        <v>23</v>
      </c>
      <c r="BX22" s="67" t="s">
        <v>23</v>
      </c>
      <c r="BY22" s="67" t="str">
        <f t="shared" si="12"/>
        <v>NA</v>
      </c>
      <c r="BZ22" s="67" t="s">
        <v>23</v>
      </c>
      <c r="CA22" s="67" t="s">
        <v>23</v>
      </c>
      <c r="CB22" s="67" t="str">
        <f t="shared" si="13"/>
        <v>NA</v>
      </c>
      <c r="CC22" s="67">
        <v>3</v>
      </c>
      <c r="CD22" s="67">
        <v>3</v>
      </c>
      <c r="CE22" s="67">
        <f t="shared" si="14"/>
        <v>0</v>
      </c>
      <c r="CF22" s="67" t="s">
        <v>23</v>
      </c>
      <c r="CG22" s="67" t="s">
        <v>23</v>
      </c>
      <c r="CH22" s="67" t="str">
        <f t="shared" si="15"/>
        <v>NA</v>
      </c>
      <c r="CI22" s="67" t="s">
        <v>23</v>
      </c>
      <c r="CJ22" s="67" t="s">
        <v>23</v>
      </c>
      <c r="CK22" s="67" t="str">
        <f t="shared" si="16"/>
        <v>NA</v>
      </c>
      <c r="CL22" s="67" t="s">
        <v>23</v>
      </c>
      <c r="CM22" s="67" t="s">
        <v>23</v>
      </c>
      <c r="CN22" s="67" t="str">
        <f t="shared" si="17"/>
        <v>NA</v>
      </c>
      <c r="CO22" s="67" t="s">
        <v>23</v>
      </c>
      <c r="CP22" s="67" t="s">
        <v>23</v>
      </c>
      <c r="CQ22" s="67" t="str">
        <f t="shared" si="18"/>
        <v>NA</v>
      </c>
      <c r="CR22" s="67">
        <f t="shared" si="23"/>
        <v>11</v>
      </c>
      <c r="CS22" s="67">
        <f t="shared" si="23"/>
        <v>10</v>
      </c>
      <c r="CT22" s="67">
        <f t="shared" si="19"/>
        <v>-1</v>
      </c>
      <c r="CV22" s="94">
        <f t="shared" si="24"/>
        <v>29</v>
      </c>
      <c r="CW22" s="94">
        <f t="shared" si="24"/>
        <v>23</v>
      </c>
      <c r="CX22" s="94">
        <f t="shared" si="20"/>
        <v>-6</v>
      </c>
    </row>
    <row r="23" spans="1:102" ht="15" customHeight="1" x14ac:dyDescent="0.25">
      <c r="A23" s="44"/>
      <c r="B23" s="46">
        <v>17</v>
      </c>
      <c r="C23" s="54">
        <v>20030811974</v>
      </c>
      <c r="D23" s="47" t="s">
        <v>160</v>
      </c>
      <c r="E23" s="47" t="s">
        <v>141</v>
      </c>
      <c r="F23" s="48" t="s">
        <v>188</v>
      </c>
      <c r="G23" s="48" t="s">
        <v>60</v>
      </c>
      <c r="H23" s="55">
        <v>30806</v>
      </c>
      <c r="I23" s="50">
        <f t="shared" ca="1" si="21"/>
        <v>39.543965484842708</v>
      </c>
      <c r="J23" s="68">
        <v>37844</v>
      </c>
      <c r="K23" s="50">
        <f t="shared" ca="1" si="0"/>
        <v>20.261773704020793</v>
      </c>
      <c r="L23" s="52" t="s">
        <v>162</v>
      </c>
      <c r="M23" s="53" t="s">
        <v>168</v>
      </c>
      <c r="N23" s="75" t="s">
        <v>164</v>
      </c>
      <c r="O23" s="67">
        <v>2</v>
      </c>
      <c r="P23" s="67">
        <v>2</v>
      </c>
      <c r="Q23" s="67">
        <f t="shared" si="25"/>
        <v>0</v>
      </c>
      <c r="R23" s="67">
        <v>2</v>
      </c>
      <c r="S23" s="67">
        <v>1</v>
      </c>
      <c r="T23" s="67">
        <f t="shared" si="26"/>
        <v>-1</v>
      </c>
      <c r="U23" s="67">
        <v>2</v>
      </c>
      <c r="V23" s="67">
        <v>2</v>
      </c>
      <c r="W23" s="67">
        <f t="shared" si="27"/>
        <v>0</v>
      </c>
      <c r="X23" s="67">
        <v>2</v>
      </c>
      <c r="Y23" s="67">
        <v>1</v>
      </c>
      <c r="Z23" s="67">
        <f t="shared" si="28"/>
        <v>-1</v>
      </c>
      <c r="AA23" s="67">
        <v>2</v>
      </c>
      <c r="AB23" s="67">
        <v>2</v>
      </c>
      <c r="AC23" s="67">
        <f t="shared" si="29"/>
        <v>0</v>
      </c>
      <c r="AD23" s="67">
        <v>2</v>
      </c>
      <c r="AE23" s="67">
        <v>1</v>
      </c>
      <c r="AF23" s="67">
        <f t="shared" si="30"/>
        <v>-1</v>
      </c>
      <c r="AG23" s="67">
        <v>3</v>
      </c>
      <c r="AH23" s="67">
        <v>2</v>
      </c>
      <c r="AI23" s="67">
        <f t="shared" si="31"/>
        <v>-1</v>
      </c>
      <c r="AJ23" s="67">
        <v>3</v>
      </c>
      <c r="AK23" s="67">
        <v>3</v>
      </c>
      <c r="AL23" s="67">
        <f t="shared" si="32"/>
        <v>0</v>
      </c>
      <c r="AM23" s="67">
        <f t="shared" si="22"/>
        <v>18</v>
      </c>
      <c r="AN23" s="67">
        <f t="shared" si="22"/>
        <v>14</v>
      </c>
      <c r="AO23" s="67">
        <f t="shared" si="33"/>
        <v>-4</v>
      </c>
      <c r="AP23" s="67">
        <v>1</v>
      </c>
      <c r="AQ23" s="67">
        <v>1</v>
      </c>
      <c r="AR23" s="67">
        <f t="shared" si="34"/>
        <v>0</v>
      </c>
      <c r="AS23" s="67">
        <v>2</v>
      </c>
      <c r="AT23" s="67">
        <v>2</v>
      </c>
      <c r="AU23" s="67">
        <f t="shared" si="2"/>
        <v>0</v>
      </c>
      <c r="AV23" s="67">
        <v>3</v>
      </c>
      <c r="AW23" s="67">
        <v>2</v>
      </c>
      <c r="AX23" s="67">
        <f t="shared" si="3"/>
        <v>-1</v>
      </c>
      <c r="AY23" s="67" t="s">
        <v>23</v>
      </c>
      <c r="AZ23" s="67" t="s">
        <v>23</v>
      </c>
      <c r="BA23" s="67" t="str">
        <f t="shared" si="4"/>
        <v>NA</v>
      </c>
      <c r="BB23" s="67">
        <v>3</v>
      </c>
      <c r="BC23" s="67">
        <v>2</v>
      </c>
      <c r="BD23" s="67">
        <f t="shared" si="5"/>
        <v>-1</v>
      </c>
      <c r="BE23" s="67">
        <v>3</v>
      </c>
      <c r="BF23" s="67">
        <v>2</v>
      </c>
      <c r="BG23" s="67">
        <f t="shared" si="6"/>
        <v>-1</v>
      </c>
      <c r="BH23" s="67" t="s">
        <v>23</v>
      </c>
      <c r="BI23" s="67" t="s">
        <v>23</v>
      </c>
      <c r="BJ23" s="67" t="str">
        <f t="shared" si="7"/>
        <v>NA</v>
      </c>
      <c r="BK23" s="67">
        <v>3</v>
      </c>
      <c r="BL23" s="67">
        <v>3</v>
      </c>
      <c r="BM23" s="67">
        <f t="shared" si="8"/>
        <v>0</v>
      </c>
      <c r="BN23" s="67" t="s">
        <v>23</v>
      </c>
      <c r="BO23" s="67" t="s">
        <v>23</v>
      </c>
      <c r="BP23" s="67" t="str">
        <f t="shared" si="9"/>
        <v>NA</v>
      </c>
      <c r="BQ23" s="67" t="s">
        <v>23</v>
      </c>
      <c r="BR23" s="67" t="s">
        <v>23</v>
      </c>
      <c r="BS23" s="67" t="str">
        <f t="shared" si="10"/>
        <v>NA</v>
      </c>
      <c r="BT23" s="67" t="s">
        <v>23</v>
      </c>
      <c r="BU23" s="67" t="s">
        <v>23</v>
      </c>
      <c r="BV23" s="67" t="str">
        <f t="shared" si="11"/>
        <v>NA</v>
      </c>
      <c r="BW23" s="67" t="s">
        <v>23</v>
      </c>
      <c r="BX23" s="67" t="s">
        <v>23</v>
      </c>
      <c r="BY23" s="67" t="str">
        <f t="shared" si="12"/>
        <v>NA</v>
      </c>
      <c r="BZ23" s="67" t="s">
        <v>23</v>
      </c>
      <c r="CA23" s="67" t="s">
        <v>23</v>
      </c>
      <c r="CB23" s="67" t="str">
        <f t="shared" si="13"/>
        <v>NA</v>
      </c>
      <c r="CC23" s="67">
        <v>3</v>
      </c>
      <c r="CD23" s="67">
        <v>3</v>
      </c>
      <c r="CE23" s="67">
        <f t="shared" si="14"/>
        <v>0</v>
      </c>
      <c r="CF23" s="67" t="s">
        <v>23</v>
      </c>
      <c r="CG23" s="67" t="s">
        <v>23</v>
      </c>
      <c r="CH23" s="67" t="str">
        <f t="shared" si="15"/>
        <v>NA</v>
      </c>
      <c r="CI23" s="67" t="s">
        <v>23</v>
      </c>
      <c r="CJ23" s="67" t="s">
        <v>23</v>
      </c>
      <c r="CK23" s="67" t="str">
        <f t="shared" si="16"/>
        <v>NA</v>
      </c>
      <c r="CL23" s="67" t="s">
        <v>23</v>
      </c>
      <c r="CM23" s="67" t="s">
        <v>23</v>
      </c>
      <c r="CN23" s="67" t="str">
        <f t="shared" si="17"/>
        <v>NA</v>
      </c>
      <c r="CO23" s="67" t="s">
        <v>23</v>
      </c>
      <c r="CP23" s="67" t="s">
        <v>23</v>
      </c>
      <c r="CQ23" s="67" t="str">
        <f t="shared" si="18"/>
        <v>NA</v>
      </c>
      <c r="CR23" s="67">
        <f t="shared" si="23"/>
        <v>18</v>
      </c>
      <c r="CS23" s="67">
        <f t="shared" si="23"/>
        <v>15</v>
      </c>
      <c r="CT23" s="67">
        <f t="shared" si="19"/>
        <v>-3</v>
      </c>
      <c r="CV23" s="94">
        <f t="shared" si="24"/>
        <v>36</v>
      </c>
      <c r="CW23" s="94">
        <f t="shared" si="24"/>
        <v>29</v>
      </c>
      <c r="CX23" s="94">
        <f t="shared" si="20"/>
        <v>-7</v>
      </c>
    </row>
    <row r="24" spans="1:102" ht="15" customHeight="1" x14ac:dyDescent="0.25">
      <c r="A24" s="44"/>
      <c r="B24" s="46">
        <v>18</v>
      </c>
      <c r="C24" s="54">
        <v>20030820986</v>
      </c>
      <c r="D24" s="47" t="s">
        <v>139</v>
      </c>
      <c r="E24" s="47" t="s">
        <v>137</v>
      </c>
      <c r="F24" s="48" t="s">
        <v>188</v>
      </c>
      <c r="G24" s="48" t="s">
        <v>60</v>
      </c>
      <c r="H24" s="55">
        <v>31097</v>
      </c>
      <c r="I24" s="50">
        <f t="shared" ca="1" si="21"/>
        <v>38.746705210870111</v>
      </c>
      <c r="J24" s="68">
        <v>37853</v>
      </c>
      <c r="K24" s="50">
        <f t="shared" ca="1" si="0"/>
        <v>20.237116169774218</v>
      </c>
      <c r="L24" s="52" t="s">
        <v>162</v>
      </c>
      <c r="M24" s="53" t="s">
        <v>168</v>
      </c>
      <c r="N24" s="75" t="s">
        <v>164</v>
      </c>
      <c r="O24" s="67">
        <v>1</v>
      </c>
      <c r="P24" s="67">
        <v>1</v>
      </c>
      <c r="Q24" s="67">
        <f t="shared" si="25"/>
        <v>0</v>
      </c>
      <c r="R24" s="67">
        <v>1</v>
      </c>
      <c r="S24" s="67">
        <v>1</v>
      </c>
      <c r="T24" s="67">
        <f t="shared" si="26"/>
        <v>0</v>
      </c>
      <c r="U24" s="67">
        <v>1</v>
      </c>
      <c r="V24" s="67">
        <v>1</v>
      </c>
      <c r="W24" s="67">
        <f t="shared" si="27"/>
        <v>0</v>
      </c>
      <c r="X24" s="67">
        <v>2</v>
      </c>
      <c r="Y24" s="67">
        <v>1</v>
      </c>
      <c r="Z24" s="67">
        <f t="shared" si="28"/>
        <v>-1</v>
      </c>
      <c r="AA24" s="67">
        <v>1</v>
      </c>
      <c r="AB24" s="67">
        <v>1</v>
      </c>
      <c r="AC24" s="67">
        <f t="shared" si="29"/>
        <v>0</v>
      </c>
      <c r="AD24" s="67">
        <v>1</v>
      </c>
      <c r="AE24" s="67">
        <v>1</v>
      </c>
      <c r="AF24" s="67">
        <f t="shared" si="30"/>
        <v>0</v>
      </c>
      <c r="AG24" s="67">
        <v>2</v>
      </c>
      <c r="AH24" s="67">
        <v>1</v>
      </c>
      <c r="AI24" s="67">
        <f t="shared" si="31"/>
        <v>-1</v>
      </c>
      <c r="AJ24" s="67">
        <v>3</v>
      </c>
      <c r="AK24" s="67">
        <v>3</v>
      </c>
      <c r="AL24" s="67">
        <f t="shared" si="32"/>
        <v>0</v>
      </c>
      <c r="AM24" s="67">
        <f t="shared" si="22"/>
        <v>12</v>
      </c>
      <c r="AN24" s="67">
        <f t="shared" si="22"/>
        <v>10</v>
      </c>
      <c r="AO24" s="67">
        <f t="shared" si="33"/>
        <v>-2</v>
      </c>
      <c r="AP24" s="67" t="s">
        <v>23</v>
      </c>
      <c r="AQ24" s="67" t="s">
        <v>23</v>
      </c>
      <c r="AR24" s="67" t="str">
        <f t="shared" si="34"/>
        <v>NA</v>
      </c>
      <c r="AS24" s="67">
        <v>2</v>
      </c>
      <c r="AT24" s="67">
        <v>2</v>
      </c>
      <c r="AU24" s="67">
        <f t="shared" si="2"/>
        <v>0</v>
      </c>
      <c r="AV24" s="67">
        <v>3</v>
      </c>
      <c r="AW24" s="67">
        <v>2</v>
      </c>
      <c r="AX24" s="67">
        <f t="shared" si="3"/>
        <v>-1</v>
      </c>
      <c r="AY24" s="67" t="s">
        <v>23</v>
      </c>
      <c r="AZ24" s="67" t="s">
        <v>23</v>
      </c>
      <c r="BA24" s="67" t="str">
        <f t="shared" si="4"/>
        <v>NA</v>
      </c>
      <c r="BB24" s="67">
        <v>3</v>
      </c>
      <c r="BC24" s="67">
        <v>2</v>
      </c>
      <c r="BD24" s="67">
        <f t="shared" si="5"/>
        <v>-1</v>
      </c>
      <c r="BE24" s="67">
        <v>3</v>
      </c>
      <c r="BF24" s="67">
        <v>2</v>
      </c>
      <c r="BG24" s="67">
        <f t="shared" si="6"/>
        <v>-1</v>
      </c>
      <c r="BH24" s="67" t="s">
        <v>23</v>
      </c>
      <c r="BI24" s="67" t="s">
        <v>23</v>
      </c>
      <c r="BJ24" s="67" t="str">
        <f t="shared" si="7"/>
        <v>NA</v>
      </c>
      <c r="BK24" s="67">
        <v>2</v>
      </c>
      <c r="BL24" s="67">
        <v>3</v>
      </c>
      <c r="BM24" s="67">
        <f t="shared" si="8"/>
        <v>1</v>
      </c>
      <c r="BN24" s="67" t="s">
        <v>23</v>
      </c>
      <c r="BO24" s="67" t="s">
        <v>23</v>
      </c>
      <c r="BP24" s="67" t="str">
        <f t="shared" si="9"/>
        <v>NA</v>
      </c>
      <c r="BQ24" s="67" t="s">
        <v>23</v>
      </c>
      <c r="BR24" s="67" t="s">
        <v>23</v>
      </c>
      <c r="BS24" s="67" t="str">
        <f t="shared" si="10"/>
        <v>NA</v>
      </c>
      <c r="BT24" s="67" t="s">
        <v>23</v>
      </c>
      <c r="BU24" s="67" t="s">
        <v>23</v>
      </c>
      <c r="BV24" s="67" t="str">
        <f t="shared" si="11"/>
        <v>NA</v>
      </c>
      <c r="BW24" s="67">
        <v>3</v>
      </c>
      <c r="BX24" s="67">
        <v>3</v>
      </c>
      <c r="BY24" s="67">
        <f t="shared" si="12"/>
        <v>0</v>
      </c>
      <c r="BZ24" s="67" t="s">
        <v>23</v>
      </c>
      <c r="CA24" s="67" t="s">
        <v>23</v>
      </c>
      <c r="CB24" s="67" t="str">
        <f t="shared" si="13"/>
        <v>NA</v>
      </c>
      <c r="CC24" s="67" t="s">
        <v>23</v>
      </c>
      <c r="CD24" s="67" t="s">
        <v>23</v>
      </c>
      <c r="CE24" s="67" t="str">
        <f t="shared" si="14"/>
        <v>NA</v>
      </c>
      <c r="CF24" s="67" t="s">
        <v>23</v>
      </c>
      <c r="CG24" s="67" t="s">
        <v>23</v>
      </c>
      <c r="CH24" s="67" t="str">
        <f t="shared" si="15"/>
        <v>NA</v>
      </c>
      <c r="CI24" s="67" t="s">
        <v>23</v>
      </c>
      <c r="CJ24" s="67" t="s">
        <v>23</v>
      </c>
      <c r="CK24" s="67" t="str">
        <f t="shared" si="16"/>
        <v>NA</v>
      </c>
      <c r="CL24" s="67" t="s">
        <v>23</v>
      </c>
      <c r="CM24" s="67" t="s">
        <v>23</v>
      </c>
      <c r="CN24" s="67" t="str">
        <f t="shared" si="17"/>
        <v>NA</v>
      </c>
      <c r="CO24" s="67" t="s">
        <v>23</v>
      </c>
      <c r="CP24" s="67" t="s">
        <v>23</v>
      </c>
      <c r="CQ24" s="67" t="str">
        <f t="shared" si="18"/>
        <v>NA</v>
      </c>
      <c r="CR24" s="67">
        <f t="shared" si="23"/>
        <v>16</v>
      </c>
      <c r="CS24" s="67">
        <f t="shared" si="23"/>
        <v>14</v>
      </c>
      <c r="CT24" s="67">
        <f t="shared" si="19"/>
        <v>-2</v>
      </c>
      <c r="CV24" s="94">
        <f t="shared" si="24"/>
        <v>28</v>
      </c>
      <c r="CW24" s="94">
        <f t="shared" si="24"/>
        <v>24</v>
      </c>
      <c r="CX24" s="94">
        <f t="shared" si="20"/>
        <v>-4</v>
      </c>
    </row>
    <row r="25" spans="1:102" ht="15" customHeight="1" x14ac:dyDescent="0.25">
      <c r="A25" s="44"/>
      <c r="B25" s="46">
        <v>19</v>
      </c>
      <c r="C25" s="54">
        <v>20010917752</v>
      </c>
      <c r="D25" s="47" t="s">
        <v>157</v>
      </c>
      <c r="E25" s="47" t="s">
        <v>137</v>
      </c>
      <c r="F25" s="48" t="s">
        <v>188</v>
      </c>
      <c r="G25" s="48" t="s">
        <v>60</v>
      </c>
      <c r="H25" s="55">
        <v>29113</v>
      </c>
      <c r="I25" s="50">
        <f t="shared" ca="1" si="21"/>
        <v>44.182321649226274</v>
      </c>
      <c r="J25" s="68">
        <v>37151</v>
      </c>
      <c r="K25" s="50">
        <f t="shared" ca="1" si="0"/>
        <v>22.160403841007096</v>
      </c>
      <c r="L25" s="52" t="s">
        <v>162</v>
      </c>
      <c r="M25" s="53" t="s">
        <v>168</v>
      </c>
      <c r="N25" s="75" t="s">
        <v>164</v>
      </c>
      <c r="O25" s="67">
        <v>1</v>
      </c>
      <c r="P25" s="67">
        <v>1</v>
      </c>
      <c r="Q25" s="67">
        <f t="shared" si="25"/>
        <v>0</v>
      </c>
      <c r="R25" s="67">
        <v>1</v>
      </c>
      <c r="S25" s="67">
        <v>1</v>
      </c>
      <c r="T25" s="67">
        <f t="shared" si="26"/>
        <v>0</v>
      </c>
      <c r="U25" s="67">
        <v>1</v>
      </c>
      <c r="V25" s="67">
        <v>1</v>
      </c>
      <c r="W25" s="67">
        <f t="shared" si="27"/>
        <v>0</v>
      </c>
      <c r="X25" s="67">
        <v>2</v>
      </c>
      <c r="Y25" s="67">
        <v>1</v>
      </c>
      <c r="Z25" s="67">
        <f t="shared" si="28"/>
        <v>-1</v>
      </c>
      <c r="AA25" s="67">
        <v>1</v>
      </c>
      <c r="AB25" s="67">
        <v>1</v>
      </c>
      <c r="AC25" s="67">
        <f t="shared" si="29"/>
        <v>0</v>
      </c>
      <c r="AD25" s="67">
        <v>1</v>
      </c>
      <c r="AE25" s="67">
        <v>1</v>
      </c>
      <c r="AF25" s="67">
        <f t="shared" si="30"/>
        <v>0</v>
      </c>
      <c r="AG25" s="67">
        <v>2</v>
      </c>
      <c r="AH25" s="67">
        <v>1</v>
      </c>
      <c r="AI25" s="67">
        <f t="shared" si="31"/>
        <v>-1</v>
      </c>
      <c r="AJ25" s="67">
        <v>3</v>
      </c>
      <c r="AK25" s="67">
        <v>3</v>
      </c>
      <c r="AL25" s="67">
        <f t="shared" si="32"/>
        <v>0</v>
      </c>
      <c r="AM25" s="67">
        <f t="shared" si="22"/>
        <v>12</v>
      </c>
      <c r="AN25" s="67">
        <f t="shared" si="22"/>
        <v>10</v>
      </c>
      <c r="AO25" s="67">
        <f t="shared" si="33"/>
        <v>-2</v>
      </c>
      <c r="AP25" s="67" t="s">
        <v>23</v>
      </c>
      <c r="AQ25" s="67" t="s">
        <v>23</v>
      </c>
      <c r="AR25" s="67" t="str">
        <f t="shared" si="34"/>
        <v>NA</v>
      </c>
      <c r="AS25" s="67">
        <v>2</v>
      </c>
      <c r="AT25" s="67">
        <v>2</v>
      </c>
      <c r="AU25" s="67">
        <f t="shared" si="2"/>
        <v>0</v>
      </c>
      <c r="AV25" s="67">
        <v>3</v>
      </c>
      <c r="AW25" s="67">
        <v>2</v>
      </c>
      <c r="AX25" s="67">
        <f t="shared" si="3"/>
        <v>-1</v>
      </c>
      <c r="AY25" s="67" t="s">
        <v>23</v>
      </c>
      <c r="AZ25" s="67" t="s">
        <v>23</v>
      </c>
      <c r="BA25" s="67" t="str">
        <f t="shared" si="4"/>
        <v>NA</v>
      </c>
      <c r="BB25" s="67">
        <v>3</v>
      </c>
      <c r="BC25" s="67">
        <v>2</v>
      </c>
      <c r="BD25" s="67">
        <f t="shared" si="5"/>
        <v>-1</v>
      </c>
      <c r="BE25" s="67">
        <v>3</v>
      </c>
      <c r="BF25" s="67">
        <v>2</v>
      </c>
      <c r="BG25" s="67">
        <f t="shared" si="6"/>
        <v>-1</v>
      </c>
      <c r="BH25" s="67" t="s">
        <v>23</v>
      </c>
      <c r="BI25" s="67" t="s">
        <v>23</v>
      </c>
      <c r="BJ25" s="67" t="str">
        <f t="shared" si="7"/>
        <v>NA</v>
      </c>
      <c r="BK25" s="67">
        <v>2</v>
      </c>
      <c r="BL25" s="67">
        <v>3</v>
      </c>
      <c r="BM25" s="67">
        <f t="shared" si="8"/>
        <v>1</v>
      </c>
      <c r="BN25" s="67" t="s">
        <v>23</v>
      </c>
      <c r="BO25" s="67" t="s">
        <v>23</v>
      </c>
      <c r="BP25" s="67" t="str">
        <f t="shared" si="9"/>
        <v>NA</v>
      </c>
      <c r="BQ25" s="67" t="s">
        <v>23</v>
      </c>
      <c r="BR25" s="67" t="s">
        <v>23</v>
      </c>
      <c r="BS25" s="67" t="str">
        <f t="shared" si="10"/>
        <v>NA</v>
      </c>
      <c r="BT25" s="67" t="s">
        <v>23</v>
      </c>
      <c r="BU25" s="67" t="s">
        <v>23</v>
      </c>
      <c r="BV25" s="67" t="str">
        <f t="shared" si="11"/>
        <v>NA</v>
      </c>
      <c r="BW25" s="67" t="s">
        <v>23</v>
      </c>
      <c r="BX25" s="67" t="s">
        <v>23</v>
      </c>
      <c r="BY25" s="67" t="str">
        <f t="shared" si="12"/>
        <v>NA</v>
      </c>
      <c r="BZ25" s="67" t="s">
        <v>23</v>
      </c>
      <c r="CA25" s="67" t="s">
        <v>23</v>
      </c>
      <c r="CB25" s="67" t="str">
        <f t="shared" si="13"/>
        <v>NA</v>
      </c>
      <c r="CC25" s="67" t="s">
        <v>23</v>
      </c>
      <c r="CD25" s="67" t="s">
        <v>23</v>
      </c>
      <c r="CE25" s="67" t="str">
        <f t="shared" si="14"/>
        <v>NA</v>
      </c>
      <c r="CF25" s="67" t="s">
        <v>23</v>
      </c>
      <c r="CG25" s="67" t="s">
        <v>23</v>
      </c>
      <c r="CH25" s="67" t="str">
        <f t="shared" si="15"/>
        <v>NA</v>
      </c>
      <c r="CI25" s="67" t="s">
        <v>23</v>
      </c>
      <c r="CJ25" s="67" t="s">
        <v>23</v>
      </c>
      <c r="CK25" s="67" t="str">
        <f t="shared" si="16"/>
        <v>NA</v>
      </c>
      <c r="CL25" s="67" t="s">
        <v>23</v>
      </c>
      <c r="CM25" s="67" t="s">
        <v>23</v>
      </c>
      <c r="CN25" s="67" t="str">
        <f t="shared" si="17"/>
        <v>NA</v>
      </c>
      <c r="CO25" s="67" t="s">
        <v>23</v>
      </c>
      <c r="CP25" s="67" t="s">
        <v>23</v>
      </c>
      <c r="CQ25" s="67" t="str">
        <f t="shared" si="18"/>
        <v>NA</v>
      </c>
      <c r="CR25" s="67">
        <f t="shared" si="23"/>
        <v>13</v>
      </c>
      <c r="CS25" s="67">
        <f t="shared" si="23"/>
        <v>11</v>
      </c>
      <c r="CT25" s="67">
        <f t="shared" si="19"/>
        <v>-2</v>
      </c>
      <c r="CV25" s="94">
        <f t="shared" si="24"/>
        <v>25</v>
      </c>
      <c r="CW25" s="94">
        <f t="shared" si="24"/>
        <v>21</v>
      </c>
      <c r="CX25" s="94">
        <f t="shared" si="20"/>
        <v>-4</v>
      </c>
    </row>
    <row r="26" spans="1:102" ht="15" customHeight="1" x14ac:dyDescent="0.25">
      <c r="A26" s="44"/>
      <c r="B26" s="46">
        <v>20</v>
      </c>
      <c r="C26" s="54">
        <v>20040504042</v>
      </c>
      <c r="D26" s="47" t="s">
        <v>149</v>
      </c>
      <c r="E26" s="47" t="s">
        <v>137</v>
      </c>
      <c r="F26" s="48" t="s">
        <v>188</v>
      </c>
      <c r="G26" s="48" t="s">
        <v>60</v>
      </c>
      <c r="H26" s="55">
        <v>30411</v>
      </c>
      <c r="I26" s="50">
        <f t="shared" ca="1" si="21"/>
        <v>40.626157265664631</v>
      </c>
      <c r="J26" s="68">
        <v>38111</v>
      </c>
      <c r="K26" s="50">
        <f t="shared" ca="1" si="0"/>
        <v>19.530266854705726</v>
      </c>
      <c r="L26" s="52" t="s">
        <v>162</v>
      </c>
      <c r="M26" s="53" t="s">
        <v>168</v>
      </c>
      <c r="N26" s="75" t="s">
        <v>164</v>
      </c>
      <c r="O26" s="67">
        <v>1</v>
      </c>
      <c r="P26" s="67">
        <v>1</v>
      </c>
      <c r="Q26" s="67">
        <f t="shared" si="25"/>
        <v>0</v>
      </c>
      <c r="R26" s="67">
        <v>1</v>
      </c>
      <c r="S26" s="67">
        <v>1</v>
      </c>
      <c r="T26" s="67">
        <f t="shared" si="26"/>
        <v>0</v>
      </c>
      <c r="U26" s="67">
        <v>1</v>
      </c>
      <c r="V26" s="67">
        <v>1</v>
      </c>
      <c r="W26" s="67">
        <f t="shared" si="27"/>
        <v>0</v>
      </c>
      <c r="X26" s="67">
        <v>2</v>
      </c>
      <c r="Y26" s="67">
        <v>1</v>
      </c>
      <c r="Z26" s="67">
        <f t="shared" si="28"/>
        <v>-1</v>
      </c>
      <c r="AA26" s="67">
        <v>1</v>
      </c>
      <c r="AB26" s="67">
        <v>1</v>
      </c>
      <c r="AC26" s="67">
        <f t="shared" si="29"/>
        <v>0</v>
      </c>
      <c r="AD26" s="67">
        <v>1</v>
      </c>
      <c r="AE26" s="67">
        <v>1</v>
      </c>
      <c r="AF26" s="67">
        <f t="shared" si="30"/>
        <v>0</v>
      </c>
      <c r="AG26" s="67">
        <v>2</v>
      </c>
      <c r="AH26" s="67">
        <v>1</v>
      </c>
      <c r="AI26" s="67">
        <f t="shared" si="31"/>
        <v>-1</v>
      </c>
      <c r="AJ26" s="67">
        <v>3</v>
      </c>
      <c r="AK26" s="67">
        <v>3</v>
      </c>
      <c r="AL26" s="67">
        <f t="shared" si="32"/>
        <v>0</v>
      </c>
      <c r="AM26" s="67">
        <f t="shared" si="22"/>
        <v>12</v>
      </c>
      <c r="AN26" s="67">
        <f t="shared" si="22"/>
        <v>10</v>
      </c>
      <c r="AO26" s="67">
        <f t="shared" si="33"/>
        <v>-2</v>
      </c>
      <c r="AP26" s="67" t="s">
        <v>23</v>
      </c>
      <c r="AQ26" s="67" t="s">
        <v>23</v>
      </c>
      <c r="AR26" s="67" t="str">
        <f t="shared" si="34"/>
        <v>NA</v>
      </c>
      <c r="AS26" s="67">
        <v>2</v>
      </c>
      <c r="AT26" s="67">
        <v>2</v>
      </c>
      <c r="AU26" s="67">
        <f t="shared" si="2"/>
        <v>0</v>
      </c>
      <c r="AV26" s="67">
        <v>3</v>
      </c>
      <c r="AW26" s="67">
        <v>2</v>
      </c>
      <c r="AX26" s="67">
        <f t="shared" si="3"/>
        <v>-1</v>
      </c>
      <c r="AY26" s="67" t="s">
        <v>23</v>
      </c>
      <c r="AZ26" s="67" t="s">
        <v>23</v>
      </c>
      <c r="BA26" s="67" t="str">
        <f t="shared" si="4"/>
        <v>NA</v>
      </c>
      <c r="BB26" s="67">
        <v>3</v>
      </c>
      <c r="BC26" s="67">
        <v>2</v>
      </c>
      <c r="BD26" s="67">
        <f t="shared" si="5"/>
        <v>-1</v>
      </c>
      <c r="BE26" s="67" t="s">
        <v>23</v>
      </c>
      <c r="BF26" s="67" t="s">
        <v>23</v>
      </c>
      <c r="BG26" s="67" t="str">
        <f t="shared" si="6"/>
        <v>NA</v>
      </c>
      <c r="BH26" s="67" t="s">
        <v>23</v>
      </c>
      <c r="BI26" s="67" t="s">
        <v>23</v>
      </c>
      <c r="BJ26" s="67" t="str">
        <f t="shared" si="7"/>
        <v>NA</v>
      </c>
      <c r="BK26" s="67">
        <v>2</v>
      </c>
      <c r="BL26" s="67">
        <v>3</v>
      </c>
      <c r="BM26" s="67">
        <f t="shared" si="8"/>
        <v>1</v>
      </c>
      <c r="BN26" s="67" t="s">
        <v>23</v>
      </c>
      <c r="BO26" s="67" t="s">
        <v>23</v>
      </c>
      <c r="BP26" s="67" t="str">
        <f t="shared" si="9"/>
        <v>NA</v>
      </c>
      <c r="BQ26" s="67" t="s">
        <v>23</v>
      </c>
      <c r="BR26" s="67" t="s">
        <v>23</v>
      </c>
      <c r="BS26" s="67" t="str">
        <f t="shared" si="10"/>
        <v>NA</v>
      </c>
      <c r="BT26" s="67" t="s">
        <v>23</v>
      </c>
      <c r="BU26" s="67" t="s">
        <v>23</v>
      </c>
      <c r="BV26" s="67" t="str">
        <f t="shared" si="11"/>
        <v>NA</v>
      </c>
      <c r="BW26" s="67" t="s">
        <v>23</v>
      </c>
      <c r="BX26" s="67" t="s">
        <v>23</v>
      </c>
      <c r="BY26" s="67" t="str">
        <f t="shared" si="12"/>
        <v>NA</v>
      </c>
      <c r="BZ26" s="67">
        <v>3</v>
      </c>
      <c r="CA26" s="67">
        <v>3</v>
      </c>
      <c r="CB26" s="67">
        <f t="shared" si="13"/>
        <v>0</v>
      </c>
      <c r="CC26" s="67" t="s">
        <v>23</v>
      </c>
      <c r="CD26" s="67" t="s">
        <v>23</v>
      </c>
      <c r="CE26" s="67" t="str">
        <f t="shared" si="14"/>
        <v>NA</v>
      </c>
      <c r="CF26" s="67" t="s">
        <v>23</v>
      </c>
      <c r="CG26" s="67" t="s">
        <v>23</v>
      </c>
      <c r="CH26" s="67" t="str">
        <f t="shared" si="15"/>
        <v>NA</v>
      </c>
      <c r="CI26" s="67" t="s">
        <v>23</v>
      </c>
      <c r="CJ26" s="67" t="s">
        <v>23</v>
      </c>
      <c r="CK26" s="67" t="str">
        <f t="shared" si="16"/>
        <v>NA</v>
      </c>
      <c r="CL26" s="67" t="s">
        <v>23</v>
      </c>
      <c r="CM26" s="67" t="s">
        <v>23</v>
      </c>
      <c r="CN26" s="67" t="str">
        <f t="shared" si="17"/>
        <v>NA</v>
      </c>
      <c r="CO26" s="67" t="s">
        <v>23</v>
      </c>
      <c r="CP26" s="67" t="s">
        <v>23</v>
      </c>
      <c r="CQ26" s="67" t="str">
        <f t="shared" si="18"/>
        <v>NA</v>
      </c>
      <c r="CR26" s="67">
        <f t="shared" si="23"/>
        <v>13</v>
      </c>
      <c r="CS26" s="67">
        <f t="shared" si="23"/>
        <v>12</v>
      </c>
      <c r="CT26" s="67">
        <f t="shared" si="19"/>
        <v>-1</v>
      </c>
      <c r="CV26" s="94">
        <f t="shared" si="24"/>
        <v>25</v>
      </c>
      <c r="CW26" s="94">
        <f t="shared" si="24"/>
        <v>22</v>
      </c>
      <c r="CX26" s="94">
        <f t="shared" si="20"/>
        <v>-3</v>
      </c>
    </row>
    <row r="27" spans="1:102" ht="15" customHeight="1" x14ac:dyDescent="0.25">
      <c r="A27" s="44"/>
      <c r="B27" s="46">
        <v>21</v>
      </c>
      <c r="C27" s="54">
        <v>20100401169</v>
      </c>
      <c r="D27" s="47" t="s">
        <v>153</v>
      </c>
      <c r="E27" s="47" t="s">
        <v>137</v>
      </c>
      <c r="F27" s="48" t="s">
        <v>188</v>
      </c>
      <c r="G27" s="48" t="s">
        <v>60</v>
      </c>
      <c r="H27" s="55">
        <v>31157</v>
      </c>
      <c r="I27" s="50">
        <f t="shared" ca="1" si="21"/>
        <v>38.582321649226273</v>
      </c>
      <c r="J27" s="68">
        <v>40269</v>
      </c>
      <c r="K27" s="50">
        <f t="shared" ca="1" si="0"/>
        <v>13.617938087582436</v>
      </c>
      <c r="L27" s="52" t="s">
        <v>162</v>
      </c>
      <c r="M27" s="53" t="s">
        <v>133</v>
      </c>
      <c r="N27" s="75" t="s">
        <v>164</v>
      </c>
      <c r="O27" s="67">
        <v>1</v>
      </c>
      <c r="P27" s="67">
        <v>1</v>
      </c>
      <c r="Q27" s="67">
        <f t="shared" si="25"/>
        <v>0</v>
      </c>
      <c r="R27" s="67">
        <v>1</v>
      </c>
      <c r="S27" s="67">
        <v>1</v>
      </c>
      <c r="T27" s="67">
        <f t="shared" si="26"/>
        <v>0</v>
      </c>
      <c r="U27" s="67">
        <v>1</v>
      </c>
      <c r="V27" s="67">
        <v>1</v>
      </c>
      <c r="W27" s="67">
        <f t="shared" si="27"/>
        <v>0</v>
      </c>
      <c r="X27" s="67">
        <v>2</v>
      </c>
      <c r="Y27" s="67">
        <v>1</v>
      </c>
      <c r="Z27" s="67">
        <f t="shared" si="28"/>
        <v>-1</v>
      </c>
      <c r="AA27" s="67">
        <v>1</v>
      </c>
      <c r="AB27" s="67">
        <v>1</v>
      </c>
      <c r="AC27" s="67">
        <f t="shared" si="29"/>
        <v>0</v>
      </c>
      <c r="AD27" s="67">
        <v>1</v>
      </c>
      <c r="AE27" s="67">
        <v>1</v>
      </c>
      <c r="AF27" s="67">
        <f t="shared" si="30"/>
        <v>0</v>
      </c>
      <c r="AG27" s="67">
        <v>2</v>
      </c>
      <c r="AH27" s="67">
        <v>1</v>
      </c>
      <c r="AI27" s="67">
        <f t="shared" si="31"/>
        <v>-1</v>
      </c>
      <c r="AJ27" s="67">
        <v>3</v>
      </c>
      <c r="AK27" s="67">
        <v>3</v>
      </c>
      <c r="AL27" s="67">
        <f t="shared" si="32"/>
        <v>0</v>
      </c>
      <c r="AM27" s="67">
        <f t="shared" si="22"/>
        <v>12</v>
      </c>
      <c r="AN27" s="67">
        <f t="shared" si="22"/>
        <v>10</v>
      </c>
      <c r="AO27" s="67">
        <f t="shared" si="33"/>
        <v>-2</v>
      </c>
      <c r="AP27" s="67">
        <v>1</v>
      </c>
      <c r="AQ27" s="67">
        <v>1</v>
      </c>
      <c r="AR27" s="67">
        <f t="shared" si="34"/>
        <v>0</v>
      </c>
      <c r="AS27" s="67">
        <v>2</v>
      </c>
      <c r="AT27" s="67">
        <v>2</v>
      </c>
      <c r="AU27" s="67">
        <f t="shared" si="2"/>
        <v>0</v>
      </c>
      <c r="AV27" s="67">
        <v>3</v>
      </c>
      <c r="AW27" s="67">
        <v>2</v>
      </c>
      <c r="AX27" s="67">
        <f t="shared" si="3"/>
        <v>-1</v>
      </c>
      <c r="AY27" s="67" t="s">
        <v>23</v>
      </c>
      <c r="AZ27" s="67" t="s">
        <v>23</v>
      </c>
      <c r="BA27" s="67" t="str">
        <f t="shared" si="4"/>
        <v>NA</v>
      </c>
      <c r="BB27" s="67">
        <v>3</v>
      </c>
      <c r="BC27" s="67">
        <v>2</v>
      </c>
      <c r="BD27" s="67">
        <f t="shared" si="5"/>
        <v>-1</v>
      </c>
      <c r="BE27" s="67">
        <v>3</v>
      </c>
      <c r="BF27" s="67">
        <v>2</v>
      </c>
      <c r="BG27" s="67">
        <f t="shared" si="6"/>
        <v>-1</v>
      </c>
      <c r="BH27" s="67" t="s">
        <v>23</v>
      </c>
      <c r="BI27" s="67" t="s">
        <v>23</v>
      </c>
      <c r="BJ27" s="67" t="str">
        <f t="shared" si="7"/>
        <v>NA</v>
      </c>
      <c r="BK27" s="67">
        <v>2</v>
      </c>
      <c r="BL27" s="67">
        <v>3</v>
      </c>
      <c r="BM27" s="67">
        <f t="shared" si="8"/>
        <v>1</v>
      </c>
      <c r="BN27" s="67" t="s">
        <v>23</v>
      </c>
      <c r="BO27" s="67" t="s">
        <v>23</v>
      </c>
      <c r="BP27" s="67" t="str">
        <f t="shared" si="9"/>
        <v>NA</v>
      </c>
      <c r="BQ27" s="67" t="s">
        <v>23</v>
      </c>
      <c r="BR27" s="67" t="s">
        <v>23</v>
      </c>
      <c r="BS27" s="67" t="str">
        <f t="shared" si="10"/>
        <v>NA</v>
      </c>
      <c r="BT27" s="67" t="s">
        <v>23</v>
      </c>
      <c r="BU27" s="67" t="s">
        <v>23</v>
      </c>
      <c r="BV27" s="67" t="str">
        <f t="shared" si="11"/>
        <v>NA</v>
      </c>
      <c r="BW27" s="67" t="s">
        <v>23</v>
      </c>
      <c r="BX27" s="67" t="s">
        <v>23</v>
      </c>
      <c r="BY27" s="67" t="str">
        <f t="shared" si="12"/>
        <v>NA</v>
      </c>
      <c r="BZ27" s="67">
        <v>3</v>
      </c>
      <c r="CA27" s="67">
        <v>3</v>
      </c>
      <c r="CB27" s="67">
        <f t="shared" si="13"/>
        <v>0</v>
      </c>
      <c r="CC27" s="67" t="s">
        <v>23</v>
      </c>
      <c r="CD27" s="67" t="s">
        <v>23</v>
      </c>
      <c r="CE27" s="67" t="str">
        <f t="shared" si="14"/>
        <v>NA</v>
      </c>
      <c r="CF27" s="67" t="s">
        <v>23</v>
      </c>
      <c r="CG27" s="67" t="s">
        <v>23</v>
      </c>
      <c r="CH27" s="67" t="str">
        <f t="shared" si="15"/>
        <v>NA</v>
      </c>
      <c r="CI27" s="67" t="s">
        <v>23</v>
      </c>
      <c r="CJ27" s="67" t="s">
        <v>23</v>
      </c>
      <c r="CK27" s="67" t="str">
        <f t="shared" si="16"/>
        <v>NA</v>
      </c>
      <c r="CL27" s="67" t="s">
        <v>23</v>
      </c>
      <c r="CM27" s="67" t="s">
        <v>23</v>
      </c>
      <c r="CN27" s="67" t="str">
        <f t="shared" si="17"/>
        <v>NA</v>
      </c>
      <c r="CO27" s="67" t="s">
        <v>23</v>
      </c>
      <c r="CP27" s="67" t="s">
        <v>23</v>
      </c>
      <c r="CQ27" s="67" t="str">
        <f t="shared" si="18"/>
        <v>NA</v>
      </c>
      <c r="CR27" s="67">
        <f t="shared" si="23"/>
        <v>17</v>
      </c>
      <c r="CS27" s="67">
        <f t="shared" si="23"/>
        <v>15</v>
      </c>
      <c r="CT27" s="67">
        <f t="shared" si="19"/>
        <v>-2</v>
      </c>
      <c r="CV27" s="94">
        <f t="shared" si="24"/>
        <v>29</v>
      </c>
      <c r="CW27" s="94">
        <f t="shared" si="24"/>
        <v>25</v>
      </c>
      <c r="CX27" s="94">
        <f t="shared" si="20"/>
        <v>-4</v>
      </c>
    </row>
    <row r="28" spans="1:102" ht="15" customHeight="1" x14ac:dyDescent="0.25">
      <c r="A28" s="44"/>
      <c r="B28" s="46">
        <v>22</v>
      </c>
      <c r="C28" s="54">
        <v>20050926061</v>
      </c>
      <c r="D28" s="47" t="s">
        <v>158</v>
      </c>
      <c r="E28" s="47" t="s">
        <v>42</v>
      </c>
      <c r="F28" s="48" t="s">
        <v>188</v>
      </c>
      <c r="G28" s="48" t="s">
        <v>60</v>
      </c>
      <c r="H28" s="55">
        <v>29773</v>
      </c>
      <c r="I28" s="50">
        <f t="shared" ca="1" si="21"/>
        <v>42.374102471144077</v>
      </c>
      <c r="J28" s="68">
        <v>38621</v>
      </c>
      <c r="K28" s="50">
        <f t="shared" ca="1" si="0"/>
        <v>18.13300658073312</v>
      </c>
      <c r="L28" s="52" t="s">
        <v>162</v>
      </c>
      <c r="M28" s="53" t="s">
        <v>168</v>
      </c>
      <c r="N28" s="75" t="s">
        <v>164</v>
      </c>
      <c r="O28" s="67">
        <v>1</v>
      </c>
      <c r="P28" s="67">
        <v>1</v>
      </c>
      <c r="Q28" s="67">
        <f t="shared" si="25"/>
        <v>0</v>
      </c>
      <c r="R28" s="67">
        <v>1</v>
      </c>
      <c r="S28" s="67">
        <v>1</v>
      </c>
      <c r="T28" s="67">
        <f t="shared" si="26"/>
        <v>0</v>
      </c>
      <c r="U28" s="67">
        <v>1</v>
      </c>
      <c r="V28" s="67">
        <v>1</v>
      </c>
      <c r="W28" s="67">
        <f t="shared" si="27"/>
        <v>0</v>
      </c>
      <c r="X28" s="67">
        <v>1</v>
      </c>
      <c r="Y28" s="67">
        <v>1</v>
      </c>
      <c r="Z28" s="67">
        <f t="shared" si="28"/>
        <v>0</v>
      </c>
      <c r="AA28" s="67">
        <v>1</v>
      </c>
      <c r="AB28" s="67">
        <v>1</v>
      </c>
      <c r="AC28" s="67">
        <f t="shared" si="29"/>
        <v>0</v>
      </c>
      <c r="AD28" s="67">
        <v>1</v>
      </c>
      <c r="AE28" s="67">
        <v>1</v>
      </c>
      <c r="AF28" s="67">
        <f t="shared" si="30"/>
        <v>0</v>
      </c>
      <c r="AG28" s="67">
        <v>2</v>
      </c>
      <c r="AH28" s="67">
        <v>1</v>
      </c>
      <c r="AI28" s="67">
        <f t="shared" si="31"/>
        <v>-1</v>
      </c>
      <c r="AJ28" s="67">
        <v>2</v>
      </c>
      <c r="AK28" s="67">
        <v>2</v>
      </c>
      <c r="AL28" s="67">
        <f t="shared" si="32"/>
        <v>0</v>
      </c>
      <c r="AM28" s="67">
        <f t="shared" si="22"/>
        <v>10</v>
      </c>
      <c r="AN28" s="67">
        <f t="shared" si="22"/>
        <v>9</v>
      </c>
      <c r="AO28" s="67">
        <f t="shared" si="33"/>
        <v>-1</v>
      </c>
      <c r="AP28" s="67" t="s">
        <v>23</v>
      </c>
      <c r="AQ28" s="67" t="s">
        <v>23</v>
      </c>
      <c r="AR28" s="67" t="str">
        <f t="shared" si="34"/>
        <v>NA</v>
      </c>
      <c r="AS28" s="67">
        <v>1</v>
      </c>
      <c r="AT28" s="67">
        <v>1</v>
      </c>
      <c r="AU28" s="67">
        <f t="shared" si="2"/>
        <v>0</v>
      </c>
      <c r="AV28" s="67">
        <v>3</v>
      </c>
      <c r="AW28" s="67">
        <v>2</v>
      </c>
      <c r="AX28" s="67">
        <f t="shared" si="3"/>
        <v>-1</v>
      </c>
      <c r="AY28" s="67" t="s">
        <v>23</v>
      </c>
      <c r="AZ28" s="67" t="s">
        <v>23</v>
      </c>
      <c r="BA28" s="67" t="str">
        <f t="shared" si="4"/>
        <v>NA</v>
      </c>
      <c r="BB28" s="67" t="s">
        <v>23</v>
      </c>
      <c r="BC28" s="67" t="s">
        <v>23</v>
      </c>
      <c r="BD28" s="67" t="str">
        <f t="shared" si="5"/>
        <v>NA</v>
      </c>
      <c r="BE28" s="67" t="s">
        <v>23</v>
      </c>
      <c r="BF28" s="67" t="s">
        <v>23</v>
      </c>
      <c r="BG28" s="67" t="str">
        <f t="shared" si="6"/>
        <v>NA</v>
      </c>
      <c r="BH28" s="67" t="s">
        <v>23</v>
      </c>
      <c r="BI28" s="67" t="s">
        <v>23</v>
      </c>
      <c r="BJ28" s="67" t="str">
        <f t="shared" si="7"/>
        <v>NA</v>
      </c>
      <c r="BK28" s="67">
        <v>2</v>
      </c>
      <c r="BL28" s="67">
        <v>3</v>
      </c>
      <c r="BM28" s="67">
        <f t="shared" si="8"/>
        <v>1</v>
      </c>
      <c r="BN28" s="67" t="s">
        <v>23</v>
      </c>
      <c r="BO28" s="67" t="s">
        <v>23</v>
      </c>
      <c r="BP28" s="67" t="str">
        <f t="shared" si="9"/>
        <v>NA</v>
      </c>
      <c r="BQ28" s="67" t="s">
        <v>23</v>
      </c>
      <c r="BR28" s="67" t="s">
        <v>23</v>
      </c>
      <c r="BS28" s="67" t="str">
        <f t="shared" si="10"/>
        <v>NA</v>
      </c>
      <c r="BT28" s="67" t="s">
        <v>23</v>
      </c>
      <c r="BU28" s="67" t="s">
        <v>23</v>
      </c>
      <c r="BV28" s="67" t="str">
        <f t="shared" si="11"/>
        <v>NA</v>
      </c>
      <c r="BW28" s="67" t="s">
        <v>23</v>
      </c>
      <c r="BX28" s="67" t="s">
        <v>23</v>
      </c>
      <c r="BY28" s="67" t="str">
        <f t="shared" si="12"/>
        <v>NA</v>
      </c>
      <c r="BZ28" s="67" t="s">
        <v>23</v>
      </c>
      <c r="CA28" s="67" t="s">
        <v>23</v>
      </c>
      <c r="CB28" s="67" t="str">
        <f t="shared" si="13"/>
        <v>NA</v>
      </c>
      <c r="CC28" s="67">
        <v>2</v>
      </c>
      <c r="CD28" s="67">
        <v>3</v>
      </c>
      <c r="CE28" s="67">
        <f t="shared" si="14"/>
        <v>1</v>
      </c>
      <c r="CF28" s="67" t="s">
        <v>23</v>
      </c>
      <c r="CG28" s="67" t="s">
        <v>23</v>
      </c>
      <c r="CH28" s="67" t="str">
        <f t="shared" si="15"/>
        <v>NA</v>
      </c>
      <c r="CI28" s="67" t="s">
        <v>23</v>
      </c>
      <c r="CJ28" s="67" t="s">
        <v>23</v>
      </c>
      <c r="CK28" s="67" t="str">
        <f t="shared" si="16"/>
        <v>NA</v>
      </c>
      <c r="CL28" s="67" t="s">
        <v>23</v>
      </c>
      <c r="CM28" s="67" t="s">
        <v>23</v>
      </c>
      <c r="CN28" s="67" t="str">
        <f t="shared" si="17"/>
        <v>NA</v>
      </c>
      <c r="CO28" s="67" t="s">
        <v>23</v>
      </c>
      <c r="CP28" s="67" t="s">
        <v>23</v>
      </c>
      <c r="CQ28" s="67" t="str">
        <f t="shared" si="18"/>
        <v>NA</v>
      </c>
      <c r="CR28" s="67">
        <f t="shared" si="23"/>
        <v>8</v>
      </c>
      <c r="CS28" s="67">
        <f t="shared" si="23"/>
        <v>9</v>
      </c>
      <c r="CT28" s="67">
        <f t="shared" si="19"/>
        <v>1</v>
      </c>
      <c r="CV28" s="94">
        <f t="shared" si="24"/>
        <v>18</v>
      </c>
      <c r="CW28" s="94">
        <f t="shared" si="24"/>
        <v>18</v>
      </c>
      <c r="CX28" s="94">
        <f t="shared" si="20"/>
        <v>0</v>
      </c>
    </row>
    <row r="29" spans="1:102" ht="15" customHeight="1" x14ac:dyDescent="0.25">
      <c r="A29" s="44"/>
      <c r="B29" s="46">
        <v>23</v>
      </c>
      <c r="C29" s="54">
        <v>20040324016</v>
      </c>
      <c r="D29" s="47" t="s">
        <v>138</v>
      </c>
      <c r="E29" s="47" t="s">
        <v>42</v>
      </c>
      <c r="F29" s="48" t="s">
        <v>188</v>
      </c>
      <c r="G29" s="48" t="s">
        <v>60</v>
      </c>
      <c r="H29" s="55">
        <v>29863</v>
      </c>
      <c r="I29" s="50">
        <f t="shared" ca="1" si="21"/>
        <v>42.127527128678324</v>
      </c>
      <c r="J29" s="68">
        <v>38070</v>
      </c>
      <c r="K29" s="50">
        <f t="shared" ca="1" si="0"/>
        <v>19.642595621829013</v>
      </c>
      <c r="L29" s="52" t="s">
        <v>162</v>
      </c>
      <c r="M29" s="53" t="s">
        <v>168</v>
      </c>
      <c r="N29" s="75" t="s">
        <v>164</v>
      </c>
      <c r="O29" s="67">
        <v>1</v>
      </c>
      <c r="P29" s="67">
        <v>1</v>
      </c>
      <c r="Q29" s="67">
        <f t="shared" si="25"/>
        <v>0</v>
      </c>
      <c r="R29" s="67">
        <v>1</v>
      </c>
      <c r="S29" s="67">
        <v>1</v>
      </c>
      <c r="T29" s="67">
        <f t="shared" si="26"/>
        <v>0</v>
      </c>
      <c r="U29" s="67">
        <v>1</v>
      </c>
      <c r="V29" s="67">
        <v>1</v>
      </c>
      <c r="W29" s="67">
        <f t="shared" si="27"/>
        <v>0</v>
      </c>
      <c r="X29" s="67">
        <v>1</v>
      </c>
      <c r="Y29" s="67">
        <v>1</v>
      </c>
      <c r="Z29" s="67">
        <f t="shared" si="28"/>
        <v>0</v>
      </c>
      <c r="AA29" s="67">
        <v>1</v>
      </c>
      <c r="AB29" s="67">
        <v>1</v>
      </c>
      <c r="AC29" s="67">
        <f t="shared" si="29"/>
        <v>0</v>
      </c>
      <c r="AD29" s="67">
        <v>1</v>
      </c>
      <c r="AE29" s="67">
        <v>1</v>
      </c>
      <c r="AF29" s="67">
        <f t="shared" si="30"/>
        <v>0</v>
      </c>
      <c r="AG29" s="67">
        <v>2</v>
      </c>
      <c r="AH29" s="67">
        <v>1</v>
      </c>
      <c r="AI29" s="67">
        <f t="shared" si="31"/>
        <v>-1</v>
      </c>
      <c r="AJ29" s="67">
        <v>2</v>
      </c>
      <c r="AK29" s="67">
        <v>2</v>
      </c>
      <c r="AL29" s="67">
        <f t="shared" si="32"/>
        <v>0</v>
      </c>
      <c r="AM29" s="67">
        <f t="shared" si="22"/>
        <v>10</v>
      </c>
      <c r="AN29" s="67">
        <f t="shared" si="22"/>
        <v>9</v>
      </c>
      <c r="AO29" s="67">
        <f t="shared" si="33"/>
        <v>-1</v>
      </c>
      <c r="AP29" s="67" t="s">
        <v>23</v>
      </c>
      <c r="AQ29" s="67" t="s">
        <v>23</v>
      </c>
      <c r="AR29" s="67" t="str">
        <f t="shared" si="34"/>
        <v>NA</v>
      </c>
      <c r="AS29" s="67">
        <v>1</v>
      </c>
      <c r="AT29" s="67">
        <v>1</v>
      </c>
      <c r="AU29" s="67">
        <f t="shared" si="2"/>
        <v>0</v>
      </c>
      <c r="AV29" s="67">
        <v>3</v>
      </c>
      <c r="AW29" s="67">
        <v>2</v>
      </c>
      <c r="AX29" s="67">
        <f t="shared" si="3"/>
        <v>-1</v>
      </c>
      <c r="AY29" s="67" t="s">
        <v>23</v>
      </c>
      <c r="AZ29" s="67" t="s">
        <v>23</v>
      </c>
      <c r="BA29" s="67" t="str">
        <f t="shared" si="4"/>
        <v>NA</v>
      </c>
      <c r="BB29" s="67" t="s">
        <v>23</v>
      </c>
      <c r="BC29" s="67" t="s">
        <v>23</v>
      </c>
      <c r="BD29" s="67" t="str">
        <f t="shared" si="5"/>
        <v>NA</v>
      </c>
      <c r="BE29" s="67" t="s">
        <v>23</v>
      </c>
      <c r="BF29" s="67" t="s">
        <v>23</v>
      </c>
      <c r="BG29" s="67" t="str">
        <f t="shared" si="6"/>
        <v>NA</v>
      </c>
      <c r="BH29" s="67" t="s">
        <v>23</v>
      </c>
      <c r="BI29" s="67" t="s">
        <v>23</v>
      </c>
      <c r="BJ29" s="67" t="str">
        <f t="shared" si="7"/>
        <v>NA</v>
      </c>
      <c r="BK29" s="67">
        <v>2</v>
      </c>
      <c r="BL29" s="67">
        <v>3</v>
      </c>
      <c r="BM29" s="67">
        <f t="shared" si="8"/>
        <v>1</v>
      </c>
      <c r="BN29" s="67" t="s">
        <v>23</v>
      </c>
      <c r="BO29" s="67" t="s">
        <v>23</v>
      </c>
      <c r="BP29" s="67" t="str">
        <f t="shared" si="9"/>
        <v>NA</v>
      </c>
      <c r="BQ29" s="67" t="s">
        <v>23</v>
      </c>
      <c r="BR29" s="67" t="s">
        <v>23</v>
      </c>
      <c r="BS29" s="67" t="str">
        <f t="shared" si="10"/>
        <v>NA</v>
      </c>
      <c r="BT29" s="67">
        <v>2</v>
      </c>
      <c r="BU29" s="67">
        <v>2</v>
      </c>
      <c r="BV29" s="67">
        <f t="shared" si="11"/>
        <v>0</v>
      </c>
      <c r="BW29" s="67">
        <v>2</v>
      </c>
      <c r="BX29" s="67">
        <v>3</v>
      </c>
      <c r="BY29" s="67">
        <f t="shared" si="12"/>
        <v>1</v>
      </c>
      <c r="BZ29" s="67" t="s">
        <v>23</v>
      </c>
      <c r="CA29" s="67" t="s">
        <v>23</v>
      </c>
      <c r="CB29" s="67" t="str">
        <f t="shared" si="13"/>
        <v>NA</v>
      </c>
      <c r="CC29" s="67" t="s">
        <v>23</v>
      </c>
      <c r="CD29" s="67" t="s">
        <v>23</v>
      </c>
      <c r="CE29" s="67" t="str">
        <f t="shared" si="14"/>
        <v>NA</v>
      </c>
      <c r="CF29" s="67">
        <v>1</v>
      </c>
      <c r="CG29" s="67">
        <v>2</v>
      </c>
      <c r="CH29" s="67">
        <f t="shared" si="15"/>
        <v>1</v>
      </c>
      <c r="CI29" s="67">
        <v>2</v>
      </c>
      <c r="CJ29" s="67">
        <v>3</v>
      </c>
      <c r="CK29" s="67">
        <f t="shared" si="16"/>
        <v>1</v>
      </c>
      <c r="CL29" s="67" t="s">
        <v>23</v>
      </c>
      <c r="CM29" s="67" t="s">
        <v>23</v>
      </c>
      <c r="CN29" s="67" t="str">
        <f t="shared" si="17"/>
        <v>NA</v>
      </c>
      <c r="CO29" s="67" t="s">
        <v>23</v>
      </c>
      <c r="CP29" s="67" t="s">
        <v>23</v>
      </c>
      <c r="CQ29" s="67" t="str">
        <f t="shared" si="18"/>
        <v>NA</v>
      </c>
      <c r="CR29" s="67">
        <f t="shared" si="23"/>
        <v>13</v>
      </c>
      <c r="CS29" s="67">
        <f t="shared" si="23"/>
        <v>16</v>
      </c>
      <c r="CT29" s="67">
        <f t="shared" si="19"/>
        <v>3</v>
      </c>
      <c r="CV29" s="94">
        <f t="shared" si="24"/>
        <v>23</v>
      </c>
      <c r="CW29" s="94">
        <f t="shared" si="24"/>
        <v>25</v>
      </c>
      <c r="CX29" s="94">
        <f t="shared" si="20"/>
        <v>2</v>
      </c>
    </row>
    <row r="30" spans="1:102" ht="15" customHeight="1" x14ac:dyDescent="0.25">
      <c r="A30" s="44"/>
      <c r="B30" s="46">
        <v>24</v>
      </c>
      <c r="C30" s="54">
        <v>20171009388</v>
      </c>
      <c r="D30" s="47" t="s">
        <v>189</v>
      </c>
      <c r="E30" s="47" t="s">
        <v>42</v>
      </c>
      <c r="F30" s="48" t="s">
        <v>188</v>
      </c>
      <c r="G30" s="48" t="s">
        <v>60</v>
      </c>
      <c r="H30" s="55">
        <v>34032</v>
      </c>
      <c r="I30" s="50">
        <f t="shared" ca="1" si="21"/>
        <v>30.70560932045915</v>
      </c>
      <c r="J30" s="68">
        <v>43017</v>
      </c>
      <c r="K30" s="50">
        <f t="shared" ca="1" si="0"/>
        <v>6.0891709642947651</v>
      </c>
      <c r="L30" s="52" t="s">
        <v>162</v>
      </c>
      <c r="M30" s="53" t="s">
        <v>168</v>
      </c>
      <c r="N30" s="75" t="s">
        <v>164</v>
      </c>
      <c r="O30" s="67">
        <v>1</v>
      </c>
      <c r="P30" s="67">
        <v>1</v>
      </c>
      <c r="Q30" s="67">
        <f t="shared" si="25"/>
        <v>0</v>
      </c>
      <c r="R30" s="67">
        <v>1</v>
      </c>
      <c r="S30" s="67">
        <v>1</v>
      </c>
      <c r="T30" s="67">
        <f t="shared" si="26"/>
        <v>0</v>
      </c>
      <c r="U30" s="67">
        <v>1</v>
      </c>
      <c r="V30" s="67">
        <v>1</v>
      </c>
      <c r="W30" s="67">
        <f t="shared" si="27"/>
        <v>0</v>
      </c>
      <c r="X30" s="67">
        <v>1</v>
      </c>
      <c r="Y30" s="67">
        <v>1</v>
      </c>
      <c r="Z30" s="67">
        <f t="shared" si="28"/>
        <v>0</v>
      </c>
      <c r="AA30" s="67">
        <v>1</v>
      </c>
      <c r="AB30" s="67">
        <v>1</v>
      </c>
      <c r="AC30" s="67">
        <f t="shared" si="29"/>
        <v>0</v>
      </c>
      <c r="AD30" s="67">
        <v>1</v>
      </c>
      <c r="AE30" s="67">
        <v>1</v>
      </c>
      <c r="AF30" s="67">
        <f t="shared" si="30"/>
        <v>0</v>
      </c>
      <c r="AG30" s="67">
        <v>2</v>
      </c>
      <c r="AH30" s="67">
        <v>1</v>
      </c>
      <c r="AI30" s="67">
        <f t="shared" si="31"/>
        <v>-1</v>
      </c>
      <c r="AJ30" s="67">
        <v>2</v>
      </c>
      <c r="AK30" s="67">
        <v>2</v>
      </c>
      <c r="AL30" s="67">
        <f t="shared" si="32"/>
        <v>0</v>
      </c>
      <c r="AM30" s="67">
        <f t="shared" si="22"/>
        <v>10</v>
      </c>
      <c r="AN30" s="67">
        <f t="shared" si="22"/>
        <v>9</v>
      </c>
      <c r="AO30" s="67">
        <f t="shared" si="33"/>
        <v>-1</v>
      </c>
      <c r="AP30" s="67" t="s">
        <v>23</v>
      </c>
      <c r="AQ30" s="67" t="s">
        <v>23</v>
      </c>
      <c r="AR30" s="67" t="str">
        <f t="shared" si="34"/>
        <v>NA</v>
      </c>
      <c r="AS30" s="67">
        <v>1</v>
      </c>
      <c r="AT30" s="67">
        <v>1</v>
      </c>
      <c r="AU30" s="67">
        <f t="shared" si="2"/>
        <v>0</v>
      </c>
      <c r="AV30" s="67">
        <v>2</v>
      </c>
      <c r="AW30" s="67">
        <v>1</v>
      </c>
      <c r="AX30" s="67">
        <f t="shared" si="3"/>
        <v>-1</v>
      </c>
      <c r="AY30" s="67" t="s">
        <v>23</v>
      </c>
      <c r="AZ30" s="67" t="s">
        <v>23</v>
      </c>
      <c r="BA30" s="67" t="str">
        <f t="shared" si="4"/>
        <v>NA</v>
      </c>
      <c r="BB30" s="67" t="s">
        <v>23</v>
      </c>
      <c r="BC30" s="67" t="s">
        <v>23</v>
      </c>
      <c r="BD30" s="67" t="str">
        <f t="shared" si="5"/>
        <v>NA</v>
      </c>
      <c r="BE30" s="67" t="s">
        <v>23</v>
      </c>
      <c r="BF30" s="67" t="s">
        <v>23</v>
      </c>
      <c r="BG30" s="67" t="str">
        <f t="shared" si="6"/>
        <v>NA</v>
      </c>
      <c r="BH30" s="67" t="s">
        <v>23</v>
      </c>
      <c r="BI30" s="67" t="s">
        <v>23</v>
      </c>
      <c r="BJ30" s="67" t="str">
        <f t="shared" si="7"/>
        <v>NA</v>
      </c>
      <c r="BK30" s="67">
        <v>2</v>
      </c>
      <c r="BL30" s="67">
        <v>3</v>
      </c>
      <c r="BM30" s="67">
        <f t="shared" si="8"/>
        <v>1</v>
      </c>
      <c r="BN30" s="67" t="s">
        <v>23</v>
      </c>
      <c r="BO30" s="67" t="s">
        <v>23</v>
      </c>
      <c r="BP30" s="67" t="str">
        <f t="shared" si="9"/>
        <v>NA</v>
      </c>
      <c r="BQ30" s="67" t="s">
        <v>23</v>
      </c>
      <c r="BR30" s="67" t="s">
        <v>23</v>
      </c>
      <c r="BS30" s="67" t="str">
        <f t="shared" si="10"/>
        <v>NA</v>
      </c>
      <c r="BT30" s="67" t="s">
        <v>23</v>
      </c>
      <c r="BU30" s="67" t="s">
        <v>23</v>
      </c>
      <c r="BV30" s="67" t="str">
        <f t="shared" si="11"/>
        <v>NA</v>
      </c>
      <c r="BW30" s="67" t="s">
        <v>23</v>
      </c>
      <c r="BX30" s="67" t="s">
        <v>23</v>
      </c>
      <c r="BY30" s="67" t="str">
        <f t="shared" si="12"/>
        <v>NA</v>
      </c>
      <c r="BZ30" s="67" t="s">
        <v>23</v>
      </c>
      <c r="CA30" s="67" t="s">
        <v>23</v>
      </c>
      <c r="CB30" s="67" t="str">
        <f t="shared" si="13"/>
        <v>NA</v>
      </c>
      <c r="CC30" s="67">
        <v>2</v>
      </c>
      <c r="CD30" s="67">
        <v>2</v>
      </c>
      <c r="CE30" s="67">
        <f t="shared" si="14"/>
        <v>0</v>
      </c>
      <c r="CF30" s="67" t="s">
        <v>23</v>
      </c>
      <c r="CG30" s="67" t="s">
        <v>23</v>
      </c>
      <c r="CH30" s="67" t="str">
        <f t="shared" si="15"/>
        <v>NA</v>
      </c>
      <c r="CI30" s="67" t="s">
        <v>23</v>
      </c>
      <c r="CJ30" s="67" t="s">
        <v>23</v>
      </c>
      <c r="CK30" s="67" t="str">
        <f t="shared" si="16"/>
        <v>NA</v>
      </c>
      <c r="CL30" s="67" t="s">
        <v>23</v>
      </c>
      <c r="CM30" s="67" t="s">
        <v>23</v>
      </c>
      <c r="CN30" s="67" t="str">
        <f t="shared" si="17"/>
        <v>NA</v>
      </c>
      <c r="CO30" s="67" t="s">
        <v>23</v>
      </c>
      <c r="CP30" s="67" t="s">
        <v>23</v>
      </c>
      <c r="CQ30" s="67" t="str">
        <f t="shared" si="18"/>
        <v>NA</v>
      </c>
      <c r="CR30" s="67">
        <f t="shared" si="23"/>
        <v>7</v>
      </c>
      <c r="CS30" s="67">
        <f t="shared" si="23"/>
        <v>7</v>
      </c>
      <c r="CT30" s="67">
        <f t="shared" si="19"/>
        <v>0</v>
      </c>
      <c r="CV30" s="94">
        <f t="shared" si="24"/>
        <v>17</v>
      </c>
      <c r="CW30" s="94">
        <f t="shared" si="24"/>
        <v>16</v>
      </c>
      <c r="CX30" s="94">
        <f t="shared" si="20"/>
        <v>-1</v>
      </c>
    </row>
    <row r="31" spans="1:102" ht="15" customHeight="1" x14ac:dyDescent="0.25">
      <c r="A31" s="44"/>
      <c r="B31" s="46">
        <v>25</v>
      </c>
      <c r="C31" s="54">
        <v>20180101555</v>
      </c>
      <c r="D31" s="47" t="s">
        <v>151</v>
      </c>
      <c r="E31" s="47" t="s">
        <v>42</v>
      </c>
      <c r="F31" s="48" t="s">
        <v>188</v>
      </c>
      <c r="G31" s="48" t="s">
        <v>60</v>
      </c>
      <c r="H31" s="55">
        <v>34806</v>
      </c>
      <c r="I31" s="50">
        <f t="shared" ca="1" si="21"/>
        <v>28.58506137525367</v>
      </c>
      <c r="J31" s="68">
        <v>43101</v>
      </c>
      <c r="K31" s="50">
        <f t="shared" ca="1" si="0"/>
        <v>5.8590339779933958</v>
      </c>
      <c r="L31" s="52" t="s">
        <v>162</v>
      </c>
      <c r="M31" s="53" t="s">
        <v>168</v>
      </c>
      <c r="N31" s="75" t="s">
        <v>164</v>
      </c>
      <c r="O31" s="67">
        <v>1</v>
      </c>
      <c r="P31" s="67">
        <v>1</v>
      </c>
      <c r="Q31" s="67">
        <f t="shared" si="25"/>
        <v>0</v>
      </c>
      <c r="R31" s="67">
        <v>1</v>
      </c>
      <c r="S31" s="67">
        <v>1</v>
      </c>
      <c r="T31" s="67">
        <f t="shared" si="26"/>
        <v>0</v>
      </c>
      <c r="U31" s="67">
        <v>1</v>
      </c>
      <c r="V31" s="67">
        <v>1</v>
      </c>
      <c r="W31" s="67">
        <f t="shared" si="27"/>
        <v>0</v>
      </c>
      <c r="X31" s="67">
        <v>1</v>
      </c>
      <c r="Y31" s="67">
        <v>1</v>
      </c>
      <c r="Z31" s="67">
        <f t="shared" si="28"/>
        <v>0</v>
      </c>
      <c r="AA31" s="67">
        <v>1</v>
      </c>
      <c r="AB31" s="67">
        <v>1</v>
      </c>
      <c r="AC31" s="67">
        <f t="shared" si="29"/>
        <v>0</v>
      </c>
      <c r="AD31" s="67">
        <v>1</v>
      </c>
      <c r="AE31" s="67">
        <v>1</v>
      </c>
      <c r="AF31" s="67">
        <f t="shared" si="30"/>
        <v>0</v>
      </c>
      <c r="AG31" s="67">
        <v>2</v>
      </c>
      <c r="AH31" s="67">
        <v>1</v>
      </c>
      <c r="AI31" s="67">
        <f t="shared" si="31"/>
        <v>-1</v>
      </c>
      <c r="AJ31" s="67">
        <v>2</v>
      </c>
      <c r="AK31" s="67">
        <v>2</v>
      </c>
      <c r="AL31" s="67">
        <f t="shared" si="32"/>
        <v>0</v>
      </c>
      <c r="AM31" s="67">
        <f t="shared" ref="AM31:AN32" si="35">SUM(O31,R31,U31,X31,AA31,AD31,AG31,AJ31)</f>
        <v>10</v>
      </c>
      <c r="AN31" s="67">
        <f t="shared" si="35"/>
        <v>9</v>
      </c>
      <c r="AO31" s="67">
        <f t="shared" si="33"/>
        <v>-1</v>
      </c>
      <c r="AP31" s="67" t="s">
        <v>23</v>
      </c>
      <c r="AQ31" s="67" t="s">
        <v>23</v>
      </c>
      <c r="AR31" s="67" t="str">
        <f t="shared" si="34"/>
        <v>NA</v>
      </c>
      <c r="AS31" s="67">
        <v>1</v>
      </c>
      <c r="AT31" s="67">
        <v>1</v>
      </c>
      <c r="AU31" s="67">
        <f t="shared" si="2"/>
        <v>0</v>
      </c>
      <c r="AV31" s="67">
        <v>2</v>
      </c>
      <c r="AW31" s="67">
        <v>1</v>
      </c>
      <c r="AX31" s="67">
        <f t="shared" si="3"/>
        <v>-1</v>
      </c>
      <c r="AY31" s="67" t="s">
        <v>23</v>
      </c>
      <c r="AZ31" s="67" t="s">
        <v>23</v>
      </c>
      <c r="BA31" s="67" t="str">
        <f t="shared" si="4"/>
        <v>NA</v>
      </c>
      <c r="BB31" s="67" t="s">
        <v>23</v>
      </c>
      <c r="BC31" s="67" t="s">
        <v>23</v>
      </c>
      <c r="BD31" s="67" t="str">
        <f t="shared" si="5"/>
        <v>NA</v>
      </c>
      <c r="BE31" s="67" t="s">
        <v>23</v>
      </c>
      <c r="BF31" s="67" t="s">
        <v>23</v>
      </c>
      <c r="BG31" s="67" t="str">
        <f t="shared" si="6"/>
        <v>NA</v>
      </c>
      <c r="BH31" s="67" t="s">
        <v>23</v>
      </c>
      <c r="BI31" s="67" t="s">
        <v>23</v>
      </c>
      <c r="BJ31" s="67" t="str">
        <f t="shared" si="7"/>
        <v>NA</v>
      </c>
      <c r="BK31" s="67">
        <v>2</v>
      </c>
      <c r="BL31" s="67">
        <v>3</v>
      </c>
      <c r="BM31" s="67">
        <f t="shared" si="8"/>
        <v>1</v>
      </c>
      <c r="BN31" s="67" t="s">
        <v>23</v>
      </c>
      <c r="BO31" s="67" t="s">
        <v>23</v>
      </c>
      <c r="BP31" s="67" t="str">
        <f t="shared" si="9"/>
        <v>NA</v>
      </c>
      <c r="BQ31" s="67" t="s">
        <v>23</v>
      </c>
      <c r="BR31" s="67" t="s">
        <v>23</v>
      </c>
      <c r="BS31" s="67" t="str">
        <f t="shared" si="10"/>
        <v>NA</v>
      </c>
      <c r="BT31" s="67" t="s">
        <v>23</v>
      </c>
      <c r="BU31" s="67" t="s">
        <v>23</v>
      </c>
      <c r="BV31" s="67" t="str">
        <f t="shared" si="11"/>
        <v>NA</v>
      </c>
      <c r="BW31" s="67" t="s">
        <v>23</v>
      </c>
      <c r="BX31" s="67" t="s">
        <v>23</v>
      </c>
      <c r="BY31" s="67" t="str">
        <f t="shared" si="12"/>
        <v>NA</v>
      </c>
      <c r="BZ31" s="67">
        <v>2</v>
      </c>
      <c r="CA31" s="67">
        <v>2</v>
      </c>
      <c r="CB31" s="67">
        <f t="shared" si="13"/>
        <v>0</v>
      </c>
      <c r="CC31" s="67" t="s">
        <v>23</v>
      </c>
      <c r="CD31" s="67" t="s">
        <v>23</v>
      </c>
      <c r="CE31" s="67" t="str">
        <f t="shared" si="14"/>
        <v>NA</v>
      </c>
      <c r="CF31" s="67" t="s">
        <v>23</v>
      </c>
      <c r="CG31" s="67" t="s">
        <v>23</v>
      </c>
      <c r="CH31" s="67" t="str">
        <f t="shared" si="15"/>
        <v>NA</v>
      </c>
      <c r="CI31" s="67" t="s">
        <v>23</v>
      </c>
      <c r="CJ31" s="67" t="s">
        <v>23</v>
      </c>
      <c r="CK31" s="67" t="str">
        <f t="shared" si="16"/>
        <v>NA</v>
      </c>
      <c r="CL31" s="67" t="s">
        <v>23</v>
      </c>
      <c r="CM31" s="67" t="s">
        <v>23</v>
      </c>
      <c r="CN31" s="67" t="str">
        <f t="shared" si="17"/>
        <v>NA</v>
      </c>
      <c r="CO31" s="67" t="s">
        <v>23</v>
      </c>
      <c r="CP31" s="67" t="s">
        <v>23</v>
      </c>
      <c r="CQ31" s="67" t="str">
        <f t="shared" si="18"/>
        <v>NA</v>
      </c>
      <c r="CR31" s="67">
        <f t="shared" si="23"/>
        <v>7</v>
      </c>
      <c r="CS31" s="67">
        <f t="shared" si="23"/>
        <v>7</v>
      </c>
      <c r="CT31" s="67">
        <f t="shared" si="19"/>
        <v>0</v>
      </c>
      <c r="CV31" s="94">
        <f t="shared" si="24"/>
        <v>17</v>
      </c>
      <c r="CW31" s="94">
        <f t="shared" si="24"/>
        <v>16</v>
      </c>
      <c r="CX31" s="94">
        <f t="shared" si="20"/>
        <v>-1</v>
      </c>
    </row>
    <row r="32" spans="1:102" ht="15" customHeight="1" x14ac:dyDescent="0.25">
      <c r="A32" s="44"/>
      <c r="B32" s="59">
        <v>26</v>
      </c>
      <c r="C32" s="60">
        <v>20180101560</v>
      </c>
      <c r="D32" s="61" t="s">
        <v>150</v>
      </c>
      <c r="E32" s="61" t="s">
        <v>42</v>
      </c>
      <c r="F32" s="62" t="s">
        <v>188</v>
      </c>
      <c r="G32" s="62" t="s">
        <v>60</v>
      </c>
      <c r="H32" s="63">
        <v>35524</v>
      </c>
      <c r="I32" s="64">
        <f t="shared" ca="1" si="21"/>
        <v>26.617938087582438</v>
      </c>
      <c r="J32" s="69">
        <v>43101</v>
      </c>
      <c r="K32" s="64">
        <f t="shared" ca="1" si="0"/>
        <v>5.8590339779933958</v>
      </c>
      <c r="L32" s="65" t="s">
        <v>162</v>
      </c>
      <c r="M32" s="66" t="s">
        <v>133</v>
      </c>
      <c r="N32" s="76" t="s">
        <v>164</v>
      </c>
      <c r="O32" s="70">
        <v>1</v>
      </c>
      <c r="P32" s="70">
        <v>1</v>
      </c>
      <c r="Q32" s="67">
        <f t="shared" si="25"/>
        <v>0</v>
      </c>
      <c r="R32" s="70">
        <v>1</v>
      </c>
      <c r="S32" s="70">
        <v>1</v>
      </c>
      <c r="T32" s="67">
        <f t="shared" si="26"/>
        <v>0</v>
      </c>
      <c r="U32" s="70">
        <v>1</v>
      </c>
      <c r="V32" s="70">
        <v>1</v>
      </c>
      <c r="W32" s="70">
        <f t="shared" si="27"/>
        <v>0</v>
      </c>
      <c r="X32" s="70">
        <v>1</v>
      </c>
      <c r="Y32" s="70">
        <v>1</v>
      </c>
      <c r="Z32" s="70">
        <f t="shared" si="28"/>
        <v>0</v>
      </c>
      <c r="AA32" s="70">
        <v>1</v>
      </c>
      <c r="AB32" s="70">
        <v>1</v>
      </c>
      <c r="AC32" s="70">
        <f t="shared" si="29"/>
        <v>0</v>
      </c>
      <c r="AD32" s="70">
        <v>1</v>
      </c>
      <c r="AE32" s="70">
        <v>1</v>
      </c>
      <c r="AF32" s="70">
        <f t="shared" si="30"/>
        <v>0</v>
      </c>
      <c r="AG32" s="70">
        <v>2</v>
      </c>
      <c r="AH32" s="70">
        <v>1</v>
      </c>
      <c r="AI32" s="70">
        <f t="shared" si="31"/>
        <v>-1</v>
      </c>
      <c r="AJ32" s="70">
        <v>2</v>
      </c>
      <c r="AK32" s="70">
        <v>2</v>
      </c>
      <c r="AL32" s="70">
        <f t="shared" si="32"/>
        <v>0</v>
      </c>
      <c r="AM32" s="70">
        <f t="shared" si="35"/>
        <v>10</v>
      </c>
      <c r="AN32" s="70">
        <f t="shared" si="35"/>
        <v>9</v>
      </c>
      <c r="AO32" s="70">
        <f t="shared" si="33"/>
        <v>-1</v>
      </c>
      <c r="AP32" s="70">
        <v>1</v>
      </c>
      <c r="AQ32" s="70">
        <v>1</v>
      </c>
      <c r="AR32" s="70">
        <f t="shared" si="34"/>
        <v>0</v>
      </c>
      <c r="AS32" s="70">
        <v>1</v>
      </c>
      <c r="AT32" s="70">
        <v>1</v>
      </c>
      <c r="AU32" s="70">
        <f t="shared" si="2"/>
        <v>0</v>
      </c>
      <c r="AV32" s="70">
        <v>2</v>
      </c>
      <c r="AW32" s="70">
        <v>1</v>
      </c>
      <c r="AX32" s="70">
        <f t="shared" si="3"/>
        <v>-1</v>
      </c>
      <c r="AY32" s="70" t="s">
        <v>23</v>
      </c>
      <c r="AZ32" s="70" t="s">
        <v>23</v>
      </c>
      <c r="BA32" s="70" t="str">
        <f t="shared" si="4"/>
        <v>NA</v>
      </c>
      <c r="BB32" s="70" t="s">
        <v>23</v>
      </c>
      <c r="BC32" s="70" t="s">
        <v>23</v>
      </c>
      <c r="BD32" s="70" t="str">
        <f t="shared" si="5"/>
        <v>NA</v>
      </c>
      <c r="BE32" s="70" t="s">
        <v>23</v>
      </c>
      <c r="BF32" s="70" t="s">
        <v>23</v>
      </c>
      <c r="BG32" s="70" t="str">
        <f t="shared" si="6"/>
        <v>NA</v>
      </c>
      <c r="BH32" s="70" t="s">
        <v>23</v>
      </c>
      <c r="BI32" s="70" t="s">
        <v>23</v>
      </c>
      <c r="BJ32" s="70" t="str">
        <f t="shared" si="7"/>
        <v>NA</v>
      </c>
      <c r="BK32" s="70">
        <v>1</v>
      </c>
      <c r="BL32" s="70">
        <v>2</v>
      </c>
      <c r="BM32" s="70">
        <f t="shared" si="8"/>
        <v>1</v>
      </c>
      <c r="BN32" s="70" t="s">
        <v>23</v>
      </c>
      <c r="BO32" s="70" t="s">
        <v>23</v>
      </c>
      <c r="BP32" s="70" t="str">
        <f t="shared" si="9"/>
        <v>NA</v>
      </c>
      <c r="BQ32" s="70" t="s">
        <v>23</v>
      </c>
      <c r="BR32" s="70" t="s">
        <v>23</v>
      </c>
      <c r="BS32" s="70" t="str">
        <f t="shared" si="10"/>
        <v>NA</v>
      </c>
      <c r="BT32" s="70" t="s">
        <v>23</v>
      </c>
      <c r="BU32" s="70" t="s">
        <v>23</v>
      </c>
      <c r="BV32" s="70" t="str">
        <f t="shared" si="11"/>
        <v>NA</v>
      </c>
      <c r="BW32" s="70" t="s">
        <v>23</v>
      </c>
      <c r="BX32" s="70" t="s">
        <v>23</v>
      </c>
      <c r="BY32" s="70" t="str">
        <f t="shared" si="12"/>
        <v>NA</v>
      </c>
      <c r="BZ32" s="70">
        <v>1</v>
      </c>
      <c r="CA32" s="70">
        <v>2</v>
      </c>
      <c r="CB32" s="70">
        <f t="shared" si="13"/>
        <v>1</v>
      </c>
      <c r="CC32" s="70" t="s">
        <v>23</v>
      </c>
      <c r="CD32" s="70" t="s">
        <v>23</v>
      </c>
      <c r="CE32" s="70" t="str">
        <f t="shared" si="14"/>
        <v>NA</v>
      </c>
      <c r="CF32" s="70" t="s">
        <v>23</v>
      </c>
      <c r="CG32" s="70" t="s">
        <v>23</v>
      </c>
      <c r="CH32" s="70" t="str">
        <f t="shared" si="15"/>
        <v>NA</v>
      </c>
      <c r="CI32" s="70" t="s">
        <v>23</v>
      </c>
      <c r="CJ32" s="70" t="s">
        <v>23</v>
      </c>
      <c r="CK32" s="70" t="str">
        <f t="shared" si="16"/>
        <v>NA</v>
      </c>
      <c r="CL32" s="70" t="s">
        <v>23</v>
      </c>
      <c r="CM32" s="70" t="s">
        <v>23</v>
      </c>
      <c r="CN32" s="70" t="str">
        <f t="shared" si="17"/>
        <v>NA</v>
      </c>
      <c r="CO32" s="70" t="s">
        <v>23</v>
      </c>
      <c r="CP32" s="70" t="s">
        <v>23</v>
      </c>
      <c r="CQ32" s="70" t="str">
        <f t="shared" si="18"/>
        <v>NA</v>
      </c>
      <c r="CR32" s="70">
        <f t="shared" si="23"/>
        <v>6</v>
      </c>
      <c r="CS32" s="70">
        <f t="shared" si="23"/>
        <v>7</v>
      </c>
      <c r="CT32" s="70">
        <f t="shared" si="19"/>
        <v>1</v>
      </c>
      <c r="CV32" s="95">
        <f t="shared" si="24"/>
        <v>16</v>
      </c>
      <c r="CW32" s="95">
        <f t="shared" si="24"/>
        <v>16</v>
      </c>
      <c r="CX32" s="95">
        <f t="shared" si="20"/>
        <v>0</v>
      </c>
    </row>
    <row r="33" spans="1:102" ht="15" customHeight="1" thickBot="1" x14ac:dyDescent="0.3">
      <c r="A33" s="44"/>
      <c r="B33" s="77"/>
      <c r="C33" s="78"/>
      <c r="D33" s="79"/>
      <c r="E33" s="79"/>
      <c r="F33" s="80"/>
      <c r="G33" s="80"/>
      <c r="H33" s="81"/>
      <c r="I33" s="82"/>
      <c r="J33" s="83"/>
      <c r="K33" s="82"/>
      <c r="L33" s="84"/>
      <c r="M33" s="85"/>
      <c r="N33" s="86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</row>
    <row r="34" spans="1:102" ht="15.75" thickBot="1" x14ac:dyDescent="0.3">
      <c r="B34" s="129" t="s">
        <v>193</v>
      </c>
      <c r="C34" s="130"/>
      <c r="D34" s="130"/>
      <c r="E34" s="130"/>
      <c r="F34" s="130"/>
      <c r="G34" s="130"/>
      <c r="H34" s="130"/>
      <c r="I34" s="130"/>
      <c r="J34" s="130"/>
      <c r="K34" s="130"/>
      <c r="L34" s="130"/>
      <c r="M34" s="130"/>
      <c r="N34" s="130"/>
      <c r="O34" s="130"/>
      <c r="P34" s="130"/>
      <c r="Q34" s="130"/>
      <c r="R34" s="130"/>
      <c r="S34" s="130"/>
      <c r="T34" s="130"/>
      <c r="U34" s="130"/>
      <c r="V34" s="130"/>
      <c r="W34" s="130"/>
      <c r="X34" s="130"/>
      <c r="Y34" s="130"/>
      <c r="Z34" s="130"/>
      <c r="AA34" s="130"/>
      <c r="AB34" s="130"/>
      <c r="AC34" s="130"/>
      <c r="AD34" s="130"/>
      <c r="AE34" s="130"/>
      <c r="AF34" s="130"/>
      <c r="AG34" s="130"/>
      <c r="AH34" s="130"/>
      <c r="AI34" s="130"/>
      <c r="AJ34" s="130"/>
      <c r="AK34" s="130"/>
      <c r="AL34" s="130"/>
      <c r="AM34" s="130"/>
      <c r="AN34" s="130"/>
      <c r="AO34" s="130"/>
      <c r="AP34" s="130"/>
      <c r="AQ34" s="130"/>
      <c r="AR34" s="130"/>
      <c r="AS34" s="130"/>
      <c r="AT34" s="130"/>
      <c r="AU34" s="130"/>
      <c r="AV34" s="130"/>
      <c r="AW34" s="130"/>
      <c r="AX34" s="130"/>
      <c r="AY34" s="130"/>
      <c r="AZ34" s="130"/>
      <c r="BA34" s="130"/>
      <c r="BB34" s="130"/>
      <c r="BC34" s="130"/>
      <c r="BD34" s="130"/>
      <c r="BE34" s="130"/>
      <c r="BF34" s="130"/>
      <c r="BG34" s="130"/>
      <c r="BH34" s="130"/>
      <c r="BI34" s="130"/>
      <c r="BJ34" s="130"/>
      <c r="BK34" s="130"/>
      <c r="BL34" s="130"/>
      <c r="BM34" s="130"/>
      <c r="BN34" s="130"/>
      <c r="BO34" s="130"/>
      <c r="BP34" s="130"/>
      <c r="BQ34" s="130"/>
      <c r="BR34" s="130"/>
      <c r="BS34" s="130"/>
      <c r="BT34" s="130"/>
      <c r="BU34" s="130"/>
      <c r="BV34" s="130"/>
      <c r="BW34" s="130"/>
      <c r="BX34" s="130"/>
      <c r="BY34" s="130"/>
      <c r="BZ34" s="130"/>
      <c r="CA34" s="130"/>
      <c r="CB34" s="130"/>
      <c r="CC34" s="130"/>
      <c r="CD34" s="130"/>
      <c r="CE34" s="130"/>
      <c r="CF34" s="130"/>
      <c r="CG34" s="130"/>
      <c r="CH34" s="130"/>
      <c r="CI34" s="130"/>
      <c r="CJ34" s="130"/>
      <c r="CK34" s="130"/>
      <c r="CL34" s="130"/>
      <c r="CM34" s="130"/>
      <c r="CN34" s="130"/>
      <c r="CO34" s="130"/>
      <c r="CP34" s="130"/>
      <c r="CQ34" s="130"/>
      <c r="CR34" s="130"/>
      <c r="CS34" s="130"/>
      <c r="CT34" s="131"/>
    </row>
    <row r="35" spans="1:102" ht="15.75" thickBot="1" x14ac:dyDescent="0.3">
      <c r="B35" s="87"/>
      <c r="C35" s="88"/>
      <c r="D35" s="88"/>
      <c r="E35" s="88"/>
      <c r="F35" s="88"/>
      <c r="G35" s="88"/>
      <c r="H35" s="88"/>
      <c r="I35" s="88"/>
      <c r="J35" s="88"/>
      <c r="K35" s="88"/>
      <c r="L35" s="88"/>
      <c r="M35" s="88"/>
      <c r="N35" s="88"/>
      <c r="O35" s="88"/>
      <c r="P35" s="88"/>
      <c r="Q35" s="88"/>
      <c r="R35" s="88"/>
      <c r="S35" s="88"/>
      <c r="T35" s="88"/>
      <c r="U35" s="88"/>
      <c r="V35" s="88"/>
      <c r="W35" s="88"/>
      <c r="X35" s="88"/>
      <c r="Y35" s="88"/>
      <c r="Z35" s="88"/>
      <c r="AA35" s="88"/>
      <c r="AB35" s="88"/>
      <c r="AC35" s="88"/>
      <c r="AD35" s="88"/>
      <c r="AE35" s="88"/>
      <c r="AF35" s="88"/>
      <c r="AG35" s="88"/>
      <c r="AH35" s="88"/>
      <c r="AI35" s="88"/>
      <c r="AJ35" s="88"/>
      <c r="AK35" s="88"/>
      <c r="AL35" s="88"/>
      <c r="AM35" s="88"/>
      <c r="AN35" s="88"/>
      <c r="AO35" s="88"/>
      <c r="AP35" s="88"/>
      <c r="AQ35" s="88"/>
      <c r="AR35" s="88"/>
      <c r="AS35" s="88"/>
      <c r="AT35" s="88"/>
      <c r="AU35" s="88"/>
      <c r="AV35" s="88"/>
      <c r="AW35" s="88"/>
      <c r="AX35" s="88"/>
      <c r="AY35" s="88"/>
      <c r="AZ35" s="88"/>
      <c r="BA35" s="88"/>
      <c r="BB35" s="88"/>
      <c r="BC35" s="88"/>
      <c r="BD35" s="88"/>
      <c r="BE35" s="88"/>
      <c r="BF35" s="88"/>
      <c r="BG35" s="88"/>
      <c r="BH35" s="88"/>
      <c r="BI35" s="88"/>
      <c r="BJ35" s="88"/>
      <c r="BK35" s="88"/>
      <c r="BL35" s="88"/>
      <c r="BM35" s="88"/>
      <c r="BN35" s="88"/>
      <c r="BO35" s="88"/>
      <c r="BP35" s="88"/>
      <c r="BQ35" s="88"/>
      <c r="BR35" s="88"/>
      <c r="BS35" s="88"/>
      <c r="BT35" s="88"/>
      <c r="BU35" s="88"/>
      <c r="BV35" s="88"/>
      <c r="BW35" s="88"/>
      <c r="BX35" s="88"/>
      <c r="BY35" s="88"/>
      <c r="BZ35" s="88"/>
      <c r="CA35" s="88"/>
      <c r="CB35" s="88"/>
      <c r="CC35" s="88"/>
      <c r="CD35" s="88"/>
      <c r="CE35" s="88"/>
      <c r="CF35" s="88"/>
      <c r="CG35" s="88"/>
      <c r="CH35" s="88"/>
      <c r="CI35" s="88"/>
      <c r="CJ35" s="88"/>
      <c r="CK35" s="88"/>
      <c r="CL35" s="88"/>
      <c r="CM35" s="88"/>
      <c r="CN35" s="88"/>
      <c r="CO35" s="88"/>
      <c r="CP35" s="88"/>
      <c r="CQ35" s="88"/>
      <c r="CR35" s="88"/>
      <c r="CS35" s="88"/>
      <c r="CT35" s="89"/>
    </row>
    <row r="36" spans="1:102" ht="15.75" thickBot="1" x14ac:dyDescent="0.3">
      <c r="B36" s="129" t="s">
        <v>22</v>
      </c>
      <c r="C36" s="130"/>
      <c r="D36" s="130"/>
      <c r="E36" s="130"/>
      <c r="F36" s="130"/>
      <c r="G36" s="130"/>
      <c r="H36" s="130"/>
      <c r="I36" s="130"/>
      <c r="J36" s="130"/>
      <c r="K36" s="130"/>
      <c r="L36" s="130"/>
      <c r="M36" s="130"/>
      <c r="N36" s="130"/>
      <c r="O36" s="130"/>
      <c r="P36" s="130"/>
      <c r="Q36" s="130"/>
      <c r="R36" s="130"/>
      <c r="S36" s="130"/>
      <c r="T36" s="130"/>
      <c r="U36" s="130"/>
      <c r="V36" s="130"/>
      <c r="W36" s="130"/>
      <c r="X36" s="130"/>
      <c r="Y36" s="130"/>
      <c r="Z36" s="130"/>
      <c r="AA36" s="130"/>
      <c r="AB36" s="130"/>
      <c r="AC36" s="130"/>
      <c r="AD36" s="130"/>
      <c r="AE36" s="130"/>
      <c r="AF36" s="130"/>
      <c r="AG36" s="130"/>
      <c r="AH36" s="130"/>
      <c r="AI36" s="130"/>
      <c r="AJ36" s="130"/>
      <c r="AK36" s="130"/>
      <c r="AL36" s="130"/>
      <c r="AM36" s="130"/>
      <c r="AN36" s="130"/>
      <c r="AO36" s="130"/>
      <c r="AP36" s="130"/>
      <c r="AQ36" s="130"/>
      <c r="AR36" s="130"/>
      <c r="AS36" s="130"/>
      <c r="AT36" s="130"/>
      <c r="AU36" s="130"/>
      <c r="AV36" s="130"/>
      <c r="AW36" s="130"/>
      <c r="AX36" s="130"/>
      <c r="AY36" s="130"/>
      <c r="AZ36" s="130"/>
      <c r="BA36" s="130"/>
      <c r="BB36" s="130"/>
      <c r="BC36" s="130"/>
      <c r="BD36" s="130"/>
      <c r="BE36" s="130"/>
      <c r="BF36" s="130"/>
      <c r="BG36" s="130"/>
      <c r="BH36" s="130"/>
      <c r="BI36" s="130"/>
      <c r="BJ36" s="130"/>
      <c r="BK36" s="130"/>
      <c r="BL36" s="130"/>
      <c r="BM36" s="130"/>
      <c r="BN36" s="130"/>
      <c r="BO36" s="130"/>
      <c r="BP36" s="130"/>
      <c r="BQ36" s="130"/>
      <c r="BR36" s="130"/>
      <c r="BS36" s="130"/>
      <c r="BT36" s="130"/>
      <c r="BU36" s="130"/>
      <c r="BV36" s="130"/>
      <c r="BW36" s="130"/>
      <c r="BX36" s="130"/>
      <c r="BY36" s="130"/>
      <c r="BZ36" s="130"/>
      <c r="CA36" s="130"/>
      <c r="CB36" s="130"/>
      <c r="CC36" s="130"/>
      <c r="CD36" s="130"/>
      <c r="CE36" s="130"/>
      <c r="CF36" s="130"/>
      <c r="CG36" s="130"/>
      <c r="CH36" s="130"/>
      <c r="CI36" s="130"/>
      <c r="CJ36" s="130"/>
      <c r="CK36" s="130"/>
      <c r="CL36" s="130"/>
      <c r="CM36" s="130"/>
      <c r="CN36" s="130"/>
      <c r="CO36" s="130"/>
      <c r="CP36" s="130"/>
      <c r="CQ36" s="130"/>
      <c r="CR36" s="130"/>
      <c r="CS36" s="130"/>
      <c r="CT36" s="131"/>
    </row>
    <row r="37" spans="1:102" ht="15" customHeight="1" x14ac:dyDescent="0.25">
      <c r="B37" s="43" t="s">
        <v>23</v>
      </c>
      <c r="C37" s="175" t="s">
        <v>24</v>
      </c>
      <c r="D37" s="176"/>
      <c r="E37" s="176"/>
      <c r="F37" s="176"/>
      <c r="G37" s="176"/>
      <c r="H37" s="176"/>
      <c r="I37" s="176"/>
      <c r="J37" s="176"/>
      <c r="K37" s="176"/>
      <c r="L37" s="176"/>
      <c r="M37" s="176"/>
      <c r="N37" s="176"/>
      <c r="O37" s="176"/>
      <c r="P37" s="176"/>
      <c r="Q37" s="176"/>
      <c r="R37" s="176"/>
      <c r="S37" s="176"/>
      <c r="T37" s="176"/>
      <c r="U37" s="176"/>
      <c r="V37" s="176"/>
      <c r="W37" s="176"/>
      <c r="X37" s="176"/>
      <c r="Y37" s="176"/>
      <c r="Z37" s="176"/>
      <c r="AA37" s="176"/>
      <c r="AB37" s="176"/>
      <c r="AC37" s="176"/>
      <c r="AD37" s="176"/>
      <c r="AE37" s="176"/>
      <c r="AF37" s="176"/>
      <c r="AG37" s="176"/>
      <c r="AH37" s="176"/>
      <c r="AI37" s="176"/>
      <c r="AJ37" s="176"/>
      <c r="AK37" s="176"/>
      <c r="AL37" s="176"/>
      <c r="AM37" s="176"/>
      <c r="AN37" s="176"/>
      <c r="AO37" s="176"/>
      <c r="AP37" s="176"/>
      <c r="AQ37" s="176"/>
      <c r="AR37" s="176"/>
      <c r="AS37" s="176"/>
      <c r="AT37" s="176"/>
      <c r="AU37" s="176"/>
      <c r="AV37" s="176"/>
      <c r="AW37" s="176"/>
      <c r="AX37" s="176"/>
      <c r="AY37" s="176"/>
      <c r="AZ37" s="176"/>
      <c r="BA37" s="176"/>
      <c r="BB37" s="176"/>
      <c r="BC37" s="176"/>
      <c r="BD37" s="176"/>
      <c r="BE37" s="176"/>
      <c r="BF37" s="176"/>
      <c r="BG37" s="176"/>
      <c r="BH37" s="176"/>
      <c r="BI37" s="176"/>
      <c r="BJ37" s="176"/>
      <c r="BK37" s="176"/>
      <c r="BL37" s="176"/>
      <c r="BM37" s="176"/>
      <c r="BN37" s="176"/>
      <c r="BO37" s="176"/>
      <c r="BP37" s="176"/>
      <c r="BQ37" s="176"/>
      <c r="BR37" s="176"/>
      <c r="BS37" s="176"/>
      <c r="BT37" s="176"/>
      <c r="BU37" s="176"/>
      <c r="BV37" s="176"/>
      <c r="BW37" s="176"/>
      <c r="BX37" s="176"/>
      <c r="BY37" s="176"/>
      <c r="BZ37" s="176"/>
      <c r="CA37" s="176"/>
      <c r="CB37" s="176"/>
      <c r="CC37" s="176"/>
      <c r="CD37" s="176"/>
      <c r="CE37" s="176"/>
      <c r="CF37" s="176"/>
      <c r="CG37" s="176"/>
      <c r="CH37" s="176"/>
      <c r="CI37" s="176"/>
      <c r="CJ37" s="176"/>
      <c r="CK37" s="176"/>
      <c r="CL37" s="176"/>
      <c r="CM37" s="176"/>
      <c r="CN37" s="176"/>
      <c r="CO37" s="176"/>
      <c r="CP37" s="176"/>
      <c r="CQ37" s="176"/>
      <c r="CR37" s="176"/>
      <c r="CS37" s="176"/>
      <c r="CT37" s="177"/>
    </row>
    <row r="38" spans="1:102" ht="15" customHeight="1" x14ac:dyDescent="0.25">
      <c r="B38" s="4">
        <v>1</v>
      </c>
      <c r="C38" s="178" t="s">
        <v>25</v>
      </c>
      <c r="D38" s="179"/>
      <c r="E38" s="179"/>
      <c r="F38" s="179"/>
      <c r="G38" s="179"/>
      <c r="H38" s="179"/>
      <c r="I38" s="179"/>
      <c r="J38" s="179"/>
      <c r="K38" s="179"/>
      <c r="L38" s="179"/>
      <c r="M38" s="179"/>
      <c r="N38" s="179"/>
      <c r="O38" s="179"/>
      <c r="P38" s="179"/>
      <c r="Q38" s="179"/>
      <c r="R38" s="179"/>
      <c r="S38" s="179"/>
      <c r="T38" s="179"/>
      <c r="U38" s="179"/>
      <c r="V38" s="179"/>
      <c r="W38" s="179"/>
      <c r="X38" s="179"/>
      <c r="Y38" s="179"/>
      <c r="Z38" s="179"/>
      <c r="AA38" s="179"/>
      <c r="AB38" s="179"/>
      <c r="AC38" s="179"/>
      <c r="AD38" s="179"/>
      <c r="AE38" s="179"/>
      <c r="AF38" s="179"/>
      <c r="AG38" s="179"/>
      <c r="AH38" s="179"/>
      <c r="AI38" s="179"/>
      <c r="AJ38" s="179"/>
      <c r="AK38" s="179"/>
      <c r="AL38" s="179"/>
      <c r="AM38" s="179"/>
      <c r="AN38" s="179"/>
      <c r="AO38" s="179"/>
      <c r="AP38" s="179"/>
      <c r="AQ38" s="179"/>
      <c r="AR38" s="179"/>
      <c r="AS38" s="179"/>
      <c r="AT38" s="179"/>
      <c r="AU38" s="179"/>
      <c r="AV38" s="179"/>
      <c r="AW38" s="179"/>
      <c r="AX38" s="179"/>
      <c r="AY38" s="179"/>
      <c r="AZ38" s="179"/>
      <c r="BA38" s="179"/>
      <c r="BB38" s="179"/>
      <c r="BC38" s="179"/>
      <c r="BD38" s="179"/>
      <c r="BE38" s="179"/>
      <c r="BF38" s="179"/>
      <c r="BG38" s="179"/>
      <c r="BH38" s="179"/>
      <c r="BI38" s="179"/>
      <c r="BJ38" s="179"/>
      <c r="BK38" s="179"/>
      <c r="BL38" s="179"/>
      <c r="BM38" s="179"/>
      <c r="BN38" s="179"/>
      <c r="BO38" s="179"/>
      <c r="BP38" s="179"/>
      <c r="BQ38" s="179"/>
      <c r="BR38" s="179"/>
      <c r="BS38" s="179"/>
      <c r="BT38" s="179"/>
      <c r="BU38" s="179"/>
      <c r="BV38" s="179"/>
      <c r="BW38" s="179"/>
      <c r="BX38" s="179"/>
      <c r="BY38" s="179"/>
      <c r="BZ38" s="179"/>
      <c r="CA38" s="179"/>
      <c r="CB38" s="179"/>
      <c r="CC38" s="179"/>
      <c r="CD38" s="179"/>
      <c r="CE38" s="179"/>
      <c r="CF38" s="179"/>
      <c r="CG38" s="179"/>
      <c r="CH38" s="179"/>
      <c r="CI38" s="179"/>
      <c r="CJ38" s="179"/>
      <c r="CK38" s="179"/>
      <c r="CL38" s="179"/>
      <c r="CM38" s="179"/>
      <c r="CN38" s="179"/>
      <c r="CO38" s="179"/>
      <c r="CP38" s="179"/>
      <c r="CQ38" s="179"/>
      <c r="CR38" s="179"/>
      <c r="CS38" s="179"/>
      <c r="CT38" s="180"/>
    </row>
    <row r="39" spans="1:102" ht="15" customHeight="1" x14ac:dyDescent="0.25">
      <c r="B39" s="4">
        <v>2</v>
      </c>
      <c r="C39" s="172" t="s">
        <v>26</v>
      </c>
      <c r="D39" s="173"/>
      <c r="E39" s="173"/>
      <c r="F39" s="173"/>
      <c r="G39" s="173"/>
      <c r="H39" s="173"/>
      <c r="I39" s="173"/>
      <c r="J39" s="173"/>
      <c r="K39" s="173"/>
      <c r="L39" s="173"/>
      <c r="M39" s="173"/>
      <c r="N39" s="173"/>
      <c r="O39" s="173"/>
      <c r="P39" s="173"/>
      <c r="Q39" s="173"/>
      <c r="R39" s="173"/>
      <c r="S39" s="173"/>
      <c r="T39" s="173"/>
      <c r="U39" s="173"/>
      <c r="V39" s="173"/>
      <c r="W39" s="173"/>
      <c r="X39" s="173"/>
      <c r="Y39" s="173"/>
      <c r="Z39" s="173"/>
      <c r="AA39" s="173"/>
      <c r="AB39" s="173"/>
      <c r="AC39" s="173"/>
      <c r="AD39" s="173"/>
      <c r="AE39" s="173"/>
      <c r="AF39" s="173"/>
      <c r="AG39" s="173"/>
      <c r="AH39" s="173"/>
      <c r="AI39" s="173"/>
      <c r="AJ39" s="173"/>
      <c r="AK39" s="173"/>
      <c r="AL39" s="173"/>
      <c r="AM39" s="173"/>
      <c r="AN39" s="173"/>
      <c r="AO39" s="173"/>
      <c r="AP39" s="173"/>
      <c r="AQ39" s="173"/>
      <c r="AR39" s="173"/>
      <c r="AS39" s="173"/>
      <c r="AT39" s="173"/>
      <c r="AU39" s="173"/>
      <c r="AV39" s="173"/>
      <c r="AW39" s="173"/>
      <c r="AX39" s="173"/>
      <c r="AY39" s="173"/>
      <c r="AZ39" s="173"/>
      <c r="BA39" s="173"/>
      <c r="BB39" s="173"/>
      <c r="BC39" s="173"/>
      <c r="BD39" s="173"/>
      <c r="BE39" s="173"/>
      <c r="BF39" s="173"/>
      <c r="BG39" s="173"/>
      <c r="BH39" s="173"/>
      <c r="BI39" s="173"/>
      <c r="BJ39" s="173"/>
      <c r="BK39" s="173"/>
      <c r="BL39" s="173"/>
      <c r="BM39" s="173"/>
      <c r="BN39" s="173"/>
      <c r="BO39" s="173"/>
      <c r="BP39" s="173"/>
      <c r="BQ39" s="173"/>
      <c r="BR39" s="173"/>
      <c r="BS39" s="173"/>
      <c r="BT39" s="173"/>
      <c r="BU39" s="173"/>
      <c r="BV39" s="173"/>
      <c r="BW39" s="173"/>
      <c r="BX39" s="173"/>
      <c r="BY39" s="173"/>
      <c r="BZ39" s="173"/>
      <c r="CA39" s="173"/>
      <c r="CB39" s="173"/>
      <c r="CC39" s="173"/>
      <c r="CD39" s="173"/>
      <c r="CE39" s="173"/>
      <c r="CF39" s="173"/>
      <c r="CG39" s="173"/>
      <c r="CH39" s="173"/>
      <c r="CI39" s="173"/>
      <c r="CJ39" s="173"/>
      <c r="CK39" s="173"/>
      <c r="CL39" s="173"/>
      <c r="CM39" s="173"/>
      <c r="CN39" s="173"/>
      <c r="CO39" s="173"/>
      <c r="CP39" s="173"/>
      <c r="CQ39" s="173"/>
      <c r="CR39" s="173"/>
      <c r="CS39" s="173"/>
      <c r="CT39" s="174"/>
    </row>
    <row r="40" spans="1:102" ht="15" customHeight="1" x14ac:dyDescent="0.25">
      <c r="B40" s="5">
        <v>3</v>
      </c>
      <c r="C40" s="150" t="s">
        <v>27</v>
      </c>
      <c r="D40" s="151"/>
      <c r="E40" s="151"/>
      <c r="F40" s="151"/>
      <c r="G40" s="151"/>
      <c r="H40" s="151"/>
      <c r="I40" s="151"/>
      <c r="J40" s="151"/>
      <c r="K40" s="151"/>
      <c r="L40" s="151"/>
      <c r="M40" s="151"/>
      <c r="N40" s="151"/>
      <c r="O40" s="151"/>
      <c r="P40" s="151"/>
      <c r="Q40" s="151"/>
      <c r="R40" s="151"/>
      <c r="S40" s="151"/>
      <c r="T40" s="151"/>
      <c r="U40" s="151"/>
      <c r="V40" s="151"/>
      <c r="W40" s="151"/>
      <c r="X40" s="151"/>
      <c r="Y40" s="151"/>
      <c r="Z40" s="151"/>
      <c r="AA40" s="151"/>
      <c r="AB40" s="151"/>
      <c r="AC40" s="151"/>
      <c r="AD40" s="151"/>
      <c r="AE40" s="151"/>
      <c r="AF40" s="151"/>
      <c r="AG40" s="151"/>
      <c r="AH40" s="151"/>
      <c r="AI40" s="151"/>
      <c r="AJ40" s="151"/>
      <c r="AK40" s="151"/>
      <c r="AL40" s="151"/>
      <c r="AM40" s="151"/>
      <c r="AN40" s="151"/>
      <c r="AO40" s="151"/>
      <c r="AP40" s="151"/>
      <c r="AQ40" s="151"/>
      <c r="AR40" s="151"/>
      <c r="AS40" s="151"/>
      <c r="AT40" s="151"/>
      <c r="AU40" s="151"/>
      <c r="AV40" s="151"/>
      <c r="AW40" s="151"/>
      <c r="AX40" s="151"/>
      <c r="AY40" s="151"/>
      <c r="AZ40" s="151"/>
      <c r="BA40" s="151"/>
      <c r="BB40" s="151"/>
      <c r="BC40" s="151"/>
      <c r="BD40" s="151"/>
      <c r="BE40" s="151"/>
      <c r="BF40" s="151"/>
      <c r="BG40" s="151"/>
      <c r="BH40" s="151"/>
      <c r="BI40" s="151"/>
      <c r="BJ40" s="151"/>
      <c r="BK40" s="151"/>
      <c r="BL40" s="151"/>
      <c r="BM40" s="151"/>
      <c r="BN40" s="151"/>
      <c r="BO40" s="151"/>
      <c r="BP40" s="151"/>
      <c r="BQ40" s="151"/>
      <c r="BR40" s="151"/>
      <c r="BS40" s="151"/>
      <c r="BT40" s="151"/>
      <c r="BU40" s="151"/>
      <c r="BV40" s="151"/>
      <c r="BW40" s="151"/>
      <c r="BX40" s="151"/>
      <c r="BY40" s="151"/>
      <c r="BZ40" s="151"/>
      <c r="CA40" s="151"/>
      <c r="CB40" s="151"/>
      <c r="CC40" s="151"/>
      <c r="CD40" s="151"/>
      <c r="CE40" s="151"/>
      <c r="CF40" s="151"/>
      <c r="CG40" s="151"/>
      <c r="CH40" s="151"/>
      <c r="CI40" s="151"/>
      <c r="CJ40" s="151"/>
      <c r="CK40" s="151"/>
      <c r="CL40" s="151"/>
      <c r="CM40" s="151"/>
      <c r="CN40" s="151"/>
      <c r="CO40" s="151"/>
      <c r="CP40" s="151"/>
      <c r="CQ40" s="151"/>
      <c r="CR40" s="151"/>
      <c r="CS40" s="151"/>
      <c r="CT40" s="152"/>
    </row>
    <row r="41" spans="1:102" ht="15" customHeight="1" x14ac:dyDescent="0.25">
      <c r="B41" s="4">
        <v>4</v>
      </c>
      <c r="C41" s="163" t="s">
        <v>28</v>
      </c>
      <c r="D41" s="164"/>
      <c r="E41" s="164"/>
      <c r="F41" s="164"/>
      <c r="G41" s="164"/>
      <c r="H41" s="164"/>
      <c r="I41" s="164"/>
      <c r="J41" s="164"/>
      <c r="K41" s="164"/>
      <c r="L41" s="164"/>
      <c r="M41" s="164"/>
      <c r="N41" s="164"/>
      <c r="O41" s="164"/>
      <c r="P41" s="164"/>
      <c r="Q41" s="164"/>
      <c r="R41" s="164"/>
      <c r="S41" s="164"/>
      <c r="T41" s="164"/>
      <c r="U41" s="164"/>
      <c r="V41" s="164"/>
      <c r="W41" s="164"/>
      <c r="X41" s="164"/>
      <c r="Y41" s="164"/>
      <c r="Z41" s="164"/>
      <c r="AA41" s="164"/>
      <c r="AB41" s="164"/>
      <c r="AC41" s="164"/>
      <c r="AD41" s="164"/>
      <c r="AE41" s="164"/>
      <c r="AF41" s="164"/>
      <c r="AG41" s="164"/>
      <c r="AH41" s="164"/>
      <c r="AI41" s="164"/>
      <c r="AJ41" s="164"/>
      <c r="AK41" s="164"/>
      <c r="AL41" s="164"/>
      <c r="AM41" s="164"/>
      <c r="AN41" s="164"/>
      <c r="AO41" s="164"/>
      <c r="AP41" s="164"/>
      <c r="AQ41" s="164"/>
      <c r="AR41" s="164"/>
      <c r="AS41" s="164"/>
      <c r="AT41" s="164"/>
      <c r="AU41" s="164"/>
      <c r="AV41" s="164"/>
      <c r="AW41" s="164"/>
      <c r="AX41" s="164"/>
      <c r="AY41" s="164"/>
      <c r="AZ41" s="164"/>
      <c r="BA41" s="164"/>
      <c r="BB41" s="164"/>
      <c r="BC41" s="164"/>
      <c r="BD41" s="164"/>
      <c r="BE41" s="164"/>
      <c r="BF41" s="164"/>
      <c r="BG41" s="164"/>
      <c r="BH41" s="164"/>
      <c r="BI41" s="164"/>
      <c r="BJ41" s="164"/>
      <c r="BK41" s="164"/>
      <c r="BL41" s="164"/>
      <c r="BM41" s="164"/>
      <c r="BN41" s="164"/>
      <c r="BO41" s="164"/>
      <c r="BP41" s="164"/>
      <c r="BQ41" s="164"/>
      <c r="BR41" s="164"/>
      <c r="BS41" s="164"/>
      <c r="BT41" s="164"/>
      <c r="BU41" s="164"/>
      <c r="BV41" s="164"/>
      <c r="BW41" s="164"/>
      <c r="BX41" s="164"/>
      <c r="BY41" s="164"/>
      <c r="BZ41" s="164"/>
      <c r="CA41" s="164"/>
      <c r="CB41" s="164"/>
      <c r="CC41" s="164"/>
      <c r="CD41" s="164"/>
      <c r="CE41" s="164"/>
      <c r="CF41" s="164"/>
      <c r="CG41" s="164"/>
      <c r="CH41" s="164"/>
      <c r="CI41" s="164"/>
      <c r="CJ41" s="164"/>
      <c r="CK41" s="164"/>
      <c r="CL41" s="164"/>
      <c r="CM41" s="164"/>
      <c r="CN41" s="164"/>
      <c r="CO41" s="164"/>
      <c r="CP41" s="164"/>
      <c r="CQ41" s="164"/>
      <c r="CR41" s="164"/>
      <c r="CS41" s="164"/>
      <c r="CT41" s="165"/>
    </row>
    <row r="42" spans="1:102" ht="15" customHeight="1" x14ac:dyDescent="0.25">
      <c r="B42" s="6">
        <v>5</v>
      </c>
      <c r="C42" s="166" t="s">
        <v>29</v>
      </c>
      <c r="D42" s="167"/>
      <c r="E42" s="167"/>
      <c r="F42" s="167"/>
      <c r="G42" s="167"/>
      <c r="H42" s="167"/>
      <c r="I42" s="167"/>
      <c r="J42" s="167"/>
      <c r="K42" s="167"/>
      <c r="L42" s="167"/>
      <c r="M42" s="167"/>
      <c r="N42" s="167"/>
      <c r="O42" s="167"/>
      <c r="P42" s="167"/>
      <c r="Q42" s="167"/>
      <c r="R42" s="167"/>
      <c r="S42" s="167"/>
      <c r="T42" s="167"/>
      <c r="U42" s="167"/>
      <c r="V42" s="167"/>
      <c r="W42" s="167"/>
      <c r="X42" s="167"/>
      <c r="Y42" s="167"/>
      <c r="Z42" s="167"/>
      <c r="AA42" s="167"/>
      <c r="AB42" s="167"/>
      <c r="AC42" s="167"/>
      <c r="AD42" s="167"/>
      <c r="AE42" s="167"/>
      <c r="AF42" s="167"/>
      <c r="AG42" s="167"/>
      <c r="AH42" s="167"/>
      <c r="AI42" s="167"/>
      <c r="AJ42" s="167"/>
      <c r="AK42" s="167"/>
      <c r="AL42" s="167"/>
      <c r="AM42" s="167"/>
      <c r="AN42" s="167"/>
      <c r="AO42" s="167"/>
      <c r="AP42" s="167"/>
      <c r="AQ42" s="167"/>
      <c r="AR42" s="167"/>
      <c r="AS42" s="167"/>
      <c r="AT42" s="167"/>
      <c r="AU42" s="167"/>
      <c r="AV42" s="167"/>
      <c r="AW42" s="167"/>
      <c r="AX42" s="167"/>
      <c r="AY42" s="167"/>
      <c r="AZ42" s="167"/>
      <c r="BA42" s="167"/>
      <c r="BB42" s="167"/>
      <c r="BC42" s="167"/>
      <c r="BD42" s="167"/>
      <c r="BE42" s="167"/>
      <c r="BF42" s="167"/>
      <c r="BG42" s="167"/>
      <c r="BH42" s="167"/>
      <c r="BI42" s="167"/>
      <c r="BJ42" s="167"/>
      <c r="BK42" s="167"/>
      <c r="BL42" s="167"/>
      <c r="BM42" s="167"/>
      <c r="BN42" s="167"/>
      <c r="BO42" s="167"/>
      <c r="BP42" s="167"/>
      <c r="BQ42" s="167"/>
      <c r="BR42" s="167"/>
      <c r="BS42" s="167"/>
      <c r="BT42" s="167"/>
      <c r="BU42" s="167"/>
      <c r="BV42" s="167"/>
      <c r="BW42" s="167"/>
      <c r="BX42" s="167"/>
      <c r="BY42" s="167"/>
      <c r="BZ42" s="167"/>
      <c r="CA42" s="167"/>
      <c r="CB42" s="167"/>
      <c r="CC42" s="167"/>
      <c r="CD42" s="167"/>
      <c r="CE42" s="167"/>
      <c r="CF42" s="167"/>
      <c r="CG42" s="167"/>
      <c r="CH42" s="167"/>
      <c r="CI42" s="167"/>
      <c r="CJ42" s="167"/>
      <c r="CK42" s="167"/>
      <c r="CL42" s="167"/>
      <c r="CM42" s="167"/>
      <c r="CN42" s="167"/>
      <c r="CO42" s="167"/>
      <c r="CP42" s="167"/>
      <c r="CQ42" s="167"/>
      <c r="CR42" s="167"/>
      <c r="CS42" s="167"/>
      <c r="CT42" s="168"/>
    </row>
    <row r="43" spans="1:102" ht="15" customHeight="1" thickBot="1" x14ac:dyDescent="0.3">
      <c r="B43" s="7">
        <v>6</v>
      </c>
      <c r="C43" s="169" t="s">
        <v>30</v>
      </c>
      <c r="D43" s="170"/>
      <c r="E43" s="170"/>
      <c r="F43" s="170"/>
      <c r="G43" s="170"/>
      <c r="H43" s="170"/>
      <c r="I43" s="170"/>
      <c r="J43" s="170"/>
      <c r="K43" s="170"/>
      <c r="L43" s="170"/>
      <c r="M43" s="170"/>
      <c r="N43" s="170"/>
      <c r="O43" s="170"/>
      <c r="P43" s="170"/>
      <c r="Q43" s="170"/>
      <c r="R43" s="170"/>
      <c r="S43" s="170"/>
      <c r="T43" s="170"/>
      <c r="U43" s="170"/>
      <c r="V43" s="170"/>
      <c r="W43" s="170"/>
      <c r="X43" s="170"/>
      <c r="Y43" s="170"/>
      <c r="Z43" s="170"/>
      <c r="AA43" s="170"/>
      <c r="AB43" s="170"/>
      <c r="AC43" s="170"/>
      <c r="AD43" s="170"/>
      <c r="AE43" s="170"/>
      <c r="AF43" s="170"/>
      <c r="AG43" s="170"/>
      <c r="AH43" s="170"/>
      <c r="AI43" s="170"/>
      <c r="AJ43" s="170"/>
      <c r="AK43" s="170"/>
      <c r="AL43" s="170"/>
      <c r="AM43" s="170"/>
      <c r="AN43" s="170"/>
      <c r="AO43" s="170"/>
      <c r="AP43" s="170"/>
      <c r="AQ43" s="170"/>
      <c r="AR43" s="170"/>
      <c r="AS43" s="170"/>
      <c r="AT43" s="170"/>
      <c r="AU43" s="170"/>
      <c r="AV43" s="170"/>
      <c r="AW43" s="170"/>
      <c r="AX43" s="170"/>
      <c r="AY43" s="170"/>
      <c r="AZ43" s="170"/>
      <c r="BA43" s="170"/>
      <c r="BB43" s="170"/>
      <c r="BC43" s="170"/>
      <c r="BD43" s="170"/>
      <c r="BE43" s="170"/>
      <c r="BF43" s="170"/>
      <c r="BG43" s="170"/>
      <c r="BH43" s="170"/>
      <c r="BI43" s="170"/>
      <c r="BJ43" s="170"/>
      <c r="BK43" s="170"/>
      <c r="BL43" s="170"/>
      <c r="BM43" s="170"/>
      <c r="BN43" s="170"/>
      <c r="BO43" s="170"/>
      <c r="BP43" s="170"/>
      <c r="BQ43" s="170"/>
      <c r="BR43" s="170"/>
      <c r="BS43" s="170"/>
      <c r="BT43" s="170"/>
      <c r="BU43" s="170"/>
      <c r="BV43" s="170"/>
      <c r="BW43" s="170"/>
      <c r="BX43" s="170"/>
      <c r="BY43" s="170"/>
      <c r="BZ43" s="170"/>
      <c r="CA43" s="170"/>
      <c r="CB43" s="170"/>
      <c r="CC43" s="170"/>
      <c r="CD43" s="170"/>
      <c r="CE43" s="170"/>
      <c r="CF43" s="170"/>
      <c r="CG43" s="170"/>
      <c r="CH43" s="170"/>
      <c r="CI43" s="170"/>
      <c r="CJ43" s="170"/>
      <c r="CK43" s="170"/>
      <c r="CL43" s="170"/>
      <c r="CM43" s="170"/>
      <c r="CN43" s="170"/>
      <c r="CO43" s="170"/>
      <c r="CP43" s="170"/>
      <c r="CQ43" s="170"/>
      <c r="CR43" s="170"/>
      <c r="CS43" s="170"/>
      <c r="CT43" s="171"/>
    </row>
    <row r="45" spans="1:102" s="1" customFormat="1" x14ac:dyDescent="0.25">
      <c r="B45" s="1" t="s">
        <v>194</v>
      </c>
      <c r="H45" s="90"/>
      <c r="J45" s="90"/>
      <c r="K45" s="91"/>
      <c r="L45" s="91"/>
      <c r="M45" s="91"/>
      <c r="N45" s="91"/>
      <c r="O45" s="92"/>
      <c r="P45" s="92"/>
      <c r="Q45" s="92"/>
      <c r="R45" s="92"/>
      <c r="S45" s="92"/>
      <c r="T45" s="92"/>
      <c r="U45" s="92"/>
      <c r="V45" s="92"/>
      <c r="W45" s="92"/>
      <c r="X45" s="92"/>
      <c r="Y45" s="92"/>
      <c r="Z45" s="92"/>
      <c r="AA45" s="92"/>
      <c r="AB45" s="92"/>
      <c r="AC45" s="92"/>
      <c r="AD45" s="92"/>
      <c r="AE45" s="92"/>
      <c r="AF45" s="92"/>
      <c r="AG45" s="92"/>
      <c r="AH45" s="92"/>
      <c r="AI45" s="92"/>
      <c r="AJ45" s="92"/>
      <c r="AK45" s="92"/>
      <c r="AL45" s="92"/>
      <c r="AM45" s="92"/>
      <c r="AN45" s="92"/>
      <c r="AO45" s="92"/>
      <c r="AP45" s="92"/>
      <c r="AQ45" s="92"/>
      <c r="AR45" s="92"/>
      <c r="AS45" s="92"/>
      <c r="AT45" s="92"/>
      <c r="AU45" s="92"/>
      <c r="AV45" s="92"/>
      <c r="AW45" s="92"/>
      <c r="AX45" s="92"/>
      <c r="AY45" s="92"/>
      <c r="AZ45" s="92"/>
      <c r="BA45" s="92"/>
      <c r="BB45" s="92"/>
      <c r="BC45" s="92"/>
      <c r="BD45" s="92"/>
      <c r="BE45" s="92"/>
      <c r="BF45" s="92"/>
      <c r="BG45" s="92"/>
      <c r="BH45" s="92"/>
      <c r="BI45" s="92"/>
      <c r="BJ45" s="92"/>
      <c r="CV45" s="71"/>
      <c r="CW45" s="71"/>
      <c r="CX45" s="71"/>
    </row>
    <row r="46" spans="1:102" s="1" customFormat="1" x14ac:dyDescent="0.25">
      <c r="B46" s="1" t="s">
        <v>195</v>
      </c>
      <c r="H46" s="90"/>
      <c r="J46" s="90"/>
      <c r="K46" s="91"/>
      <c r="L46" s="91"/>
      <c r="M46" s="91"/>
      <c r="N46" s="91"/>
      <c r="O46" s="92"/>
      <c r="P46" s="92"/>
      <c r="Q46" s="92"/>
      <c r="R46" s="92"/>
      <c r="S46" s="92"/>
      <c r="T46" s="92"/>
      <c r="U46" s="92"/>
      <c r="V46" s="92"/>
      <c r="W46" s="92"/>
      <c r="X46" s="92"/>
      <c r="Y46" s="92"/>
      <c r="Z46" s="92"/>
      <c r="AA46" s="92"/>
      <c r="AB46" s="92"/>
      <c r="AC46" s="92"/>
      <c r="AD46" s="92"/>
      <c r="AE46" s="92"/>
      <c r="AF46" s="92"/>
      <c r="AG46" s="92"/>
      <c r="AH46" s="92"/>
      <c r="AI46" s="92"/>
      <c r="AJ46" s="92"/>
      <c r="AK46" s="92"/>
      <c r="AL46" s="92"/>
      <c r="AM46" s="92"/>
      <c r="AN46" s="92"/>
      <c r="AO46" s="92"/>
      <c r="AP46" s="92"/>
      <c r="AQ46" s="92"/>
      <c r="AR46" s="92"/>
      <c r="AS46" s="92"/>
      <c r="AT46" s="92"/>
      <c r="AU46" s="92"/>
      <c r="AV46" s="92"/>
      <c r="AW46" s="92"/>
      <c r="AX46" s="92"/>
      <c r="AY46" s="92"/>
      <c r="AZ46" s="92"/>
      <c r="BA46" s="92"/>
      <c r="BB46" s="92"/>
      <c r="BC46" s="92"/>
      <c r="BD46" s="92"/>
      <c r="BE46" s="92"/>
      <c r="BF46" s="92"/>
      <c r="BG46" s="92"/>
      <c r="BH46" s="92"/>
      <c r="BI46" s="92"/>
      <c r="BJ46" s="92"/>
      <c r="CV46" s="71"/>
      <c r="CW46" s="71"/>
      <c r="CX46" s="71"/>
    </row>
    <row r="47" spans="1:102" s="1" customFormat="1" x14ac:dyDescent="0.25">
      <c r="B47" s="1" t="s">
        <v>196</v>
      </c>
      <c r="H47" s="90"/>
      <c r="J47" s="90"/>
      <c r="K47" s="91"/>
      <c r="L47" s="91"/>
      <c r="M47" s="91"/>
      <c r="N47" s="91"/>
      <c r="O47" s="92"/>
      <c r="P47" s="92"/>
      <c r="Q47" s="92"/>
      <c r="R47" s="92"/>
      <c r="S47" s="92"/>
      <c r="T47" s="92"/>
      <c r="U47" s="92"/>
      <c r="V47" s="92"/>
      <c r="W47" s="92"/>
      <c r="X47" s="92"/>
      <c r="Y47" s="92"/>
      <c r="Z47" s="92"/>
      <c r="AA47" s="92"/>
      <c r="AB47" s="92"/>
      <c r="AC47" s="92"/>
      <c r="AD47" s="92"/>
      <c r="AE47" s="92"/>
      <c r="AF47" s="92"/>
      <c r="AG47" s="92"/>
      <c r="AH47" s="92"/>
      <c r="AI47" s="92"/>
      <c r="AJ47" s="92"/>
      <c r="AK47" s="92"/>
      <c r="AL47" s="92"/>
      <c r="AM47" s="92"/>
      <c r="AN47" s="92"/>
      <c r="AO47" s="92"/>
      <c r="AP47" s="92"/>
      <c r="AQ47" s="92"/>
      <c r="AR47" s="92"/>
      <c r="AS47" s="92"/>
      <c r="AT47" s="92"/>
      <c r="AU47" s="92"/>
      <c r="AV47" s="92"/>
      <c r="AW47" s="92"/>
      <c r="AX47" s="92"/>
      <c r="AY47" s="92"/>
      <c r="AZ47" s="92"/>
      <c r="BA47" s="92"/>
      <c r="BB47" s="92"/>
      <c r="BC47" s="92"/>
      <c r="BD47" s="92"/>
      <c r="BE47" s="92"/>
      <c r="BF47" s="92"/>
      <c r="BG47" s="92"/>
      <c r="BH47" s="92"/>
      <c r="BI47" s="92"/>
      <c r="BJ47" s="92"/>
      <c r="CV47" s="71"/>
      <c r="CW47" s="71"/>
      <c r="CX47" s="71"/>
    </row>
    <row r="48" spans="1:102" x14ac:dyDescent="0.25">
      <c r="B48" s="1" t="s">
        <v>199</v>
      </c>
    </row>
    <row r="49" spans="2:2" x14ac:dyDescent="0.25">
      <c r="B49" s="1" t="s">
        <v>198</v>
      </c>
    </row>
  </sheetData>
  <mergeCells count="63">
    <mergeCell ref="D2:CT2"/>
    <mergeCell ref="B3:N4"/>
    <mergeCell ref="O3:AO4"/>
    <mergeCell ref="AP3:CT3"/>
    <mergeCell ref="AP4:BJ4"/>
    <mergeCell ref="BK4:CQ4"/>
    <mergeCell ref="CR4:CT4"/>
    <mergeCell ref="X5:Z5"/>
    <mergeCell ref="CV4:CX4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N5"/>
    <mergeCell ref="O5:Q5"/>
    <mergeCell ref="R5:T5"/>
    <mergeCell ref="U5:W5"/>
    <mergeCell ref="BB5:BD5"/>
    <mergeCell ref="AA5:AC5"/>
    <mergeCell ref="AD5:AF5"/>
    <mergeCell ref="AG5:AI5"/>
    <mergeCell ref="AJ5:AL5"/>
    <mergeCell ref="AM5:AM6"/>
    <mergeCell ref="AN5:AN6"/>
    <mergeCell ref="AO5:AO6"/>
    <mergeCell ref="AP5:AR5"/>
    <mergeCell ref="AS5:AU5"/>
    <mergeCell ref="AV5:AX5"/>
    <mergeCell ref="AY5:BA5"/>
    <mergeCell ref="CL5:CN5"/>
    <mergeCell ref="BE5:BG5"/>
    <mergeCell ref="BH5:BJ5"/>
    <mergeCell ref="BK5:BM5"/>
    <mergeCell ref="BN5:BP5"/>
    <mergeCell ref="BQ5:BS5"/>
    <mergeCell ref="BT5:BV5"/>
    <mergeCell ref="BW5:BY5"/>
    <mergeCell ref="BZ5:CB5"/>
    <mergeCell ref="CC5:CE5"/>
    <mergeCell ref="CF5:CH5"/>
    <mergeCell ref="CI5:CK5"/>
    <mergeCell ref="C40:CT40"/>
    <mergeCell ref="C41:CT41"/>
    <mergeCell ref="C42:CT42"/>
    <mergeCell ref="C43:CT43"/>
    <mergeCell ref="CX5:CX6"/>
    <mergeCell ref="B34:CT34"/>
    <mergeCell ref="B36:CT36"/>
    <mergeCell ref="C37:CT37"/>
    <mergeCell ref="C38:CT38"/>
    <mergeCell ref="C39:CT39"/>
    <mergeCell ref="CO5:CQ5"/>
    <mergeCell ref="CR5:CR6"/>
    <mergeCell ref="CS5:CS6"/>
    <mergeCell ref="CT5:CT6"/>
    <mergeCell ref="CV5:CV6"/>
    <mergeCell ref="CW5:CW6"/>
  </mergeCells>
  <conditionalFormatting sqref="BM7:BM10 AZ7:BA11 AQ7:AR16 BC7:BD17 BI7:BJ17 BF7:BG21 N7:N32 P7:Q32 S7:T32 V7:W32 Y7:Z32 AB7:AC32 AE7:AF32 AH7:AI32 AK7:AL32 AN7:AO32 AT7:AU32 AW7:AX32 BP7:BP32 BS7:BS32 BV7:BV32 BY7:BY32 CB7:CB32 CE7:CE32 CH7:CH32 CK7:CK32 CN7:CN32 CQ7:CQ32 CS7:CT32 BL11:BM12 BA12:BA32 BM13 BL14:BM14 BM15 BL16:BM18 AR17:AR18 BD18 BJ18:BJ32 BM19 AQ19:AR21 BC19:BD21 BL20:BM32 AR22 BD22 BG22 AQ23:AR23 BF23:BG25 BC23:BD27 AR24:AR26 BG26 AQ27:AR27 BF27:BG27 AR28:AR31 BD28:BD31 BG28:BG32 AQ32:AR32 BC32:BD32">
    <cfRule type="cellIs" dxfId="15" priority="4" operator="equal">
      <formula>"NA"</formula>
    </cfRule>
    <cfRule type="cellIs" dxfId="14" priority="5" operator="equal">
      <formula>"O"</formula>
    </cfRule>
    <cfRule type="cellIs" dxfId="13" priority="6" operator="equal">
      <formula>"X"</formula>
    </cfRule>
    <cfRule type="cellIs" dxfId="12" priority="7" operator="lessThan">
      <formula>0</formula>
    </cfRule>
    <cfRule type="cellIs" dxfId="11" priority="8" operator="greaterThan">
      <formula>0</formula>
    </cfRule>
  </conditionalFormatting>
  <conditionalFormatting sqref="CX7:CX32">
    <cfRule type="cellIs" dxfId="10" priority="1" operator="equal">
      <formula>0</formula>
    </cfRule>
    <cfRule type="cellIs" dxfId="9" priority="2" operator="greaterThan">
      <formula>0</formula>
    </cfRule>
    <cfRule type="cellIs" dxfId="8" priority="3" operator="lessThan">
      <formula>0</formula>
    </cfRule>
  </conditionalFormatting>
  <pageMargins left="0.23622047244094491" right="0.23622047244094491" top="0.74803149606299213" bottom="0.74803149606299213" header="0.31496062992125984" footer="0.31496062992125984"/>
  <pageSetup paperSize="8" scale="58" orientation="landscape" r:id="rId1"/>
  <headerFooter>
    <oddFooter>&amp;C&amp;"Arial Black,Regular"&amp;18Hal &amp;P dari &amp;N</oddFooter>
  </headerFooter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  <pageSetUpPr fitToPage="1"/>
  </sheetPr>
  <dimension ref="A2:CX49"/>
  <sheetViews>
    <sheetView showGridLines="0" zoomScale="60" zoomScaleNormal="60" workbookViewId="0">
      <pane xSplit="5" ySplit="6" topLeftCell="F7" activePane="bottomRight" state="frozen"/>
      <selection pane="topRight" activeCell="E1" sqref="E1"/>
      <selection pane="bottomLeft" activeCell="A7" sqref="A7"/>
      <selection pane="bottomRight" activeCell="A6" sqref="A6:XFD38"/>
    </sheetView>
  </sheetViews>
  <sheetFormatPr defaultRowHeight="15" x14ac:dyDescent="0.25"/>
  <cols>
    <col min="2" max="2" width="5.42578125" customWidth="1"/>
    <col min="3" max="3" width="15.85546875" customWidth="1"/>
    <col min="4" max="4" width="28.42578125" bestFit="1" customWidth="1"/>
    <col min="5" max="5" width="23.5703125" customWidth="1"/>
    <col min="6" max="6" width="15.140625" bestFit="1" customWidth="1"/>
    <col min="7" max="7" width="14.42578125" bestFit="1" customWidth="1"/>
    <col min="8" max="8" width="12.5703125" style="45" bestFit="1" customWidth="1"/>
    <col min="9" max="9" width="5.85546875" customWidth="1"/>
    <col min="10" max="10" width="12.5703125" style="45" bestFit="1" customWidth="1"/>
    <col min="11" max="11" width="6.7109375" style="2" customWidth="1"/>
    <col min="12" max="14" width="10.7109375" style="2" customWidth="1"/>
    <col min="15" max="38" width="10.7109375" style="3" customWidth="1"/>
    <col min="39" max="41" width="4.7109375" style="3" customWidth="1"/>
    <col min="42" max="62" width="10.7109375" style="3" customWidth="1"/>
    <col min="63" max="95" width="10.7109375" customWidth="1"/>
    <col min="96" max="98" width="4.7109375" customWidth="1"/>
    <col min="100" max="102" width="9.140625" style="72"/>
  </cols>
  <sheetData>
    <row r="2" spans="1:102" ht="57" customHeight="1" x14ac:dyDescent="0.25">
      <c r="B2" s="73"/>
      <c r="C2" s="74"/>
      <c r="D2" s="132" t="s">
        <v>171</v>
      </c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32"/>
      <c r="U2" s="132"/>
      <c r="V2" s="132"/>
      <c r="W2" s="132"/>
      <c r="X2" s="132"/>
      <c r="Y2" s="132"/>
      <c r="Z2" s="132"/>
      <c r="AA2" s="132"/>
      <c r="AB2" s="132"/>
      <c r="AC2" s="132"/>
      <c r="AD2" s="132"/>
      <c r="AE2" s="132"/>
      <c r="AF2" s="132"/>
      <c r="AG2" s="132"/>
      <c r="AH2" s="132"/>
      <c r="AI2" s="132"/>
      <c r="AJ2" s="132"/>
      <c r="AK2" s="132"/>
      <c r="AL2" s="132"/>
      <c r="AM2" s="132"/>
      <c r="AN2" s="132"/>
      <c r="AO2" s="132"/>
      <c r="AP2" s="132"/>
      <c r="AQ2" s="132"/>
      <c r="AR2" s="132"/>
      <c r="AS2" s="132"/>
      <c r="AT2" s="132"/>
      <c r="AU2" s="132"/>
      <c r="AV2" s="132"/>
      <c r="AW2" s="132"/>
      <c r="AX2" s="132"/>
      <c r="AY2" s="132"/>
      <c r="AZ2" s="132"/>
      <c r="BA2" s="132"/>
      <c r="BB2" s="132"/>
      <c r="BC2" s="132"/>
      <c r="BD2" s="132"/>
      <c r="BE2" s="132"/>
      <c r="BF2" s="132"/>
      <c r="BG2" s="132"/>
      <c r="BH2" s="132"/>
      <c r="BI2" s="132"/>
      <c r="BJ2" s="132"/>
      <c r="BK2" s="132"/>
      <c r="BL2" s="132"/>
      <c r="BM2" s="132"/>
      <c r="BN2" s="132"/>
      <c r="BO2" s="132"/>
      <c r="BP2" s="132"/>
      <c r="BQ2" s="132"/>
      <c r="BR2" s="132"/>
      <c r="BS2" s="132"/>
      <c r="BT2" s="132"/>
      <c r="BU2" s="132"/>
      <c r="BV2" s="132"/>
      <c r="BW2" s="132"/>
      <c r="BX2" s="132"/>
      <c r="BY2" s="132"/>
      <c r="BZ2" s="132"/>
      <c r="CA2" s="132"/>
      <c r="CB2" s="132"/>
      <c r="CC2" s="132"/>
      <c r="CD2" s="132"/>
      <c r="CE2" s="132"/>
      <c r="CF2" s="132"/>
      <c r="CG2" s="132"/>
      <c r="CH2" s="132"/>
      <c r="CI2" s="132"/>
      <c r="CJ2" s="132"/>
      <c r="CK2" s="132"/>
      <c r="CL2" s="132"/>
      <c r="CM2" s="132"/>
      <c r="CN2" s="132"/>
      <c r="CO2" s="132"/>
      <c r="CP2" s="132"/>
      <c r="CQ2" s="132"/>
      <c r="CR2" s="132"/>
      <c r="CS2" s="132"/>
      <c r="CT2" s="133"/>
    </row>
    <row r="3" spans="1:102" ht="15" customHeight="1" x14ac:dyDescent="0.25">
      <c r="B3" s="134" t="s">
        <v>190</v>
      </c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6"/>
      <c r="O3" s="120" t="s">
        <v>0</v>
      </c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  <c r="AE3" s="121"/>
      <c r="AF3" s="121"/>
      <c r="AG3" s="121"/>
      <c r="AH3" s="121"/>
      <c r="AI3" s="121"/>
      <c r="AJ3" s="121"/>
      <c r="AK3" s="121"/>
      <c r="AL3" s="121"/>
      <c r="AM3" s="121"/>
      <c r="AN3" s="121"/>
      <c r="AO3" s="122"/>
      <c r="AP3" s="126" t="s">
        <v>1</v>
      </c>
      <c r="AQ3" s="127"/>
      <c r="AR3" s="127"/>
      <c r="AS3" s="127"/>
      <c r="AT3" s="127"/>
      <c r="AU3" s="127"/>
      <c r="AV3" s="127"/>
      <c r="AW3" s="127"/>
      <c r="AX3" s="127"/>
      <c r="AY3" s="127"/>
      <c r="AZ3" s="127"/>
      <c r="BA3" s="127"/>
      <c r="BB3" s="127"/>
      <c r="BC3" s="127"/>
      <c r="BD3" s="127"/>
      <c r="BE3" s="127"/>
      <c r="BF3" s="127"/>
      <c r="BG3" s="127"/>
      <c r="BH3" s="127"/>
      <c r="BI3" s="127"/>
      <c r="BJ3" s="127"/>
      <c r="BK3" s="127"/>
      <c r="BL3" s="127"/>
      <c r="BM3" s="127"/>
      <c r="BN3" s="127"/>
      <c r="BO3" s="127"/>
      <c r="BP3" s="127"/>
      <c r="BQ3" s="127"/>
      <c r="BR3" s="127"/>
      <c r="BS3" s="127"/>
      <c r="BT3" s="127"/>
      <c r="BU3" s="127"/>
      <c r="BV3" s="127"/>
      <c r="BW3" s="127"/>
      <c r="BX3" s="127"/>
      <c r="BY3" s="127"/>
      <c r="BZ3" s="127"/>
      <c r="CA3" s="127"/>
      <c r="CB3" s="127"/>
      <c r="CC3" s="127"/>
      <c r="CD3" s="127"/>
      <c r="CE3" s="127"/>
      <c r="CF3" s="127"/>
      <c r="CG3" s="127"/>
      <c r="CH3" s="127"/>
      <c r="CI3" s="127"/>
      <c r="CJ3" s="127"/>
      <c r="CK3" s="127"/>
      <c r="CL3" s="127"/>
      <c r="CM3" s="127"/>
      <c r="CN3" s="127"/>
      <c r="CO3" s="127"/>
      <c r="CP3" s="127"/>
      <c r="CQ3" s="127"/>
      <c r="CR3" s="127"/>
      <c r="CS3" s="127"/>
      <c r="CT3" s="128"/>
    </row>
    <row r="4" spans="1:102" ht="15" customHeight="1" x14ac:dyDescent="0.25">
      <c r="B4" s="137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9"/>
      <c r="O4" s="123"/>
      <c r="P4" s="124"/>
      <c r="Q4" s="124"/>
      <c r="R4" s="124"/>
      <c r="S4" s="124"/>
      <c r="T4" s="124"/>
      <c r="U4" s="124"/>
      <c r="V4" s="124"/>
      <c r="W4" s="124"/>
      <c r="X4" s="124"/>
      <c r="Y4" s="124"/>
      <c r="Z4" s="124"/>
      <c r="AA4" s="124"/>
      <c r="AB4" s="124"/>
      <c r="AC4" s="124"/>
      <c r="AD4" s="124"/>
      <c r="AE4" s="124"/>
      <c r="AF4" s="124"/>
      <c r="AG4" s="124"/>
      <c r="AH4" s="124"/>
      <c r="AI4" s="124"/>
      <c r="AJ4" s="124"/>
      <c r="AK4" s="124"/>
      <c r="AL4" s="124"/>
      <c r="AM4" s="124"/>
      <c r="AN4" s="124"/>
      <c r="AO4" s="125"/>
      <c r="AP4" s="140" t="s">
        <v>191</v>
      </c>
      <c r="AQ4" s="141"/>
      <c r="AR4" s="141"/>
      <c r="AS4" s="141"/>
      <c r="AT4" s="141"/>
      <c r="AU4" s="141"/>
      <c r="AV4" s="141"/>
      <c r="AW4" s="141"/>
      <c r="AX4" s="141"/>
      <c r="AY4" s="141"/>
      <c r="AZ4" s="141"/>
      <c r="BA4" s="141"/>
      <c r="BB4" s="141"/>
      <c r="BC4" s="141"/>
      <c r="BD4" s="141"/>
      <c r="BE4" s="141"/>
      <c r="BF4" s="141"/>
      <c r="BG4" s="141"/>
      <c r="BH4" s="141"/>
      <c r="BI4" s="141"/>
      <c r="BJ4" s="141"/>
      <c r="BK4" s="142" t="s">
        <v>192</v>
      </c>
      <c r="BL4" s="143"/>
      <c r="BM4" s="143"/>
      <c r="BN4" s="143"/>
      <c r="BO4" s="143"/>
      <c r="BP4" s="143"/>
      <c r="BQ4" s="143"/>
      <c r="BR4" s="143"/>
      <c r="BS4" s="143"/>
      <c r="BT4" s="143"/>
      <c r="BU4" s="143"/>
      <c r="BV4" s="143"/>
      <c r="BW4" s="143"/>
      <c r="BX4" s="143"/>
      <c r="BY4" s="143"/>
      <c r="BZ4" s="143"/>
      <c r="CA4" s="143"/>
      <c r="CB4" s="143"/>
      <c r="CC4" s="143"/>
      <c r="CD4" s="143"/>
      <c r="CE4" s="143"/>
      <c r="CF4" s="143"/>
      <c r="CG4" s="143"/>
      <c r="CH4" s="143"/>
      <c r="CI4" s="143"/>
      <c r="CJ4" s="143"/>
      <c r="CK4" s="143"/>
      <c r="CL4" s="143"/>
      <c r="CM4" s="143"/>
      <c r="CN4" s="143"/>
      <c r="CO4" s="143"/>
      <c r="CP4" s="143"/>
      <c r="CQ4" s="144"/>
      <c r="CR4" s="126"/>
      <c r="CS4" s="127"/>
      <c r="CT4" s="128"/>
      <c r="CV4" s="146" t="s">
        <v>197</v>
      </c>
      <c r="CW4" s="146"/>
      <c r="CX4" s="146"/>
    </row>
    <row r="5" spans="1:102" ht="55.5" customHeight="1" x14ac:dyDescent="0.25">
      <c r="B5" s="153" t="s">
        <v>2</v>
      </c>
      <c r="C5" s="155" t="s">
        <v>3</v>
      </c>
      <c r="D5" s="157" t="s">
        <v>4</v>
      </c>
      <c r="E5" s="148" t="s">
        <v>166</v>
      </c>
      <c r="F5" s="157" t="s">
        <v>5</v>
      </c>
      <c r="G5" s="157" t="s">
        <v>6</v>
      </c>
      <c r="H5" s="159" t="s">
        <v>7</v>
      </c>
      <c r="I5" s="148" t="s">
        <v>8</v>
      </c>
      <c r="J5" s="159" t="s">
        <v>9</v>
      </c>
      <c r="K5" s="161" t="s">
        <v>10</v>
      </c>
      <c r="L5" s="147" t="s">
        <v>11</v>
      </c>
      <c r="M5" s="147"/>
      <c r="N5" s="147"/>
      <c r="O5" s="147" t="s">
        <v>12</v>
      </c>
      <c r="P5" s="147"/>
      <c r="Q5" s="147"/>
      <c r="R5" s="147" t="s">
        <v>13</v>
      </c>
      <c r="S5" s="147"/>
      <c r="T5" s="147"/>
      <c r="U5" s="147" t="s">
        <v>14</v>
      </c>
      <c r="V5" s="147"/>
      <c r="W5" s="147"/>
      <c r="X5" s="147" t="s">
        <v>43</v>
      </c>
      <c r="Y5" s="147"/>
      <c r="Z5" s="147"/>
      <c r="AA5" s="147" t="s">
        <v>15</v>
      </c>
      <c r="AB5" s="147"/>
      <c r="AC5" s="147"/>
      <c r="AD5" s="147" t="s">
        <v>44</v>
      </c>
      <c r="AE5" s="147"/>
      <c r="AF5" s="147"/>
      <c r="AG5" s="147" t="s">
        <v>45</v>
      </c>
      <c r="AH5" s="147"/>
      <c r="AI5" s="147"/>
      <c r="AJ5" s="147" t="s">
        <v>46</v>
      </c>
      <c r="AK5" s="147"/>
      <c r="AL5" s="147"/>
      <c r="AM5" s="119" t="s">
        <v>16</v>
      </c>
      <c r="AN5" s="119" t="s">
        <v>17</v>
      </c>
      <c r="AO5" s="119" t="s">
        <v>18</v>
      </c>
      <c r="AP5" s="147" t="s">
        <v>175</v>
      </c>
      <c r="AQ5" s="147"/>
      <c r="AR5" s="147"/>
      <c r="AS5" s="147" t="s">
        <v>169</v>
      </c>
      <c r="AT5" s="147"/>
      <c r="AU5" s="147"/>
      <c r="AV5" s="147" t="s">
        <v>170</v>
      </c>
      <c r="AW5" s="147"/>
      <c r="AX5" s="147"/>
      <c r="AY5" s="147" t="s">
        <v>172</v>
      </c>
      <c r="AZ5" s="147"/>
      <c r="BA5" s="147"/>
      <c r="BB5" s="147" t="s">
        <v>185</v>
      </c>
      <c r="BC5" s="147"/>
      <c r="BD5" s="147"/>
      <c r="BE5" s="147" t="s">
        <v>173</v>
      </c>
      <c r="BF5" s="147"/>
      <c r="BG5" s="147"/>
      <c r="BH5" s="147" t="s">
        <v>174</v>
      </c>
      <c r="BI5" s="147"/>
      <c r="BJ5" s="147"/>
      <c r="BK5" s="145" t="s">
        <v>177</v>
      </c>
      <c r="BL5" s="145"/>
      <c r="BM5" s="145"/>
      <c r="BN5" s="145" t="s">
        <v>178</v>
      </c>
      <c r="BO5" s="145"/>
      <c r="BP5" s="145"/>
      <c r="BQ5" s="145" t="s">
        <v>176</v>
      </c>
      <c r="BR5" s="145"/>
      <c r="BS5" s="145"/>
      <c r="BT5" s="145" t="s">
        <v>179</v>
      </c>
      <c r="BU5" s="145"/>
      <c r="BV5" s="145"/>
      <c r="BW5" s="145" t="s">
        <v>186</v>
      </c>
      <c r="BX5" s="145"/>
      <c r="BY5" s="145"/>
      <c r="BZ5" s="145" t="s">
        <v>187</v>
      </c>
      <c r="CA5" s="145"/>
      <c r="CB5" s="145"/>
      <c r="CC5" s="145" t="s">
        <v>182</v>
      </c>
      <c r="CD5" s="145"/>
      <c r="CE5" s="145"/>
      <c r="CF5" s="145" t="s">
        <v>180</v>
      </c>
      <c r="CG5" s="145"/>
      <c r="CH5" s="145"/>
      <c r="CI5" s="145" t="s">
        <v>181</v>
      </c>
      <c r="CJ5" s="145"/>
      <c r="CK5" s="145"/>
      <c r="CL5" s="145" t="s">
        <v>183</v>
      </c>
      <c r="CM5" s="145"/>
      <c r="CN5" s="145"/>
      <c r="CO5" s="145" t="s">
        <v>184</v>
      </c>
      <c r="CP5" s="145"/>
      <c r="CQ5" s="145"/>
      <c r="CR5" s="119" t="s">
        <v>16</v>
      </c>
      <c r="CS5" s="119" t="s">
        <v>17</v>
      </c>
      <c r="CT5" s="119" t="s">
        <v>18</v>
      </c>
      <c r="CV5" s="118" t="s">
        <v>16</v>
      </c>
      <c r="CW5" s="118" t="s">
        <v>17</v>
      </c>
      <c r="CX5" s="118" t="s">
        <v>18</v>
      </c>
    </row>
    <row r="6" spans="1:102" ht="49.5" customHeight="1" x14ac:dyDescent="0.25">
      <c r="B6" s="154"/>
      <c r="C6" s="156"/>
      <c r="D6" s="158"/>
      <c r="E6" s="149"/>
      <c r="F6" s="158"/>
      <c r="G6" s="158"/>
      <c r="H6" s="160"/>
      <c r="I6" s="149"/>
      <c r="J6" s="160"/>
      <c r="K6" s="162"/>
      <c r="L6" s="96" t="s">
        <v>19</v>
      </c>
      <c r="M6" s="93" t="s">
        <v>20</v>
      </c>
      <c r="N6" s="96" t="s">
        <v>21</v>
      </c>
      <c r="O6" s="96" t="s">
        <v>19</v>
      </c>
      <c r="P6" s="93" t="s">
        <v>20</v>
      </c>
      <c r="Q6" s="96" t="s">
        <v>21</v>
      </c>
      <c r="R6" s="96" t="s">
        <v>19</v>
      </c>
      <c r="S6" s="93" t="s">
        <v>20</v>
      </c>
      <c r="T6" s="96" t="s">
        <v>21</v>
      </c>
      <c r="U6" s="96" t="s">
        <v>19</v>
      </c>
      <c r="V6" s="93" t="s">
        <v>20</v>
      </c>
      <c r="W6" s="96" t="s">
        <v>21</v>
      </c>
      <c r="X6" s="96" t="s">
        <v>19</v>
      </c>
      <c r="Y6" s="93" t="s">
        <v>20</v>
      </c>
      <c r="Z6" s="96" t="s">
        <v>21</v>
      </c>
      <c r="AA6" s="96" t="s">
        <v>19</v>
      </c>
      <c r="AB6" s="93" t="s">
        <v>20</v>
      </c>
      <c r="AC6" s="96" t="s">
        <v>21</v>
      </c>
      <c r="AD6" s="96" t="s">
        <v>19</v>
      </c>
      <c r="AE6" s="93" t="s">
        <v>20</v>
      </c>
      <c r="AF6" s="96" t="s">
        <v>21</v>
      </c>
      <c r="AG6" s="96" t="s">
        <v>19</v>
      </c>
      <c r="AH6" s="93" t="s">
        <v>20</v>
      </c>
      <c r="AI6" s="96" t="s">
        <v>21</v>
      </c>
      <c r="AJ6" s="96" t="s">
        <v>19</v>
      </c>
      <c r="AK6" s="93" t="s">
        <v>20</v>
      </c>
      <c r="AL6" s="96" t="s">
        <v>21</v>
      </c>
      <c r="AM6" s="118"/>
      <c r="AN6" s="118"/>
      <c r="AO6" s="118"/>
      <c r="AP6" s="96" t="s">
        <v>19</v>
      </c>
      <c r="AQ6" s="93" t="s">
        <v>20</v>
      </c>
      <c r="AR6" s="96" t="s">
        <v>21</v>
      </c>
      <c r="AS6" s="96" t="s">
        <v>19</v>
      </c>
      <c r="AT6" s="93" t="s">
        <v>20</v>
      </c>
      <c r="AU6" s="96" t="s">
        <v>21</v>
      </c>
      <c r="AV6" s="96" t="s">
        <v>19</v>
      </c>
      <c r="AW6" s="93" t="s">
        <v>20</v>
      </c>
      <c r="AX6" s="96" t="s">
        <v>21</v>
      </c>
      <c r="AY6" s="96" t="s">
        <v>19</v>
      </c>
      <c r="AZ6" s="93" t="s">
        <v>20</v>
      </c>
      <c r="BA6" s="96" t="s">
        <v>21</v>
      </c>
      <c r="BB6" s="96" t="s">
        <v>19</v>
      </c>
      <c r="BC6" s="93" t="s">
        <v>20</v>
      </c>
      <c r="BD6" s="96" t="s">
        <v>21</v>
      </c>
      <c r="BE6" s="96" t="s">
        <v>19</v>
      </c>
      <c r="BF6" s="93" t="s">
        <v>20</v>
      </c>
      <c r="BG6" s="96" t="s">
        <v>21</v>
      </c>
      <c r="BH6" s="96" t="s">
        <v>19</v>
      </c>
      <c r="BI6" s="93" t="s">
        <v>20</v>
      </c>
      <c r="BJ6" s="96" t="s">
        <v>21</v>
      </c>
      <c r="BK6" s="96" t="s">
        <v>19</v>
      </c>
      <c r="BL6" s="93" t="s">
        <v>20</v>
      </c>
      <c r="BM6" s="96" t="s">
        <v>21</v>
      </c>
      <c r="BN6" s="96" t="s">
        <v>19</v>
      </c>
      <c r="BO6" s="93" t="s">
        <v>20</v>
      </c>
      <c r="BP6" s="96" t="s">
        <v>21</v>
      </c>
      <c r="BQ6" s="96" t="s">
        <v>19</v>
      </c>
      <c r="BR6" s="93" t="s">
        <v>20</v>
      </c>
      <c r="BS6" s="96" t="s">
        <v>21</v>
      </c>
      <c r="BT6" s="96" t="s">
        <v>19</v>
      </c>
      <c r="BU6" s="93" t="s">
        <v>20</v>
      </c>
      <c r="BV6" s="96" t="s">
        <v>21</v>
      </c>
      <c r="BW6" s="96" t="s">
        <v>19</v>
      </c>
      <c r="BX6" s="93" t="s">
        <v>20</v>
      </c>
      <c r="BY6" s="96" t="s">
        <v>21</v>
      </c>
      <c r="BZ6" s="96" t="s">
        <v>19</v>
      </c>
      <c r="CA6" s="93" t="s">
        <v>20</v>
      </c>
      <c r="CB6" s="96" t="s">
        <v>21</v>
      </c>
      <c r="CC6" s="96" t="s">
        <v>19</v>
      </c>
      <c r="CD6" s="93" t="s">
        <v>20</v>
      </c>
      <c r="CE6" s="96" t="s">
        <v>21</v>
      </c>
      <c r="CF6" s="96" t="s">
        <v>19</v>
      </c>
      <c r="CG6" s="93" t="s">
        <v>20</v>
      </c>
      <c r="CH6" s="96" t="s">
        <v>21</v>
      </c>
      <c r="CI6" s="96" t="s">
        <v>19</v>
      </c>
      <c r="CJ6" s="93" t="s">
        <v>20</v>
      </c>
      <c r="CK6" s="96" t="s">
        <v>21</v>
      </c>
      <c r="CL6" s="96" t="s">
        <v>19</v>
      </c>
      <c r="CM6" s="93" t="s">
        <v>20</v>
      </c>
      <c r="CN6" s="96" t="s">
        <v>21</v>
      </c>
      <c r="CO6" s="96" t="s">
        <v>19</v>
      </c>
      <c r="CP6" s="93" t="s">
        <v>20</v>
      </c>
      <c r="CQ6" s="96" t="s">
        <v>21</v>
      </c>
      <c r="CR6" s="118"/>
      <c r="CS6" s="118"/>
      <c r="CT6" s="118"/>
      <c r="CV6" s="118"/>
      <c r="CW6" s="118"/>
      <c r="CX6" s="118"/>
    </row>
    <row r="7" spans="1:102" ht="15" customHeight="1" x14ac:dyDescent="0.25">
      <c r="A7" s="44"/>
      <c r="B7" s="46">
        <v>1</v>
      </c>
      <c r="C7" s="56">
        <v>20100518542</v>
      </c>
      <c r="D7" s="47" t="s">
        <v>129</v>
      </c>
      <c r="E7" s="57" t="s">
        <v>36</v>
      </c>
      <c r="F7" s="48" t="s">
        <v>167</v>
      </c>
      <c r="G7" s="48" t="s">
        <v>60</v>
      </c>
      <c r="H7" s="55">
        <v>26751</v>
      </c>
      <c r="I7" s="50">
        <f ca="1">(NOW()-H7)/365</f>
        <v>50.653554525938603</v>
      </c>
      <c r="J7" s="58">
        <v>40316</v>
      </c>
      <c r="K7" s="50">
        <f t="shared" ref="K7:K32" ca="1" si="0">(NOW()-J7)/365</f>
        <v>13.489170964294765</v>
      </c>
      <c r="L7" s="52" t="s">
        <v>132</v>
      </c>
      <c r="M7" s="53" t="s">
        <v>132</v>
      </c>
      <c r="N7" s="75" t="s">
        <v>164</v>
      </c>
      <c r="O7" s="67">
        <v>5</v>
      </c>
      <c r="P7" s="67">
        <f>SUM('PENILAIAN GUN'!P7,'PENILAIAN IWAN'!P7,'PENILAIAN RUBY'!P7)</f>
        <v>6</v>
      </c>
      <c r="Q7" s="67">
        <f>P7-O7</f>
        <v>1</v>
      </c>
      <c r="R7" s="67">
        <v>5</v>
      </c>
      <c r="S7" s="67">
        <f>SUM('PENILAIAN GUN'!S7,'PENILAIAN IWAN'!S7,'PENILAIAN RUBY'!S7)</f>
        <v>5</v>
      </c>
      <c r="T7" s="67">
        <f>S7-R7</f>
        <v>0</v>
      </c>
      <c r="U7" s="67">
        <v>5</v>
      </c>
      <c r="V7" s="67">
        <f>SUM('PENILAIAN GUN'!V7,'PENILAIAN IWAN'!V7,'PENILAIAN RUBY'!V7)</f>
        <v>5</v>
      </c>
      <c r="W7" s="67">
        <f>V7-U7</f>
        <v>0</v>
      </c>
      <c r="X7" s="67">
        <v>6</v>
      </c>
      <c r="Y7" s="67">
        <f>SUM('PENILAIAN GUN'!Y7,'PENILAIAN IWAN'!Y7,'PENILAIAN RUBY'!Y7)</f>
        <v>6</v>
      </c>
      <c r="Z7" s="67">
        <f>Y7-X7</f>
        <v>0</v>
      </c>
      <c r="AA7" s="67">
        <v>6</v>
      </c>
      <c r="AB7" s="67">
        <f>SUM('PENILAIAN GUN'!AB7,'PENILAIAN IWAN'!AB7,'PENILAIAN RUBY'!AB7)</f>
        <v>6</v>
      </c>
      <c r="AC7" s="67">
        <f>AB7-AA7</f>
        <v>0</v>
      </c>
      <c r="AD7" s="67">
        <v>5</v>
      </c>
      <c r="AE7" s="67">
        <f>SUM('PENILAIAN GUN'!AE7,'PENILAIAN IWAN'!AE7,'PENILAIAN RUBY'!AE7)</f>
        <v>6</v>
      </c>
      <c r="AF7" s="67">
        <f>AE7-AD7</f>
        <v>1</v>
      </c>
      <c r="AG7" s="67">
        <v>6</v>
      </c>
      <c r="AH7" s="67">
        <f>SUM('PENILAIAN GUN'!AH7,'PENILAIAN IWAN'!AH7,'PENILAIAN RUBY'!AH7)</f>
        <v>6</v>
      </c>
      <c r="AI7" s="67">
        <f>AH7-AG7</f>
        <v>0</v>
      </c>
      <c r="AJ7" s="67">
        <v>5</v>
      </c>
      <c r="AK7" s="67">
        <f>SUM('PENILAIAN GUN'!AK7,'PENILAIAN IWAN'!AK7,'PENILAIAN RUBY'!AK7)</f>
        <v>5</v>
      </c>
      <c r="AL7" s="67">
        <f>AK7-AJ7</f>
        <v>0</v>
      </c>
      <c r="AM7" s="67">
        <f>SUM(O7,R7,U7,X7,AA7,AD7,AG7,AJ7)</f>
        <v>43</v>
      </c>
      <c r="AN7" s="67">
        <f>SUM(P7,S7,V7,Y7,AB7,AE7,AH7,AK7)</f>
        <v>45</v>
      </c>
      <c r="AO7" s="67">
        <f>AN7-AM7</f>
        <v>2</v>
      </c>
      <c r="AP7" s="67">
        <v>5</v>
      </c>
      <c r="AQ7" s="67">
        <f>SUM('PENILAIAN GUN'!AQ7,'PENILAIAN IWAN'!AQ7,'PENILAIAN RUBY'!AQ7)</f>
        <v>3</v>
      </c>
      <c r="AR7" s="67">
        <f t="shared" ref="AR7:AR16" si="1">IF(AP7="NA",AQ7,AQ7-AP7)</f>
        <v>-2</v>
      </c>
      <c r="AS7" s="67">
        <v>6</v>
      </c>
      <c r="AT7" s="67">
        <f>SUM('PENILAIAN GUN'!AT7,'PENILAIAN IWAN'!AT7,'PENILAIAN RUBY'!AT7)</f>
        <v>5</v>
      </c>
      <c r="AU7" s="67">
        <f t="shared" ref="AU7:AU32" si="2">IF(AS7="NA",AT7,AT7-AS7)</f>
        <v>-1</v>
      </c>
      <c r="AV7" s="67">
        <v>6</v>
      </c>
      <c r="AW7" s="67">
        <f>SUM('PENILAIAN GUN'!AW7,'PENILAIAN IWAN'!AW7,'PENILAIAN RUBY'!AW7)</f>
        <v>5</v>
      </c>
      <c r="AX7" s="67">
        <f t="shared" ref="AX7:AX32" si="3">IF(AV7="NA",AW7,AW7-AV7)</f>
        <v>-1</v>
      </c>
      <c r="AY7" s="67">
        <v>6</v>
      </c>
      <c r="AZ7" s="67">
        <f>SUM('PENILAIAN GUN'!AZ7,'PENILAIAN IWAN'!AZ7,'PENILAIAN RUBY'!AZ7)</f>
        <v>5</v>
      </c>
      <c r="BA7" s="67">
        <f t="shared" ref="BA7:BA32" si="4">IF(AY7="NA",AZ7,AZ7-AY7)</f>
        <v>-1</v>
      </c>
      <c r="BB7" s="67">
        <v>6</v>
      </c>
      <c r="BC7" s="67">
        <f>SUM('PENILAIAN GUN'!BC7,'PENILAIAN IWAN'!BC7,'PENILAIAN RUBY'!BC7)</f>
        <v>4</v>
      </c>
      <c r="BD7" s="67">
        <f t="shared" ref="BD7:BD32" si="5">IF(BB7="NA",BC7,BC7-BB7)</f>
        <v>-2</v>
      </c>
      <c r="BE7" s="67">
        <v>6</v>
      </c>
      <c r="BF7" s="67">
        <f>SUM('PENILAIAN GUN'!BF7,'PENILAIAN IWAN'!BF7,'PENILAIAN RUBY'!BF7)</f>
        <v>2</v>
      </c>
      <c r="BG7" s="67">
        <f t="shared" ref="BG7:BG32" si="6">IF(BE7="NA",BF7,BF7-BE7)</f>
        <v>-4</v>
      </c>
      <c r="BH7" s="67">
        <v>6</v>
      </c>
      <c r="BI7" s="67">
        <f>SUM('PENILAIAN GUN'!BI7,'PENILAIAN IWAN'!BI7,'PENILAIAN RUBY'!BI7)</f>
        <v>3</v>
      </c>
      <c r="BJ7" s="67">
        <f t="shared" ref="BJ7:BJ32" si="7">IF(BH7="NA",BI7,BI7-BH7)</f>
        <v>-3</v>
      </c>
      <c r="BK7" s="67" t="s">
        <v>23</v>
      </c>
      <c r="BL7" s="67" t="s">
        <v>23</v>
      </c>
      <c r="BM7" s="67" t="str">
        <f t="shared" ref="BM7:BM32" si="8">IF(BK7="NA",BL7,BL7-BK7)</f>
        <v>NA</v>
      </c>
      <c r="BN7" s="67" t="s">
        <v>23</v>
      </c>
      <c r="BO7" s="67" t="s">
        <v>23</v>
      </c>
      <c r="BP7" s="67" t="str">
        <f t="shared" ref="BP7:BP32" si="9">IF(BN7="NA",BO7,BO7-BN7)</f>
        <v>NA</v>
      </c>
      <c r="BQ7" s="67" t="s">
        <v>23</v>
      </c>
      <c r="BR7" s="67" t="s">
        <v>23</v>
      </c>
      <c r="BS7" s="67" t="str">
        <f t="shared" ref="BS7:BS32" si="10">IF(BQ7="NA",BR7,BR7-BQ7)</f>
        <v>NA</v>
      </c>
      <c r="BT7" s="67" t="s">
        <v>23</v>
      </c>
      <c r="BU7" s="67" t="s">
        <v>23</v>
      </c>
      <c r="BV7" s="67" t="str">
        <f t="shared" ref="BV7:BV32" si="11">IF(BT7="NA",BU7,BU7-BT7)</f>
        <v>NA</v>
      </c>
      <c r="BW7" s="67" t="s">
        <v>23</v>
      </c>
      <c r="BX7" s="67" t="s">
        <v>23</v>
      </c>
      <c r="BY7" s="67" t="str">
        <f t="shared" ref="BY7:BY32" si="12">IF(BW7="NA",BX7,BX7-BW7)</f>
        <v>NA</v>
      </c>
      <c r="BZ7" s="67" t="s">
        <v>23</v>
      </c>
      <c r="CA7" s="67" t="s">
        <v>23</v>
      </c>
      <c r="CB7" s="67" t="str">
        <f t="shared" ref="CB7:CB32" si="13">IF(BZ7="NA",CA7,CA7-BZ7)</f>
        <v>NA</v>
      </c>
      <c r="CC7" s="67" t="s">
        <v>23</v>
      </c>
      <c r="CD7" s="67" t="s">
        <v>23</v>
      </c>
      <c r="CE7" s="67" t="str">
        <f t="shared" ref="CE7:CE32" si="14">IF(CC7="NA",CD7,CD7-CC7)</f>
        <v>NA</v>
      </c>
      <c r="CF7" s="67" t="s">
        <v>23</v>
      </c>
      <c r="CG7" s="67" t="s">
        <v>23</v>
      </c>
      <c r="CH7" s="67" t="str">
        <f t="shared" ref="CH7:CH32" si="15">IF(CF7="NA",CG7,CG7-CF7)</f>
        <v>NA</v>
      </c>
      <c r="CI7" s="67" t="s">
        <v>23</v>
      </c>
      <c r="CJ7" s="67" t="s">
        <v>23</v>
      </c>
      <c r="CK7" s="67" t="str">
        <f t="shared" ref="CK7:CK32" si="16">IF(CI7="NA",CJ7,CJ7-CI7)</f>
        <v>NA</v>
      </c>
      <c r="CL7" s="67" t="s">
        <v>23</v>
      </c>
      <c r="CM7" s="67" t="s">
        <v>23</v>
      </c>
      <c r="CN7" s="67" t="str">
        <f t="shared" ref="CN7:CN32" si="17">IF(CL7="NA",CM7,CM7-CL7)</f>
        <v>NA</v>
      </c>
      <c r="CO7" s="67" t="s">
        <v>23</v>
      </c>
      <c r="CP7" s="67" t="s">
        <v>23</v>
      </c>
      <c r="CQ7" s="67" t="str">
        <f t="shared" ref="CQ7:CQ32" si="18">IF(CO7="NA",CP7,CP7-CO7)</f>
        <v>NA</v>
      </c>
      <c r="CR7" s="67">
        <f>SUM(AP7,AS7,AV7,AY7,BB7,BE7,BH7,BK7,BN7,BQ7,BT7,BW7,BZ7,CC7,CF7,CI7,CL7,CO7)</f>
        <v>41</v>
      </c>
      <c r="CS7" s="67">
        <f>SUM(AQ7,AT7,AW7,AZ7,BC7,BF7,BI7,BL7,BO7,BR7,BU7,BX7,CA7,CD7,CG7,CJ7,CM7,CP7)</f>
        <v>27</v>
      </c>
      <c r="CT7" s="67">
        <f t="shared" ref="CT7:CT32" si="19">IF(CR7="NA",CS7,CS7-CR7)</f>
        <v>-14</v>
      </c>
      <c r="CV7" s="94">
        <f>SUM(AM7,CR7)</f>
        <v>84</v>
      </c>
      <c r="CW7" s="94">
        <f>SUM(AN7,CS7)</f>
        <v>72</v>
      </c>
      <c r="CX7" s="94">
        <f t="shared" ref="CX7:CX32" si="20">IF(CV7="NA",CW7,CW7-CV7)</f>
        <v>-12</v>
      </c>
    </row>
    <row r="8" spans="1:102" ht="15" customHeight="1" x14ac:dyDescent="0.25">
      <c r="A8" s="44"/>
      <c r="B8" s="46">
        <v>2</v>
      </c>
      <c r="C8" s="46">
        <v>20010917757</v>
      </c>
      <c r="D8" s="47" t="s">
        <v>130</v>
      </c>
      <c r="E8" s="47" t="s">
        <v>126</v>
      </c>
      <c r="F8" s="48" t="s">
        <v>161</v>
      </c>
      <c r="G8" s="48" t="s">
        <v>60</v>
      </c>
      <c r="H8" s="49">
        <v>28008</v>
      </c>
      <c r="I8" s="50">
        <f t="shared" ref="I8:I32" ca="1" si="21">(NOW()-H8)/365</f>
        <v>47.209718909500246</v>
      </c>
      <c r="J8" s="51">
        <v>37151</v>
      </c>
      <c r="K8" s="50">
        <f t="shared" ca="1" si="0"/>
        <v>22.160403841007096</v>
      </c>
      <c r="L8" s="52" t="s">
        <v>132</v>
      </c>
      <c r="M8" s="53" t="s">
        <v>133</v>
      </c>
      <c r="N8" s="75" t="s">
        <v>165</v>
      </c>
      <c r="O8" s="67">
        <v>4</v>
      </c>
      <c r="P8" s="67">
        <f>SUM('PENILAIAN GUN'!P8,'PENILAIAN IWAN'!P8,'PENILAIAN RUBY'!P8)</f>
        <v>5</v>
      </c>
      <c r="Q8" s="67">
        <f t="shared" ref="Q8:Q32" si="22">P8-O8</f>
        <v>1</v>
      </c>
      <c r="R8" s="67">
        <v>4</v>
      </c>
      <c r="S8" s="67">
        <f>SUM('PENILAIAN GUN'!S8,'PENILAIAN IWAN'!S8,'PENILAIAN RUBY'!S8)</f>
        <v>6</v>
      </c>
      <c r="T8" s="67">
        <f t="shared" ref="T8:T32" si="23">S8-R8</f>
        <v>2</v>
      </c>
      <c r="U8" s="67">
        <v>4</v>
      </c>
      <c r="V8" s="67">
        <f>SUM('PENILAIAN GUN'!V8,'PENILAIAN IWAN'!V8,'PENILAIAN RUBY'!V8)</f>
        <v>4</v>
      </c>
      <c r="W8" s="67">
        <f t="shared" ref="W8:W32" si="24">V8-U8</f>
        <v>0</v>
      </c>
      <c r="X8" s="67">
        <v>4</v>
      </c>
      <c r="Y8" s="67">
        <f>SUM('PENILAIAN GUN'!Y8,'PENILAIAN IWAN'!Y8,'PENILAIAN RUBY'!Y8)</f>
        <v>4</v>
      </c>
      <c r="Z8" s="67">
        <f t="shared" ref="Z8:Z32" si="25">Y8-X8</f>
        <v>0</v>
      </c>
      <c r="AA8" s="67">
        <v>4</v>
      </c>
      <c r="AB8" s="67">
        <f>SUM('PENILAIAN GUN'!AB8,'PENILAIAN IWAN'!AB8,'PENILAIAN RUBY'!AB8)</f>
        <v>4</v>
      </c>
      <c r="AC8" s="67">
        <f t="shared" ref="AC8:AC32" si="26">AB8-AA8</f>
        <v>0</v>
      </c>
      <c r="AD8" s="67">
        <v>4</v>
      </c>
      <c r="AE8" s="67">
        <f>SUM('PENILAIAN GUN'!AE8,'PENILAIAN IWAN'!AE8,'PENILAIAN RUBY'!AE8)</f>
        <v>5</v>
      </c>
      <c r="AF8" s="67">
        <f t="shared" ref="AF8:AF32" si="27">AE8-AD8</f>
        <v>1</v>
      </c>
      <c r="AG8" s="67">
        <v>5</v>
      </c>
      <c r="AH8" s="67">
        <f>SUM('PENILAIAN GUN'!AH8,'PENILAIAN IWAN'!AH8,'PENILAIAN RUBY'!AH8)</f>
        <v>5</v>
      </c>
      <c r="AI8" s="67">
        <f t="shared" ref="AI8:AI32" si="28">AH8-AG8</f>
        <v>0</v>
      </c>
      <c r="AJ8" s="67">
        <v>5</v>
      </c>
      <c r="AK8" s="67">
        <f>SUM('PENILAIAN GUN'!AK8,'PENILAIAN IWAN'!AK8,'PENILAIAN RUBY'!AK8)</f>
        <v>4</v>
      </c>
      <c r="AL8" s="67">
        <f t="shared" ref="AL8:AL32" si="29">AK8-AJ8</f>
        <v>-1</v>
      </c>
      <c r="AM8" s="67">
        <f t="shared" ref="AM8:AN30" si="30">SUM(O8,R8,U8,X8,AA8,AD8,AG8,AJ8)</f>
        <v>34</v>
      </c>
      <c r="AN8" s="67">
        <f t="shared" si="30"/>
        <v>37</v>
      </c>
      <c r="AO8" s="67">
        <f t="shared" ref="AO8:AO32" si="31">AN8-AM8</f>
        <v>3</v>
      </c>
      <c r="AP8" s="67">
        <v>4</v>
      </c>
      <c r="AQ8" s="67">
        <f>SUM('PENILAIAN GUN'!AQ8,'PENILAIAN IWAN'!AQ8,'PENILAIAN RUBY'!AQ8)</f>
        <v>3</v>
      </c>
      <c r="AR8" s="67">
        <f t="shared" si="1"/>
        <v>-1</v>
      </c>
      <c r="AS8" s="67">
        <v>4</v>
      </c>
      <c r="AT8" s="67">
        <f>SUM('PENILAIAN GUN'!AT8,'PENILAIAN IWAN'!AT8,'PENILAIAN RUBY'!AT8)</f>
        <v>5</v>
      </c>
      <c r="AU8" s="67">
        <f t="shared" si="2"/>
        <v>1</v>
      </c>
      <c r="AV8" s="67">
        <v>5</v>
      </c>
      <c r="AW8" s="67">
        <f>SUM('PENILAIAN GUN'!AW8,'PENILAIAN IWAN'!AW8,'PENILAIAN RUBY'!AW8)</f>
        <v>5</v>
      </c>
      <c r="AX8" s="67">
        <f t="shared" si="3"/>
        <v>0</v>
      </c>
      <c r="AY8" s="67">
        <v>4</v>
      </c>
      <c r="AZ8" s="67">
        <f>SUM('PENILAIAN GUN'!AZ8,'PENILAIAN IWAN'!AZ8,'PENILAIAN RUBY'!AZ8)</f>
        <v>4</v>
      </c>
      <c r="BA8" s="67">
        <f t="shared" si="4"/>
        <v>0</v>
      </c>
      <c r="BB8" s="67">
        <v>4</v>
      </c>
      <c r="BC8" s="67">
        <f>SUM('PENILAIAN GUN'!BC8,'PENILAIAN IWAN'!BC8,'PENILAIAN RUBY'!BC8)</f>
        <v>3</v>
      </c>
      <c r="BD8" s="67">
        <f t="shared" si="5"/>
        <v>-1</v>
      </c>
      <c r="BE8" s="67">
        <v>5</v>
      </c>
      <c r="BF8" s="67">
        <f>SUM('PENILAIAN GUN'!BF8,'PENILAIAN IWAN'!BF8,'PENILAIAN RUBY'!BF8)</f>
        <v>2</v>
      </c>
      <c r="BG8" s="67">
        <f t="shared" si="6"/>
        <v>-3</v>
      </c>
      <c r="BH8" s="67">
        <v>4</v>
      </c>
      <c r="BI8" s="67">
        <f>SUM('PENILAIAN GUN'!BI8,'PENILAIAN IWAN'!BI8,'PENILAIAN RUBY'!BI8)</f>
        <v>4</v>
      </c>
      <c r="BJ8" s="67">
        <f t="shared" si="7"/>
        <v>0</v>
      </c>
      <c r="BK8" s="67" t="s">
        <v>23</v>
      </c>
      <c r="BL8" s="67" t="s">
        <v>23</v>
      </c>
      <c r="BM8" s="67" t="str">
        <f t="shared" si="8"/>
        <v>NA</v>
      </c>
      <c r="BN8" s="67" t="s">
        <v>23</v>
      </c>
      <c r="BO8" s="67" t="s">
        <v>23</v>
      </c>
      <c r="BP8" s="67" t="str">
        <f t="shared" si="9"/>
        <v>NA</v>
      </c>
      <c r="BQ8" s="67" t="s">
        <v>23</v>
      </c>
      <c r="BR8" s="67" t="s">
        <v>23</v>
      </c>
      <c r="BS8" s="67" t="str">
        <f t="shared" si="10"/>
        <v>NA</v>
      </c>
      <c r="BT8" s="67" t="s">
        <v>23</v>
      </c>
      <c r="BU8" s="67" t="s">
        <v>23</v>
      </c>
      <c r="BV8" s="67" t="str">
        <f t="shared" si="11"/>
        <v>NA</v>
      </c>
      <c r="BW8" s="67" t="s">
        <v>23</v>
      </c>
      <c r="BX8" s="67" t="s">
        <v>23</v>
      </c>
      <c r="BY8" s="67" t="str">
        <f t="shared" si="12"/>
        <v>NA</v>
      </c>
      <c r="BZ8" s="67" t="s">
        <v>23</v>
      </c>
      <c r="CA8" s="67" t="s">
        <v>23</v>
      </c>
      <c r="CB8" s="67" t="str">
        <f t="shared" si="13"/>
        <v>NA</v>
      </c>
      <c r="CC8" s="67" t="s">
        <v>23</v>
      </c>
      <c r="CD8" s="67" t="s">
        <v>23</v>
      </c>
      <c r="CE8" s="67" t="str">
        <f t="shared" si="14"/>
        <v>NA</v>
      </c>
      <c r="CF8" s="67" t="s">
        <v>23</v>
      </c>
      <c r="CG8" s="67" t="s">
        <v>23</v>
      </c>
      <c r="CH8" s="67" t="str">
        <f t="shared" si="15"/>
        <v>NA</v>
      </c>
      <c r="CI8" s="67" t="s">
        <v>23</v>
      </c>
      <c r="CJ8" s="67" t="s">
        <v>23</v>
      </c>
      <c r="CK8" s="67" t="str">
        <f t="shared" si="16"/>
        <v>NA</v>
      </c>
      <c r="CL8" s="67" t="s">
        <v>23</v>
      </c>
      <c r="CM8" s="67" t="s">
        <v>23</v>
      </c>
      <c r="CN8" s="67" t="str">
        <f t="shared" si="17"/>
        <v>NA</v>
      </c>
      <c r="CO8" s="67" t="s">
        <v>23</v>
      </c>
      <c r="CP8" s="67" t="s">
        <v>23</v>
      </c>
      <c r="CQ8" s="67" t="str">
        <f t="shared" si="18"/>
        <v>NA</v>
      </c>
      <c r="CR8" s="67">
        <f t="shared" ref="CR8:CS32" si="32">SUM(AP8,AS8,AV8,AY8,BB8,BE8,BH8,BK8,BN8,BQ8,BT8,BW8,BZ8,CC8,CF8,CI8,CL8,CO8)</f>
        <v>30</v>
      </c>
      <c r="CS8" s="67">
        <f t="shared" si="32"/>
        <v>26</v>
      </c>
      <c r="CT8" s="67">
        <f t="shared" si="19"/>
        <v>-4</v>
      </c>
      <c r="CV8" s="94">
        <f t="shared" ref="CV8:CW32" si="33">SUM(AM8,CR8)</f>
        <v>64</v>
      </c>
      <c r="CW8" s="94">
        <f t="shared" si="33"/>
        <v>63</v>
      </c>
      <c r="CX8" s="94">
        <f t="shared" si="20"/>
        <v>-1</v>
      </c>
    </row>
    <row r="9" spans="1:102" ht="15" customHeight="1" x14ac:dyDescent="0.25">
      <c r="A9" s="44"/>
      <c r="B9" s="46">
        <v>3</v>
      </c>
      <c r="C9" s="54">
        <v>20100401170</v>
      </c>
      <c r="D9" s="47" t="s">
        <v>131</v>
      </c>
      <c r="E9" s="47" t="s">
        <v>137</v>
      </c>
      <c r="F9" s="48" t="s">
        <v>161</v>
      </c>
      <c r="G9" s="48" t="s">
        <v>60</v>
      </c>
      <c r="H9" s="55">
        <v>32560</v>
      </c>
      <c r="I9" s="50">
        <f t="shared" ca="1" si="21"/>
        <v>34.738486032787918</v>
      </c>
      <c r="J9" s="51">
        <v>40269</v>
      </c>
      <c r="K9" s="50">
        <f t="shared" ca="1" si="0"/>
        <v>13.617938087582436</v>
      </c>
      <c r="L9" s="52" t="s">
        <v>132</v>
      </c>
      <c r="M9" s="53" t="s">
        <v>132</v>
      </c>
      <c r="N9" s="75" t="s">
        <v>164</v>
      </c>
      <c r="O9" s="67">
        <v>1</v>
      </c>
      <c r="P9" s="67">
        <f>SUM('PENILAIAN GUN'!P9,'PENILAIAN IWAN'!P9,'PENILAIAN RUBY'!P9)</f>
        <v>7</v>
      </c>
      <c r="Q9" s="67">
        <f t="shared" si="22"/>
        <v>6</v>
      </c>
      <c r="R9" s="67">
        <v>1</v>
      </c>
      <c r="S9" s="67">
        <f>SUM('PENILAIAN GUN'!S9,'PENILAIAN IWAN'!S9,'PENILAIAN RUBY'!S9)</f>
        <v>8</v>
      </c>
      <c r="T9" s="67">
        <f t="shared" si="23"/>
        <v>7</v>
      </c>
      <c r="U9" s="67">
        <v>1</v>
      </c>
      <c r="V9" s="67">
        <f>SUM('PENILAIAN GUN'!V9,'PENILAIAN IWAN'!V9,'PENILAIAN RUBY'!V9)</f>
        <v>7</v>
      </c>
      <c r="W9" s="67">
        <f t="shared" si="24"/>
        <v>6</v>
      </c>
      <c r="X9" s="67">
        <v>2</v>
      </c>
      <c r="Y9" s="67">
        <f>SUM('PENILAIAN GUN'!Y9,'PENILAIAN IWAN'!Y9,'PENILAIAN RUBY'!Y9)</f>
        <v>6</v>
      </c>
      <c r="Z9" s="67">
        <f t="shared" si="25"/>
        <v>4</v>
      </c>
      <c r="AA9" s="67">
        <v>1</v>
      </c>
      <c r="AB9" s="67">
        <f>SUM('PENILAIAN GUN'!AB9,'PENILAIAN IWAN'!AB9,'PENILAIAN RUBY'!AB9)</f>
        <v>6</v>
      </c>
      <c r="AC9" s="67">
        <f t="shared" si="26"/>
        <v>5</v>
      </c>
      <c r="AD9" s="67">
        <v>1</v>
      </c>
      <c r="AE9" s="67">
        <f>SUM('PENILAIAN GUN'!AE9,'PENILAIAN IWAN'!AE9,'PENILAIAN RUBY'!AE9)</f>
        <v>6</v>
      </c>
      <c r="AF9" s="67">
        <f t="shared" si="27"/>
        <v>5</v>
      </c>
      <c r="AG9" s="67">
        <v>2</v>
      </c>
      <c r="AH9" s="67">
        <f>SUM('PENILAIAN GUN'!AH9,'PENILAIAN IWAN'!AH9,'PENILAIAN RUBY'!AH9)</f>
        <v>8</v>
      </c>
      <c r="AI9" s="67">
        <f t="shared" si="28"/>
        <v>6</v>
      </c>
      <c r="AJ9" s="67">
        <v>3</v>
      </c>
      <c r="AK9" s="67">
        <f>SUM('PENILAIAN GUN'!AK9,'PENILAIAN IWAN'!AK9,'PENILAIAN RUBY'!AK9)</f>
        <v>7</v>
      </c>
      <c r="AL9" s="67">
        <f t="shared" si="29"/>
        <v>4</v>
      </c>
      <c r="AM9" s="67">
        <f t="shared" si="30"/>
        <v>12</v>
      </c>
      <c r="AN9" s="67">
        <f t="shared" si="30"/>
        <v>55</v>
      </c>
      <c r="AO9" s="67">
        <f t="shared" si="31"/>
        <v>43</v>
      </c>
      <c r="AP9" s="67">
        <v>4</v>
      </c>
      <c r="AQ9" s="67">
        <f>SUM('PENILAIAN GUN'!AQ9,'PENILAIAN IWAN'!AQ9,'PENILAIAN RUBY'!AQ9)</f>
        <v>10</v>
      </c>
      <c r="AR9" s="67">
        <f t="shared" si="1"/>
        <v>6</v>
      </c>
      <c r="AS9" s="67">
        <v>4</v>
      </c>
      <c r="AT9" s="67">
        <f>SUM('PENILAIAN GUN'!AT9,'PENILAIAN IWAN'!AT9,'PENILAIAN RUBY'!AT9)</f>
        <v>10</v>
      </c>
      <c r="AU9" s="67">
        <f t="shared" si="2"/>
        <v>6</v>
      </c>
      <c r="AV9" s="67">
        <v>5</v>
      </c>
      <c r="AW9" s="67">
        <f>SUM('PENILAIAN GUN'!AW9,'PENILAIAN IWAN'!AW9,'PENILAIAN RUBY'!AW9)</f>
        <v>10</v>
      </c>
      <c r="AX9" s="67">
        <f t="shared" si="3"/>
        <v>5</v>
      </c>
      <c r="AY9" s="67">
        <v>4</v>
      </c>
      <c r="AZ9" s="67">
        <f>SUM('PENILAIAN GUN'!AZ9,'PENILAIAN IWAN'!AZ9,'PENILAIAN RUBY'!AZ9)</f>
        <v>7</v>
      </c>
      <c r="BA9" s="67">
        <f t="shared" si="4"/>
        <v>3</v>
      </c>
      <c r="BB9" s="67">
        <v>4</v>
      </c>
      <c r="BC9" s="67">
        <f>SUM('PENILAIAN GUN'!BC9,'PENILAIAN IWAN'!BC9,'PENILAIAN RUBY'!BC9)</f>
        <v>4</v>
      </c>
      <c r="BD9" s="67">
        <f t="shared" si="5"/>
        <v>0</v>
      </c>
      <c r="BE9" s="67">
        <v>4</v>
      </c>
      <c r="BF9" s="67">
        <f>SUM('PENILAIAN GUN'!BF9,'PENILAIAN IWAN'!BF9,'PENILAIAN RUBY'!BF9)</f>
        <v>5</v>
      </c>
      <c r="BG9" s="67">
        <f t="shared" si="6"/>
        <v>1</v>
      </c>
      <c r="BH9" s="67">
        <v>4</v>
      </c>
      <c r="BI9" s="67">
        <f>SUM('PENILAIAN GUN'!BI9,'PENILAIAN IWAN'!BI9,'PENILAIAN RUBY'!BI9)</f>
        <v>4</v>
      </c>
      <c r="BJ9" s="67">
        <f t="shared" si="7"/>
        <v>0</v>
      </c>
      <c r="BK9" s="67" t="s">
        <v>23</v>
      </c>
      <c r="BL9" s="67" t="s">
        <v>23</v>
      </c>
      <c r="BM9" s="67" t="str">
        <f t="shared" si="8"/>
        <v>NA</v>
      </c>
      <c r="BN9" s="67" t="s">
        <v>23</v>
      </c>
      <c r="BO9" s="67" t="s">
        <v>23</v>
      </c>
      <c r="BP9" s="67" t="str">
        <f t="shared" si="9"/>
        <v>NA</v>
      </c>
      <c r="BQ9" s="67" t="s">
        <v>23</v>
      </c>
      <c r="BR9" s="67" t="s">
        <v>23</v>
      </c>
      <c r="BS9" s="67" t="str">
        <f t="shared" si="10"/>
        <v>NA</v>
      </c>
      <c r="BT9" s="67" t="s">
        <v>23</v>
      </c>
      <c r="BU9" s="67" t="s">
        <v>23</v>
      </c>
      <c r="BV9" s="67" t="str">
        <f t="shared" si="11"/>
        <v>NA</v>
      </c>
      <c r="BW9" s="67" t="s">
        <v>23</v>
      </c>
      <c r="BX9" s="67" t="s">
        <v>23</v>
      </c>
      <c r="BY9" s="67" t="str">
        <f t="shared" si="12"/>
        <v>NA</v>
      </c>
      <c r="BZ9" s="67" t="s">
        <v>23</v>
      </c>
      <c r="CA9" s="67" t="s">
        <v>23</v>
      </c>
      <c r="CB9" s="67" t="str">
        <f t="shared" si="13"/>
        <v>NA</v>
      </c>
      <c r="CC9" s="67" t="s">
        <v>23</v>
      </c>
      <c r="CD9" s="67" t="s">
        <v>23</v>
      </c>
      <c r="CE9" s="67" t="str">
        <f t="shared" si="14"/>
        <v>NA</v>
      </c>
      <c r="CF9" s="67" t="s">
        <v>23</v>
      </c>
      <c r="CG9" s="67" t="s">
        <v>23</v>
      </c>
      <c r="CH9" s="67" t="str">
        <f t="shared" si="15"/>
        <v>NA</v>
      </c>
      <c r="CI9" s="67" t="s">
        <v>23</v>
      </c>
      <c r="CJ9" s="67" t="s">
        <v>23</v>
      </c>
      <c r="CK9" s="67" t="str">
        <f t="shared" si="16"/>
        <v>NA</v>
      </c>
      <c r="CL9" s="67" t="s">
        <v>23</v>
      </c>
      <c r="CM9" s="67" t="s">
        <v>23</v>
      </c>
      <c r="CN9" s="67" t="str">
        <f t="shared" si="17"/>
        <v>NA</v>
      </c>
      <c r="CO9" s="67" t="s">
        <v>23</v>
      </c>
      <c r="CP9" s="67" t="s">
        <v>23</v>
      </c>
      <c r="CQ9" s="67" t="str">
        <f t="shared" si="18"/>
        <v>NA</v>
      </c>
      <c r="CR9" s="67">
        <f t="shared" si="32"/>
        <v>29</v>
      </c>
      <c r="CS9" s="67">
        <f t="shared" si="32"/>
        <v>50</v>
      </c>
      <c r="CT9" s="67">
        <f t="shared" si="19"/>
        <v>21</v>
      </c>
      <c r="CV9" s="94">
        <f t="shared" si="33"/>
        <v>41</v>
      </c>
      <c r="CW9" s="94">
        <f t="shared" si="33"/>
        <v>105</v>
      </c>
      <c r="CX9" s="94">
        <f t="shared" si="20"/>
        <v>64</v>
      </c>
    </row>
    <row r="10" spans="1:102" ht="15" customHeight="1" x14ac:dyDescent="0.25">
      <c r="A10" s="44"/>
      <c r="B10" s="46">
        <v>4</v>
      </c>
      <c r="C10" s="54">
        <v>19971103617</v>
      </c>
      <c r="D10" s="47" t="s">
        <v>159</v>
      </c>
      <c r="E10" s="47" t="s">
        <v>202</v>
      </c>
      <c r="F10" s="48" t="s">
        <v>161</v>
      </c>
      <c r="G10" s="48" t="s">
        <v>60</v>
      </c>
      <c r="H10" s="55">
        <v>26688</v>
      </c>
      <c r="I10" s="50">
        <f t="shared" ca="1" si="21"/>
        <v>50.826157265664627</v>
      </c>
      <c r="J10" s="68">
        <v>35737</v>
      </c>
      <c r="K10" s="50">
        <f t="shared" ca="1" si="0"/>
        <v>26.034376443746819</v>
      </c>
      <c r="L10" s="52" t="s">
        <v>132</v>
      </c>
      <c r="M10" s="53" t="s">
        <v>132</v>
      </c>
      <c r="N10" s="75" t="s">
        <v>164</v>
      </c>
      <c r="O10" s="67">
        <v>4</v>
      </c>
      <c r="P10" s="67">
        <f>SUM('PENILAIAN GUN'!P10,'PENILAIAN IWAN'!P10,'PENILAIAN RUBY'!P10)</f>
        <v>9</v>
      </c>
      <c r="Q10" s="67">
        <f t="shared" si="22"/>
        <v>5</v>
      </c>
      <c r="R10" s="67">
        <v>4</v>
      </c>
      <c r="S10" s="67">
        <f>SUM('PENILAIAN GUN'!S10,'PENILAIAN IWAN'!S10,'PENILAIAN RUBY'!S10)</f>
        <v>9</v>
      </c>
      <c r="T10" s="67">
        <f t="shared" si="23"/>
        <v>5</v>
      </c>
      <c r="U10" s="67">
        <v>4</v>
      </c>
      <c r="V10" s="67">
        <f>SUM('PENILAIAN GUN'!V10,'PENILAIAN IWAN'!V10,'PENILAIAN RUBY'!V10)</f>
        <v>8</v>
      </c>
      <c r="W10" s="67">
        <f t="shared" si="24"/>
        <v>4</v>
      </c>
      <c r="X10" s="67">
        <v>4</v>
      </c>
      <c r="Y10" s="67">
        <f>SUM('PENILAIAN GUN'!Y10,'PENILAIAN IWAN'!Y10,'PENILAIAN RUBY'!Y10)</f>
        <v>7</v>
      </c>
      <c r="Z10" s="67">
        <f t="shared" si="25"/>
        <v>3</v>
      </c>
      <c r="AA10" s="67">
        <v>4</v>
      </c>
      <c r="AB10" s="67">
        <f>SUM('PENILAIAN GUN'!AB10,'PENILAIAN IWAN'!AB10,'PENILAIAN RUBY'!AB10)</f>
        <v>8</v>
      </c>
      <c r="AC10" s="67">
        <f t="shared" si="26"/>
        <v>4</v>
      </c>
      <c r="AD10" s="67">
        <v>4</v>
      </c>
      <c r="AE10" s="67">
        <f>SUM('PENILAIAN GUN'!AE10,'PENILAIAN IWAN'!AE10,'PENILAIAN RUBY'!AE10)</f>
        <v>8</v>
      </c>
      <c r="AF10" s="67">
        <f t="shared" si="27"/>
        <v>4</v>
      </c>
      <c r="AG10" s="67">
        <v>5</v>
      </c>
      <c r="AH10" s="67">
        <f>SUM('PENILAIAN GUN'!AH10,'PENILAIAN IWAN'!AH10,'PENILAIAN RUBY'!AH10)</f>
        <v>8</v>
      </c>
      <c r="AI10" s="67">
        <f t="shared" si="28"/>
        <v>3</v>
      </c>
      <c r="AJ10" s="67">
        <v>5</v>
      </c>
      <c r="AK10" s="67">
        <f>SUM('PENILAIAN GUN'!AK10,'PENILAIAN IWAN'!AK10,'PENILAIAN RUBY'!AK10)</f>
        <v>9</v>
      </c>
      <c r="AL10" s="67">
        <f t="shared" si="29"/>
        <v>4</v>
      </c>
      <c r="AM10" s="67">
        <f t="shared" si="30"/>
        <v>34</v>
      </c>
      <c r="AN10" s="67">
        <f t="shared" si="30"/>
        <v>66</v>
      </c>
      <c r="AO10" s="67">
        <f t="shared" si="31"/>
        <v>32</v>
      </c>
      <c r="AP10" s="67">
        <v>4</v>
      </c>
      <c r="AQ10" s="67">
        <f>SUM('PENILAIAN GUN'!AQ10,'PENILAIAN IWAN'!AQ10,'PENILAIAN RUBY'!AQ10)</f>
        <v>8</v>
      </c>
      <c r="AR10" s="67">
        <f t="shared" si="1"/>
        <v>4</v>
      </c>
      <c r="AS10" s="67">
        <v>3</v>
      </c>
      <c r="AT10" s="67">
        <f>SUM('PENILAIAN GUN'!AT10,'PENILAIAN IWAN'!AT10,'PENILAIAN RUBY'!AT10)</f>
        <v>6</v>
      </c>
      <c r="AU10" s="67">
        <f t="shared" si="2"/>
        <v>3</v>
      </c>
      <c r="AV10" s="67">
        <v>5</v>
      </c>
      <c r="AW10" s="67">
        <f>SUM('PENILAIAN GUN'!AW10,'PENILAIAN IWAN'!AW10,'PENILAIAN RUBY'!AW10)</f>
        <v>10</v>
      </c>
      <c r="AX10" s="67">
        <f t="shared" si="3"/>
        <v>5</v>
      </c>
      <c r="AY10" s="67">
        <v>4</v>
      </c>
      <c r="AZ10" s="67">
        <f>SUM('PENILAIAN GUN'!AZ10,'PENILAIAN IWAN'!AZ10,'PENILAIAN RUBY'!AZ10)</f>
        <v>7</v>
      </c>
      <c r="BA10" s="67">
        <f t="shared" si="4"/>
        <v>3</v>
      </c>
      <c r="BB10" s="67">
        <v>4</v>
      </c>
      <c r="BC10" s="67">
        <f>SUM('PENILAIAN GUN'!BC10,'PENILAIAN IWAN'!BC10,'PENILAIAN RUBY'!BC10)</f>
        <v>3</v>
      </c>
      <c r="BD10" s="67">
        <f t="shared" si="5"/>
        <v>-1</v>
      </c>
      <c r="BE10" s="67">
        <v>4</v>
      </c>
      <c r="BF10" s="67">
        <f>SUM('PENILAIAN GUN'!BF10,'PENILAIAN IWAN'!BF10,'PENILAIAN RUBY'!BF10)</f>
        <v>5</v>
      </c>
      <c r="BG10" s="67">
        <f t="shared" si="6"/>
        <v>1</v>
      </c>
      <c r="BH10" s="67">
        <v>4</v>
      </c>
      <c r="BI10" s="67">
        <f>SUM('PENILAIAN GUN'!BI10,'PENILAIAN IWAN'!BI10,'PENILAIAN RUBY'!BI10)</f>
        <v>3</v>
      </c>
      <c r="BJ10" s="67">
        <f t="shared" si="7"/>
        <v>-1</v>
      </c>
      <c r="BK10" s="67" t="s">
        <v>23</v>
      </c>
      <c r="BL10" s="67" t="s">
        <v>23</v>
      </c>
      <c r="BM10" s="67" t="str">
        <f t="shared" si="8"/>
        <v>NA</v>
      </c>
      <c r="BN10" s="67" t="s">
        <v>23</v>
      </c>
      <c r="BO10" s="67" t="s">
        <v>23</v>
      </c>
      <c r="BP10" s="67" t="str">
        <f t="shared" si="9"/>
        <v>NA</v>
      </c>
      <c r="BQ10" s="67">
        <v>6</v>
      </c>
      <c r="BR10" s="67">
        <f>SUM('PENILAIAN GUN'!BR10,'PENILAIAN IWAN'!BR10,'PENILAIAN RUBY'!BR10)</f>
        <v>12</v>
      </c>
      <c r="BS10" s="67">
        <f t="shared" si="10"/>
        <v>6</v>
      </c>
      <c r="BT10" s="67" t="s">
        <v>23</v>
      </c>
      <c r="BU10" s="67" t="s">
        <v>23</v>
      </c>
      <c r="BV10" s="67" t="str">
        <f t="shared" si="11"/>
        <v>NA</v>
      </c>
      <c r="BW10" s="67" t="s">
        <v>23</v>
      </c>
      <c r="BX10" s="67" t="s">
        <v>23</v>
      </c>
      <c r="BY10" s="67" t="str">
        <f t="shared" si="12"/>
        <v>NA</v>
      </c>
      <c r="BZ10" s="67" t="s">
        <v>23</v>
      </c>
      <c r="CA10" s="67" t="s">
        <v>23</v>
      </c>
      <c r="CB10" s="67" t="str">
        <f t="shared" si="13"/>
        <v>NA</v>
      </c>
      <c r="CC10" s="67" t="s">
        <v>23</v>
      </c>
      <c r="CD10" s="67" t="s">
        <v>23</v>
      </c>
      <c r="CE10" s="67" t="str">
        <f t="shared" si="14"/>
        <v>NA</v>
      </c>
      <c r="CF10" s="67" t="s">
        <v>23</v>
      </c>
      <c r="CG10" s="67" t="s">
        <v>23</v>
      </c>
      <c r="CH10" s="67" t="str">
        <f t="shared" si="15"/>
        <v>NA</v>
      </c>
      <c r="CI10" s="67" t="s">
        <v>23</v>
      </c>
      <c r="CJ10" s="67" t="s">
        <v>23</v>
      </c>
      <c r="CK10" s="67" t="str">
        <f t="shared" si="16"/>
        <v>NA</v>
      </c>
      <c r="CL10" s="67" t="s">
        <v>23</v>
      </c>
      <c r="CM10" s="67" t="s">
        <v>23</v>
      </c>
      <c r="CN10" s="67" t="str">
        <f t="shared" si="17"/>
        <v>NA</v>
      </c>
      <c r="CO10" s="67" t="s">
        <v>23</v>
      </c>
      <c r="CP10" s="67" t="s">
        <v>23</v>
      </c>
      <c r="CQ10" s="67" t="str">
        <f t="shared" si="18"/>
        <v>NA</v>
      </c>
      <c r="CR10" s="67">
        <f t="shared" si="32"/>
        <v>34</v>
      </c>
      <c r="CS10" s="67">
        <f t="shared" si="32"/>
        <v>54</v>
      </c>
      <c r="CT10" s="67">
        <f>IF(CR10="NA",CS10,CS10-CR10)</f>
        <v>20</v>
      </c>
      <c r="CV10" s="94">
        <f t="shared" si="33"/>
        <v>68</v>
      </c>
      <c r="CW10" s="94">
        <f t="shared" si="33"/>
        <v>120</v>
      </c>
      <c r="CX10" s="94">
        <f t="shared" si="20"/>
        <v>52</v>
      </c>
    </row>
    <row r="11" spans="1:102" ht="15" customHeight="1" x14ac:dyDescent="0.25">
      <c r="A11" s="44"/>
      <c r="B11" s="46">
        <v>5</v>
      </c>
      <c r="C11" s="54">
        <v>20010214717</v>
      </c>
      <c r="D11" s="47" t="s">
        <v>154</v>
      </c>
      <c r="E11" s="47" t="s">
        <v>126</v>
      </c>
      <c r="F11" s="48" t="s">
        <v>161</v>
      </c>
      <c r="G11" s="48" t="s">
        <v>60</v>
      </c>
      <c r="H11" s="55">
        <v>28651</v>
      </c>
      <c r="I11" s="50">
        <f t="shared" ca="1" si="21"/>
        <v>45.448075073883807</v>
      </c>
      <c r="J11" s="68">
        <v>36936</v>
      </c>
      <c r="K11" s="50">
        <f t="shared" ca="1" si="0"/>
        <v>22.749444936897504</v>
      </c>
      <c r="L11" s="52" t="s">
        <v>132</v>
      </c>
      <c r="M11" s="53" t="s">
        <v>168</v>
      </c>
      <c r="N11" s="75" t="s">
        <v>165</v>
      </c>
      <c r="O11" s="67">
        <v>4</v>
      </c>
      <c r="P11" s="67">
        <f>SUM('PENILAIAN GUN'!P11,'PENILAIAN IWAN'!P11,'PENILAIAN RUBY'!P11)</f>
        <v>8</v>
      </c>
      <c r="Q11" s="67">
        <f t="shared" si="22"/>
        <v>4</v>
      </c>
      <c r="R11" s="67">
        <v>4</v>
      </c>
      <c r="S11" s="67">
        <f>SUM('PENILAIAN GUN'!S11,'PENILAIAN IWAN'!S11,'PENILAIAN RUBY'!S11)</f>
        <v>7</v>
      </c>
      <c r="T11" s="67">
        <f t="shared" si="23"/>
        <v>3</v>
      </c>
      <c r="U11" s="67">
        <v>4</v>
      </c>
      <c r="V11" s="67">
        <f>SUM('PENILAIAN GUN'!V11,'PENILAIAN IWAN'!V11,'PENILAIAN RUBY'!V11)</f>
        <v>7</v>
      </c>
      <c r="W11" s="67">
        <f t="shared" si="24"/>
        <v>3</v>
      </c>
      <c r="X11" s="67">
        <v>4</v>
      </c>
      <c r="Y11" s="67">
        <f>SUM('PENILAIAN GUN'!Y11,'PENILAIAN IWAN'!Y11,'PENILAIAN RUBY'!Y11)</f>
        <v>6</v>
      </c>
      <c r="Z11" s="67">
        <f t="shared" si="25"/>
        <v>2</v>
      </c>
      <c r="AA11" s="67">
        <v>4</v>
      </c>
      <c r="AB11" s="67">
        <f>SUM('PENILAIAN GUN'!AB11,'PENILAIAN IWAN'!AB11,'PENILAIAN RUBY'!AB11)</f>
        <v>7</v>
      </c>
      <c r="AC11" s="67">
        <f t="shared" si="26"/>
        <v>3</v>
      </c>
      <c r="AD11" s="67">
        <v>4</v>
      </c>
      <c r="AE11" s="67">
        <f>SUM('PENILAIAN GUN'!AE11,'PENILAIAN IWAN'!AE11,'PENILAIAN RUBY'!AE11)</f>
        <v>6</v>
      </c>
      <c r="AF11" s="67">
        <f t="shared" si="27"/>
        <v>2</v>
      </c>
      <c r="AG11" s="67">
        <v>5</v>
      </c>
      <c r="AH11" s="67">
        <f>SUM('PENILAIAN GUN'!AH11,'PENILAIAN IWAN'!AH11,'PENILAIAN RUBY'!AH11)</f>
        <v>8</v>
      </c>
      <c r="AI11" s="67">
        <f t="shared" si="28"/>
        <v>3</v>
      </c>
      <c r="AJ11" s="67">
        <v>5</v>
      </c>
      <c r="AK11" s="67">
        <f>SUM('PENILAIAN GUN'!AK11,'PENILAIAN IWAN'!AK11,'PENILAIAN RUBY'!AK11)</f>
        <v>9</v>
      </c>
      <c r="AL11" s="67">
        <f t="shared" si="29"/>
        <v>4</v>
      </c>
      <c r="AM11" s="67">
        <f t="shared" si="30"/>
        <v>34</v>
      </c>
      <c r="AN11" s="67">
        <f t="shared" si="30"/>
        <v>58</v>
      </c>
      <c r="AO11" s="67">
        <f t="shared" si="31"/>
        <v>24</v>
      </c>
      <c r="AP11" s="67">
        <v>3</v>
      </c>
      <c r="AQ11" s="67">
        <f>SUM('PENILAIAN GUN'!AQ11,'PENILAIAN IWAN'!AQ11,'PENILAIAN RUBY'!AQ11)</f>
        <v>5</v>
      </c>
      <c r="AR11" s="67">
        <f t="shared" si="1"/>
        <v>2</v>
      </c>
      <c r="AS11" s="67">
        <v>3</v>
      </c>
      <c r="AT11" s="67">
        <f>SUM('PENILAIAN GUN'!AT11,'PENILAIAN IWAN'!AT11,'PENILAIAN RUBY'!AT11)</f>
        <v>6</v>
      </c>
      <c r="AU11" s="67">
        <f t="shared" si="2"/>
        <v>3</v>
      </c>
      <c r="AV11" s="67">
        <v>4</v>
      </c>
      <c r="AW11" s="67">
        <f>SUM('PENILAIAN GUN'!AW11,'PENILAIAN IWAN'!AW11,'PENILAIAN RUBY'!AW11)</f>
        <v>4</v>
      </c>
      <c r="AX11" s="67">
        <f t="shared" si="3"/>
        <v>0</v>
      </c>
      <c r="AY11" s="67">
        <v>4</v>
      </c>
      <c r="AZ11" s="67">
        <f>SUM('PENILAIAN GUN'!AZ11,'PENILAIAN IWAN'!AZ11,'PENILAIAN RUBY'!AZ11)</f>
        <v>5</v>
      </c>
      <c r="BA11" s="67">
        <f t="shared" si="4"/>
        <v>1</v>
      </c>
      <c r="BB11" s="67">
        <v>4</v>
      </c>
      <c r="BC11" s="67">
        <f>SUM('PENILAIAN GUN'!BC11,'PENILAIAN IWAN'!BC11,'PENILAIAN RUBY'!BC11)</f>
        <v>3</v>
      </c>
      <c r="BD11" s="67">
        <f t="shared" si="5"/>
        <v>-1</v>
      </c>
      <c r="BE11" s="67">
        <v>4</v>
      </c>
      <c r="BF11" s="67">
        <f>SUM('PENILAIAN GUN'!BF11,'PENILAIAN IWAN'!BF11,'PENILAIAN RUBY'!BF11)</f>
        <v>5</v>
      </c>
      <c r="BG11" s="67">
        <f t="shared" si="6"/>
        <v>1</v>
      </c>
      <c r="BH11" s="67">
        <v>4</v>
      </c>
      <c r="BI11" s="67">
        <f>SUM('PENILAIAN GUN'!BI11,'PENILAIAN IWAN'!BI11,'PENILAIAN RUBY'!BI11)</f>
        <v>3</v>
      </c>
      <c r="BJ11" s="67">
        <f t="shared" si="7"/>
        <v>-1</v>
      </c>
      <c r="BK11" s="67">
        <v>5</v>
      </c>
      <c r="BL11" s="67">
        <f>SUM('PENILAIAN GUN'!BL11,'PENILAIAN IWAN'!BL11,'PENILAIAN RUBY'!BL11)</f>
        <v>10</v>
      </c>
      <c r="BM11" s="67">
        <f t="shared" si="8"/>
        <v>5</v>
      </c>
      <c r="BN11" s="67" t="s">
        <v>23</v>
      </c>
      <c r="BO11" s="67" t="s">
        <v>23</v>
      </c>
      <c r="BP11" s="67" t="str">
        <f t="shared" si="9"/>
        <v>NA</v>
      </c>
      <c r="BQ11" s="67" t="s">
        <v>23</v>
      </c>
      <c r="BR11" s="67" t="s">
        <v>23</v>
      </c>
      <c r="BS11" s="67" t="str">
        <f t="shared" si="10"/>
        <v>NA</v>
      </c>
      <c r="BT11" s="67" t="s">
        <v>23</v>
      </c>
      <c r="BU11" s="67" t="s">
        <v>23</v>
      </c>
      <c r="BV11" s="67" t="str">
        <f t="shared" si="11"/>
        <v>NA</v>
      </c>
      <c r="BW11" s="67" t="s">
        <v>23</v>
      </c>
      <c r="BX11" s="67" t="s">
        <v>23</v>
      </c>
      <c r="BY11" s="67" t="str">
        <f t="shared" si="12"/>
        <v>NA</v>
      </c>
      <c r="BZ11" s="67" t="s">
        <v>23</v>
      </c>
      <c r="CA11" s="67" t="s">
        <v>23</v>
      </c>
      <c r="CB11" s="67" t="str">
        <f t="shared" si="13"/>
        <v>NA</v>
      </c>
      <c r="CC11" s="67">
        <v>5</v>
      </c>
      <c r="CD11" s="67">
        <f>SUM('PENILAIAN GUN'!CD11,'PENILAIAN IWAN'!CD11,'PENILAIAN RUBY'!CD11)</f>
        <v>10</v>
      </c>
      <c r="CE11" s="67">
        <f t="shared" si="14"/>
        <v>5</v>
      </c>
      <c r="CF11" s="67" t="s">
        <v>23</v>
      </c>
      <c r="CG11" s="67" t="s">
        <v>23</v>
      </c>
      <c r="CH11" s="67" t="str">
        <f t="shared" si="15"/>
        <v>NA</v>
      </c>
      <c r="CI11" s="67" t="s">
        <v>23</v>
      </c>
      <c r="CJ11" s="67" t="s">
        <v>23</v>
      </c>
      <c r="CK11" s="67" t="str">
        <f t="shared" si="16"/>
        <v>NA</v>
      </c>
      <c r="CL11" s="67" t="s">
        <v>23</v>
      </c>
      <c r="CM11" s="67" t="s">
        <v>23</v>
      </c>
      <c r="CN11" s="67" t="str">
        <f t="shared" si="17"/>
        <v>NA</v>
      </c>
      <c r="CO11" s="67" t="s">
        <v>23</v>
      </c>
      <c r="CP11" s="67" t="s">
        <v>23</v>
      </c>
      <c r="CQ11" s="67" t="str">
        <f t="shared" si="18"/>
        <v>NA</v>
      </c>
      <c r="CR11" s="67">
        <f t="shared" si="32"/>
        <v>36</v>
      </c>
      <c r="CS11" s="67">
        <f t="shared" si="32"/>
        <v>51</v>
      </c>
      <c r="CT11" s="67">
        <f t="shared" si="19"/>
        <v>15</v>
      </c>
      <c r="CV11" s="94">
        <f t="shared" si="33"/>
        <v>70</v>
      </c>
      <c r="CW11" s="94">
        <f t="shared" si="33"/>
        <v>109</v>
      </c>
      <c r="CX11" s="94">
        <f t="shared" si="20"/>
        <v>39</v>
      </c>
    </row>
    <row r="12" spans="1:102" ht="15" customHeight="1" x14ac:dyDescent="0.25">
      <c r="A12" s="44"/>
      <c r="B12" s="46">
        <v>6</v>
      </c>
      <c r="C12" s="54">
        <v>20050926062</v>
      </c>
      <c r="D12" s="47" t="s">
        <v>148</v>
      </c>
      <c r="E12" s="47" t="s">
        <v>137</v>
      </c>
      <c r="F12" s="48" t="s">
        <v>188</v>
      </c>
      <c r="G12" s="48" t="s">
        <v>60</v>
      </c>
      <c r="H12" s="55">
        <v>29988</v>
      </c>
      <c r="I12" s="50">
        <f t="shared" ca="1" si="21"/>
        <v>41.785061375253669</v>
      </c>
      <c r="J12" s="68">
        <v>38621</v>
      </c>
      <c r="K12" s="50">
        <f t="shared" ca="1" si="0"/>
        <v>18.13300658073312</v>
      </c>
      <c r="L12" s="52" t="s">
        <v>162</v>
      </c>
      <c r="M12" s="53" t="s">
        <v>168</v>
      </c>
      <c r="N12" s="75" t="s">
        <v>164</v>
      </c>
      <c r="O12" s="67">
        <v>1</v>
      </c>
      <c r="P12" s="67">
        <f>SUM('PENILAIAN GUN'!P12,'PENILAIAN IWAN'!P12,'PENILAIAN RUBY'!P12)</f>
        <v>4</v>
      </c>
      <c r="Q12" s="67">
        <f t="shared" si="22"/>
        <v>3</v>
      </c>
      <c r="R12" s="67">
        <v>1</v>
      </c>
      <c r="S12" s="67">
        <f>SUM('PENILAIAN GUN'!S12,'PENILAIAN IWAN'!S12,'PENILAIAN RUBY'!S12)</f>
        <v>3</v>
      </c>
      <c r="T12" s="67">
        <f t="shared" si="23"/>
        <v>2</v>
      </c>
      <c r="U12" s="67">
        <v>1</v>
      </c>
      <c r="V12" s="67">
        <f>SUM('PENILAIAN GUN'!V12,'PENILAIAN IWAN'!V12,'PENILAIAN RUBY'!V12)</f>
        <v>3</v>
      </c>
      <c r="W12" s="67">
        <f t="shared" si="24"/>
        <v>2</v>
      </c>
      <c r="X12" s="67">
        <v>2</v>
      </c>
      <c r="Y12" s="67">
        <f>SUM('PENILAIAN GUN'!Y12,'PENILAIAN IWAN'!Y12,'PENILAIAN RUBY'!Y12)</f>
        <v>5</v>
      </c>
      <c r="Z12" s="67">
        <f t="shared" si="25"/>
        <v>3</v>
      </c>
      <c r="AA12" s="67">
        <v>1</v>
      </c>
      <c r="AB12" s="67">
        <f>SUM('PENILAIAN GUN'!AB12,'PENILAIAN IWAN'!AB12,'PENILAIAN RUBY'!AB12)</f>
        <v>3</v>
      </c>
      <c r="AC12" s="67">
        <f t="shared" si="26"/>
        <v>2</v>
      </c>
      <c r="AD12" s="67">
        <v>1</v>
      </c>
      <c r="AE12" s="67">
        <f>SUM('PENILAIAN GUN'!AE12,'PENILAIAN IWAN'!AE12,'PENILAIAN RUBY'!AE12)</f>
        <v>2</v>
      </c>
      <c r="AF12" s="67">
        <f t="shared" si="27"/>
        <v>1</v>
      </c>
      <c r="AG12" s="67">
        <v>2</v>
      </c>
      <c r="AH12" s="67">
        <f>SUM('PENILAIAN GUN'!AH12,'PENILAIAN IWAN'!AH12,'PENILAIAN RUBY'!AH12)</f>
        <v>3</v>
      </c>
      <c r="AI12" s="67">
        <f t="shared" si="28"/>
        <v>1</v>
      </c>
      <c r="AJ12" s="67">
        <v>3</v>
      </c>
      <c r="AK12" s="67">
        <f>SUM('PENILAIAN GUN'!AK12,'PENILAIAN IWAN'!AK12,'PENILAIAN RUBY'!AK12)</f>
        <v>6</v>
      </c>
      <c r="AL12" s="67">
        <f t="shared" si="29"/>
        <v>3</v>
      </c>
      <c r="AM12" s="67">
        <f t="shared" si="30"/>
        <v>12</v>
      </c>
      <c r="AN12" s="67">
        <f t="shared" si="30"/>
        <v>29</v>
      </c>
      <c r="AO12" s="67">
        <f t="shared" si="31"/>
        <v>17</v>
      </c>
      <c r="AP12" s="67">
        <v>1</v>
      </c>
      <c r="AQ12" s="67">
        <f>SUM('PENILAIAN GUN'!AQ12,'PENILAIAN IWAN'!AQ12,'PENILAIAN RUBY'!AQ12)</f>
        <v>3</v>
      </c>
      <c r="AR12" s="67">
        <f t="shared" si="1"/>
        <v>2</v>
      </c>
      <c r="AS12" s="67">
        <v>2</v>
      </c>
      <c r="AT12" s="67">
        <f>SUM('PENILAIAN GUN'!AT12,'PENILAIAN IWAN'!AT12,'PENILAIAN RUBY'!AT12)</f>
        <v>5</v>
      </c>
      <c r="AU12" s="67">
        <f t="shared" si="2"/>
        <v>3</v>
      </c>
      <c r="AV12" s="67">
        <v>1</v>
      </c>
      <c r="AW12" s="67">
        <f>SUM('PENILAIAN GUN'!AW12,'PENILAIAN IWAN'!AW12,'PENILAIAN RUBY'!AW12)</f>
        <v>3</v>
      </c>
      <c r="AX12" s="67">
        <f t="shared" si="3"/>
        <v>2</v>
      </c>
      <c r="AY12" s="67" t="s">
        <v>23</v>
      </c>
      <c r="AZ12" s="67" t="s">
        <v>23</v>
      </c>
      <c r="BA12" s="67" t="str">
        <f t="shared" si="4"/>
        <v>NA</v>
      </c>
      <c r="BB12" s="67">
        <v>2</v>
      </c>
      <c r="BC12" s="67">
        <f>SUM('PENILAIAN GUN'!BC12,'PENILAIAN IWAN'!BC12,'PENILAIAN RUBY'!BC12)</f>
        <v>3</v>
      </c>
      <c r="BD12" s="67">
        <f t="shared" si="5"/>
        <v>1</v>
      </c>
      <c r="BE12" s="67">
        <v>2</v>
      </c>
      <c r="BF12" s="67">
        <f>SUM('PENILAIAN GUN'!BF12,'PENILAIAN IWAN'!BF12,'PENILAIAN RUBY'!BF12)</f>
        <v>3</v>
      </c>
      <c r="BG12" s="67">
        <f t="shared" si="6"/>
        <v>1</v>
      </c>
      <c r="BH12" s="67">
        <v>2</v>
      </c>
      <c r="BI12" s="67">
        <f>SUM('PENILAIAN GUN'!BI12,'PENILAIAN IWAN'!BI12,'PENILAIAN RUBY'!BI12)</f>
        <v>2</v>
      </c>
      <c r="BJ12" s="67">
        <f t="shared" si="7"/>
        <v>0</v>
      </c>
      <c r="BK12" s="67">
        <v>3</v>
      </c>
      <c r="BL12" s="67">
        <f>SUM('PENILAIAN GUN'!BL12,'PENILAIAN IWAN'!BL12,'PENILAIAN RUBY'!BL12)</f>
        <v>6</v>
      </c>
      <c r="BM12" s="67">
        <f t="shared" si="8"/>
        <v>3</v>
      </c>
      <c r="BN12" s="67" t="s">
        <v>23</v>
      </c>
      <c r="BO12" s="67" t="s">
        <v>23</v>
      </c>
      <c r="BP12" s="67" t="str">
        <f t="shared" si="9"/>
        <v>NA</v>
      </c>
      <c r="BQ12" s="67" t="s">
        <v>23</v>
      </c>
      <c r="BR12" s="67" t="s">
        <v>23</v>
      </c>
      <c r="BS12" s="67" t="str">
        <f t="shared" si="10"/>
        <v>NA</v>
      </c>
      <c r="BT12" s="67" t="s">
        <v>23</v>
      </c>
      <c r="BU12" s="67" t="s">
        <v>23</v>
      </c>
      <c r="BV12" s="67" t="str">
        <f t="shared" si="11"/>
        <v>NA</v>
      </c>
      <c r="BW12" s="67">
        <v>3</v>
      </c>
      <c r="BX12" s="67">
        <f>SUM('PENILAIAN GUN'!BX12,'PENILAIAN IWAN'!BX12,'PENILAIAN RUBY'!BX12)</f>
        <v>7</v>
      </c>
      <c r="BY12" s="67">
        <f t="shared" si="12"/>
        <v>4</v>
      </c>
      <c r="BZ12" s="67" t="s">
        <v>23</v>
      </c>
      <c r="CA12" s="67" t="s">
        <v>23</v>
      </c>
      <c r="CB12" s="67" t="str">
        <f t="shared" si="13"/>
        <v>NA</v>
      </c>
      <c r="CC12" s="67" t="s">
        <v>23</v>
      </c>
      <c r="CD12" s="67" t="s">
        <v>23</v>
      </c>
      <c r="CE12" s="67" t="str">
        <f t="shared" si="14"/>
        <v>NA</v>
      </c>
      <c r="CF12" s="67" t="s">
        <v>23</v>
      </c>
      <c r="CG12" s="67" t="s">
        <v>23</v>
      </c>
      <c r="CH12" s="67" t="str">
        <f t="shared" si="15"/>
        <v>NA</v>
      </c>
      <c r="CI12" s="67" t="s">
        <v>23</v>
      </c>
      <c r="CJ12" s="67" t="s">
        <v>23</v>
      </c>
      <c r="CK12" s="67" t="str">
        <f t="shared" si="16"/>
        <v>NA</v>
      </c>
      <c r="CL12" s="67">
        <v>3</v>
      </c>
      <c r="CM12" s="67">
        <f>SUM('PENILAIAN GUN'!CM12,'PENILAIAN IWAN'!CM12,'PENILAIAN RUBY'!CM12)</f>
        <v>6</v>
      </c>
      <c r="CN12" s="67">
        <f t="shared" si="17"/>
        <v>3</v>
      </c>
      <c r="CO12" s="67" t="s">
        <v>23</v>
      </c>
      <c r="CP12" s="67" t="s">
        <v>23</v>
      </c>
      <c r="CQ12" s="67" t="str">
        <f t="shared" si="18"/>
        <v>NA</v>
      </c>
      <c r="CR12" s="67">
        <f t="shared" si="32"/>
        <v>19</v>
      </c>
      <c r="CS12" s="67">
        <f t="shared" si="32"/>
        <v>38</v>
      </c>
      <c r="CT12" s="67">
        <f t="shared" si="19"/>
        <v>19</v>
      </c>
      <c r="CV12" s="94">
        <f t="shared" si="33"/>
        <v>31</v>
      </c>
      <c r="CW12" s="94">
        <f t="shared" si="33"/>
        <v>67</v>
      </c>
      <c r="CX12" s="94">
        <f t="shared" si="20"/>
        <v>36</v>
      </c>
    </row>
    <row r="13" spans="1:102" ht="15" customHeight="1" x14ac:dyDescent="0.25">
      <c r="A13" s="44"/>
      <c r="B13" s="46">
        <v>7</v>
      </c>
      <c r="C13" s="54">
        <v>20180503433</v>
      </c>
      <c r="D13" s="47" t="s">
        <v>142</v>
      </c>
      <c r="E13" s="47" t="s">
        <v>42</v>
      </c>
      <c r="F13" s="48" t="s">
        <v>188</v>
      </c>
      <c r="G13" s="48" t="s">
        <v>60</v>
      </c>
      <c r="H13" s="55">
        <v>35361</v>
      </c>
      <c r="I13" s="50">
        <f t="shared" ca="1" si="21"/>
        <v>27.064513430048191</v>
      </c>
      <c r="J13" s="68">
        <v>43223</v>
      </c>
      <c r="K13" s="50">
        <f t="shared" ca="1" si="0"/>
        <v>5.5247874026509303</v>
      </c>
      <c r="L13" s="52" t="s">
        <v>162</v>
      </c>
      <c r="M13" s="53" t="s">
        <v>132</v>
      </c>
      <c r="N13" s="75" t="s">
        <v>164</v>
      </c>
      <c r="O13" s="67">
        <v>1</v>
      </c>
      <c r="P13" s="67">
        <f>SUM('PENILAIAN GUN'!P13,'PENILAIAN IWAN'!P13,'PENILAIAN RUBY'!P13)</f>
        <v>2</v>
      </c>
      <c r="Q13" s="67">
        <f t="shared" si="22"/>
        <v>1</v>
      </c>
      <c r="R13" s="67">
        <v>1</v>
      </c>
      <c r="S13" s="67">
        <f>SUM('PENILAIAN GUN'!S13,'PENILAIAN IWAN'!S13,'PENILAIAN RUBY'!S13)</f>
        <v>3</v>
      </c>
      <c r="T13" s="67">
        <f t="shared" si="23"/>
        <v>2</v>
      </c>
      <c r="U13" s="67">
        <v>1</v>
      </c>
      <c r="V13" s="67">
        <f>SUM('PENILAIAN GUN'!V13,'PENILAIAN IWAN'!V13,'PENILAIAN RUBY'!V13)</f>
        <v>3</v>
      </c>
      <c r="W13" s="67">
        <f t="shared" si="24"/>
        <v>2</v>
      </c>
      <c r="X13" s="67">
        <v>1</v>
      </c>
      <c r="Y13" s="67">
        <f>SUM('PENILAIAN GUN'!Y13,'PENILAIAN IWAN'!Y13,'PENILAIAN RUBY'!Y13)</f>
        <v>3</v>
      </c>
      <c r="Z13" s="67">
        <f t="shared" si="25"/>
        <v>2</v>
      </c>
      <c r="AA13" s="67">
        <v>1</v>
      </c>
      <c r="AB13" s="67">
        <f>SUM('PENILAIAN GUN'!AB13,'PENILAIAN IWAN'!AB13,'PENILAIAN RUBY'!AB13)</f>
        <v>3</v>
      </c>
      <c r="AC13" s="67">
        <f t="shared" si="26"/>
        <v>2</v>
      </c>
      <c r="AD13" s="67">
        <v>1</v>
      </c>
      <c r="AE13" s="67">
        <f>SUM('PENILAIAN GUN'!AE13,'PENILAIAN IWAN'!AE13,'PENILAIAN RUBY'!AE13)</f>
        <v>2</v>
      </c>
      <c r="AF13" s="67">
        <f t="shared" si="27"/>
        <v>1</v>
      </c>
      <c r="AG13" s="67">
        <v>2</v>
      </c>
      <c r="AH13" s="67">
        <f>SUM('PENILAIAN GUN'!AH13,'PENILAIAN IWAN'!AH13,'PENILAIAN RUBY'!AH13)</f>
        <v>4</v>
      </c>
      <c r="AI13" s="67">
        <f t="shared" si="28"/>
        <v>2</v>
      </c>
      <c r="AJ13" s="67">
        <v>2</v>
      </c>
      <c r="AK13" s="67">
        <f>SUM('PENILAIAN GUN'!AK13,'PENILAIAN IWAN'!AK13,'PENILAIAN RUBY'!AK13)</f>
        <v>6</v>
      </c>
      <c r="AL13" s="67">
        <f t="shared" si="29"/>
        <v>4</v>
      </c>
      <c r="AM13" s="67">
        <f t="shared" si="30"/>
        <v>10</v>
      </c>
      <c r="AN13" s="67">
        <f t="shared" si="30"/>
        <v>26</v>
      </c>
      <c r="AO13" s="67">
        <f t="shared" si="31"/>
        <v>16</v>
      </c>
      <c r="AP13" s="67">
        <v>1</v>
      </c>
      <c r="AQ13" s="67">
        <f>SUM('PENILAIAN GUN'!AQ13,'PENILAIAN IWAN'!AQ13,'PENILAIAN RUBY'!AQ13)</f>
        <v>4</v>
      </c>
      <c r="AR13" s="67">
        <f t="shared" si="1"/>
        <v>3</v>
      </c>
      <c r="AS13" s="67">
        <v>1</v>
      </c>
      <c r="AT13" s="67">
        <f>SUM('PENILAIAN GUN'!AT13,'PENILAIAN IWAN'!AT13,'PENILAIAN RUBY'!AT13)</f>
        <v>4</v>
      </c>
      <c r="AU13" s="67">
        <f t="shared" si="2"/>
        <v>3</v>
      </c>
      <c r="AV13" s="67">
        <v>1</v>
      </c>
      <c r="AW13" s="67">
        <f>SUM('PENILAIAN GUN'!AW13,'PENILAIAN IWAN'!AW13,'PENILAIAN RUBY'!AW13)</f>
        <v>3</v>
      </c>
      <c r="AX13" s="67">
        <f t="shared" si="3"/>
        <v>2</v>
      </c>
      <c r="AY13" s="67" t="s">
        <v>23</v>
      </c>
      <c r="AZ13" s="67" t="s">
        <v>23</v>
      </c>
      <c r="BA13" s="67" t="str">
        <f t="shared" si="4"/>
        <v>NA</v>
      </c>
      <c r="BB13" s="67">
        <v>1</v>
      </c>
      <c r="BC13" s="67">
        <f>SUM('PENILAIAN GUN'!BC13,'PENILAIAN IWAN'!BC13,'PENILAIAN RUBY'!BC13)</f>
        <v>2</v>
      </c>
      <c r="BD13" s="67">
        <f t="shared" si="5"/>
        <v>1</v>
      </c>
      <c r="BE13" s="67">
        <v>1</v>
      </c>
      <c r="BF13" s="67">
        <f>SUM('PENILAIAN GUN'!BF13,'PENILAIAN IWAN'!BF13,'PENILAIAN RUBY'!BF13)</f>
        <v>2</v>
      </c>
      <c r="BG13" s="67">
        <f t="shared" si="6"/>
        <v>1</v>
      </c>
      <c r="BH13" s="67">
        <v>1</v>
      </c>
      <c r="BI13" s="67">
        <f>SUM('PENILAIAN GUN'!BI13,'PENILAIAN IWAN'!BI13,'PENILAIAN RUBY'!BI13)</f>
        <v>2</v>
      </c>
      <c r="BJ13" s="67">
        <f t="shared" si="7"/>
        <v>1</v>
      </c>
      <c r="BK13" s="67" t="s">
        <v>23</v>
      </c>
      <c r="BL13" s="67" t="s">
        <v>23</v>
      </c>
      <c r="BM13" s="67" t="str">
        <f t="shared" si="8"/>
        <v>NA</v>
      </c>
      <c r="BN13" s="67">
        <v>2</v>
      </c>
      <c r="BO13" s="67">
        <f>SUM('PENILAIAN GUN'!BO13,'PENILAIAN IWAN'!BO13,'PENILAIAN RUBY'!BO13)</f>
        <v>5</v>
      </c>
      <c r="BP13" s="67">
        <f t="shared" si="9"/>
        <v>3</v>
      </c>
      <c r="BQ13" s="67" t="s">
        <v>23</v>
      </c>
      <c r="BR13" s="67" t="s">
        <v>23</v>
      </c>
      <c r="BS13" s="67" t="str">
        <f t="shared" si="10"/>
        <v>NA</v>
      </c>
      <c r="BT13" s="67">
        <v>2</v>
      </c>
      <c r="BU13" s="67">
        <f>SUM('PENILAIAN GUN'!BU13,'PENILAIAN IWAN'!BU13,'PENILAIAN RUBY'!BU13)</f>
        <v>5</v>
      </c>
      <c r="BV13" s="67">
        <f t="shared" si="11"/>
        <v>3</v>
      </c>
      <c r="BW13" s="67">
        <v>2</v>
      </c>
      <c r="BX13" s="67">
        <f>SUM('PENILAIAN GUN'!BX13,'PENILAIAN IWAN'!BX13,'PENILAIAN RUBY'!BX13)</f>
        <v>4</v>
      </c>
      <c r="BY13" s="67">
        <f t="shared" si="12"/>
        <v>2</v>
      </c>
      <c r="BZ13" s="67" t="s">
        <v>23</v>
      </c>
      <c r="CA13" s="67" t="s">
        <v>23</v>
      </c>
      <c r="CB13" s="67" t="str">
        <f t="shared" si="13"/>
        <v>NA</v>
      </c>
      <c r="CC13" s="67" t="s">
        <v>23</v>
      </c>
      <c r="CD13" s="67" t="s">
        <v>23</v>
      </c>
      <c r="CE13" s="67" t="str">
        <f t="shared" si="14"/>
        <v>NA</v>
      </c>
      <c r="CF13" s="67">
        <v>1</v>
      </c>
      <c r="CG13" s="67">
        <f>SUM('PENILAIAN GUN'!CG13,'PENILAIAN IWAN'!CG13,'PENILAIAN RUBY'!CG13)</f>
        <v>5</v>
      </c>
      <c r="CH13" s="67">
        <f t="shared" si="15"/>
        <v>4</v>
      </c>
      <c r="CI13" s="67">
        <v>2</v>
      </c>
      <c r="CJ13" s="67">
        <f>SUM('PENILAIAN GUN'!CJ13,'PENILAIAN IWAN'!CJ13,'PENILAIAN RUBY'!CJ13)</f>
        <v>6</v>
      </c>
      <c r="CK13" s="67">
        <f t="shared" si="16"/>
        <v>4</v>
      </c>
      <c r="CL13" s="67" t="s">
        <v>23</v>
      </c>
      <c r="CM13" s="67" t="s">
        <v>23</v>
      </c>
      <c r="CN13" s="67" t="str">
        <f t="shared" si="17"/>
        <v>NA</v>
      </c>
      <c r="CO13" s="67">
        <v>2</v>
      </c>
      <c r="CP13" s="67">
        <f>SUM('PENILAIAN GUN'!CP13,'PENILAIAN IWAN'!CP13,'PENILAIAN RUBY'!CP13)</f>
        <v>4</v>
      </c>
      <c r="CQ13" s="67">
        <f t="shared" si="18"/>
        <v>2</v>
      </c>
      <c r="CR13" s="67">
        <f t="shared" si="32"/>
        <v>17</v>
      </c>
      <c r="CS13" s="67">
        <f t="shared" si="32"/>
        <v>46</v>
      </c>
      <c r="CT13" s="67">
        <f t="shared" si="19"/>
        <v>29</v>
      </c>
      <c r="CV13" s="94">
        <f t="shared" si="33"/>
        <v>27</v>
      </c>
      <c r="CW13" s="94">
        <f t="shared" si="33"/>
        <v>72</v>
      </c>
      <c r="CX13" s="94">
        <f t="shared" si="20"/>
        <v>45</v>
      </c>
    </row>
    <row r="14" spans="1:102" ht="15" customHeight="1" x14ac:dyDescent="0.25">
      <c r="A14" s="44"/>
      <c r="B14" s="46">
        <v>8</v>
      </c>
      <c r="C14" s="54">
        <v>20200929611</v>
      </c>
      <c r="D14" s="47" t="s">
        <v>145</v>
      </c>
      <c r="E14" s="47" t="s">
        <v>200</v>
      </c>
      <c r="F14" s="48" t="s">
        <v>188</v>
      </c>
      <c r="G14" s="48" t="s">
        <v>60</v>
      </c>
      <c r="H14" s="55">
        <v>35100</v>
      </c>
      <c r="I14" s="50">
        <f t="shared" ca="1" si="21"/>
        <v>27.779581923198876</v>
      </c>
      <c r="J14" s="68">
        <v>44103</v>
      </c>
      <c r="K14" s="50">
        <f t="shared" ca="1" si="0"/>
        <v>3.1138284985413409</v>
      </c>
      <c r="L14" s="52" t="s">
        <v>132</v>
      </c>
      <c r="M14" s="53" t="s">
        <v>134</v>
      </c>
      <c r="N14" s="75" t="s">
        <v>165</v>
      </c>
      <c r="O14" s="67">
        <v>3</v>
      </c>
      <c r="P14" s="67">
        <f>SUM('PENILAIAN GUN'!P14,'PENILAIAN IWAN'!P14,'PENILAIAN RUBY'!P14)</f>
        <v>3</v>
      </c>
      <c r="Q14" s="67">
        <f t="shared" si="22"/>
        <v>0</v>
      </c>
      <c r="R14" s="67">
        <v>3</v>
      </c>
      <c r="S14" s="67">
        <f>SUM('PENILAIAN GUN'!S14,'PENILAIAN IWAN'!S14,'PENILAIAN RUBY'!S14)</f>
        <v>3</v>
      </c>
      <c r="T14" s="67">
        <f t="shared" si="23"/>
        <v>0</v>
      </c>
      <c r="U14" s="67">
        <v>3</v>
      </c>
      <c r="V14" s="67">
        <f>SUM('PENILAIAN GUN'!V14,'PENILAIAN IWAN'!V14,'PENILAIAN RUBY'!V14)</f>
        <v>3</v>
      </c>
      <c r="W14" s="67">
        <f t="shared" si="24"/>
        <v>0</v>
      </c>
      <c r="X14" s="67">
        <v>4</v>
      </c>
      <c r="Y14" s="67">
        <f>SUM('PENILAIAN GUN'!Y14,'PENILAIAN IWAN'!Y14,'PENILAIAN RUBY'!Y14)</f>
        <v>5</v>
      </c>
      <c r="Z14" s="67">
        <f t="shared" si="25"/>
        <v>1</v>
      </c>
      <c r="AA14" s="67">
        <v>3</v>
      </c>
      <c r="AB14" s="67">
        <f>SUM('PENILAIAN GUN'!AB14,'PENILAIAN IWAN'!AB14,'PENILAIAN RUBY'!AB14)</f>
        <v>3</v>
      </c>
      <c r="AC14" s="67">
        <f t="shared" si="26"/>
        <v>0</v>
      </c>
      <c r="AD14" s="67">
        <v>3</v>
      </c>
      <c r="AE14" s="67">
        <f>SUM('PENILAIAN GUN'!AE14,'PENILAIAN IWAN'!AE14,'PENILAIAN RUBY'!AE14)</f>
        <v>2</v>
      </c>
      <c r="AF14" s="67">
        <f t="shared" si="27"/>
        <v>-1</v>
      </c>
      <c r="AG14" s="67">
        <v>4</v>
      </c>
      <c r="AH14" s="67">
        <f>SUM('PENILAIAN GUN'!AH14,'PENILAIAN IWAN'!AH14,'PENILAIAN RUBY'!AH14)</f>
        <v>4</v>
      </c>
      <c r="AI14" s="67">
        <f t="shared" si="28"/>
        <v>0</v>
      </c>
      <c r="AJ14" s="67">
        <v>4</v>
      </c>
      <c r="AK14" s="67">
        <f>SUM('PENILAIAN GUN'!AK14,'PENILAIAN IWAN'!AK14,'PENILAIAN RUBY'!AK14)</f>
        <v>8</v>
      </c>
      <c r="AL14" s="67">
        <f t="shared" si="29"/>
        <v>4</v>
      </c>
      <c r="AM14" s="67">
        <f t="shared" si="30"/>
        <v>27</v>
      </c>
      <c r="AN14" s="67">
        <f t="shared" si="30"/>
        <v>31</v>
      </c>
      <c r="AO14" s="67">
        <f t="shared" si="31"/>
        <v>4</v>
      </c>
      <c r="AP14" s="67">
        <v>3</v>
      </c>
      <c r="AQ14" s="67">
        <f>SUM('PENILAIAN GUN'!AQ14,'PENILAIAN IWAN'!AQ14,'PENILAIAN RUBY'!AQ14)</f>
        <v>4</v>
      </c>
      <c r="AR14" s="67">
        <f t="shared" si="1"/>
        <v>1</v>
      </c>
      <c r="AS14" s="67">
        <v>4</v>
      </c>
      <c r="AT14" s="67">
        <f>SUM('PENILAIAN GUN'!AT14,'PENILAIAN IWAN'!AT14,'PENILAIAN RUBY'!AT14)</f>
        <v>4</v>
      </c>
      <c r="AU14" s="67">
        <f t="shared" si="2"/>
        <v>0</v>
      </c>
      <c r="AV14" s="67">
        <v>4</v>
      </c>
      <c r="AW14" s="67">
        <f>SUM('PENILAIAN GUN'!AW14,'PENILAIAN IWAN'!AW14,'PENILAIAN RUBY'!AW14)</f>
        <v>3</v>
      </c>
      <c r="AX14" s="67">
        <f t="shared" si="3"/>
        <v>-1</v>
      </c>
      <c r="AY14" s="67">
        <v>4</v>
      </c>
      <c r="AZ14" s="67">
        <f>SUM('PENILAIAN GUN'!AZ14,'PENILAIAN IWAN'!AZ14,'PENILAIAN RUBY'!AZ14)</f>
        <v>3</v>
      </c>
      <c r="BA14" s="67">
        <f>IF(AY14="NA",AZ14,AZ14-AY14)</f>
        <v>-1</v>
      </c>
      <c r="BB14" s="67">
        <v>3</v>
      </c>
      <c r="BC14" s="67">
        <f>SUM('PENILAIAN GUN'!BC14,'PENILAIAN IWAN'!BC14,'PENILAIAN RUBY'!BC14)</f>
        <v>2</v>
      </c>
      <c r="BD14" s="67">
        <f t="shared" si="5"/>
        <v>-1</v>
      </c>
      <c r="BE14" s="67">
        <v>4</v>
      </c>
      <c r="BF14" s="67">
        <f>SUM('PENILAIAN GUN'!BF14,'PENILAIAN IWAN'!BF14,'PENILAIAN RUBY'!BF14)</f>
        <v>2</v>
      </c>
      <c r="BG14" s="67">
        <f t="shared" si="6"/>
        <v>-2</v>
      </c>
      <c r="BH14" s="67">
        <v>3</v>
      </c>
      <c r="BI14" s="67">
        <f>SUM('PENILAIAN GUN'!BI14,'PENILAIAN IWAN'!BI14,'PENILAIAN RUBY'!BI14)</f>
        <v>2</v>
      </c>
      <c r="BJ14" s="67">
        <f t="shared" si="7"/>
        <v>-1</v>
      </c>
      <c r="BK14" s="67">
        <v>3</v>
      </c>
      <c r="BL14" s="67">
        <f>SUM('PENILAIAN GUN'!BL14,'PENILAIAN IWAN'!BL14,'PENILAIAN RUBY'!BL14)</f>
        <v>2</v>
      </c>
      <c r="BM14" s="67">
        <f t="shared" si="8"/>
        <v>-1</v>
      </c>
      <c r="BN14" s="67">
        <v>3</v>
      </c>
      <c r="BO14" s="67">
        <f>SUM('PENILAIAN GUN'!BO14,'PENILAIAN IWAN'!BO14,'PENILAIAN RUBY'!BO14)</f>
        <v>5</v>
      </c>
      <c r="BP14" s="67">
        <f t="shared" si="9"/>
        <v>2</v>
      </c>
      <c r="BQ14" s="67" t="s">
        <v>23</v>
      </c>
      <c r="BR14" s="67" t="s">
        <v>23</v>
      </c>
      <c r="BS14" s="67" t="str">
        <f t="shared" si="10"/>
        <v>NA</v>
      </c>
      <c r="BT14" s="67">
        <v>3</v>
      </c>
      <c r="BU14" s="67">
        <f>SUM('PENILAIAN GUN'!BU14,'PENILAIAN IWAN'!BU14,'PENILAIAN RUBY'!BU14)</f>
        <v>6</v>
      </c>
      <c r="BV14" s="67">
        <f t="shared" si="11"/>
        <v>3</v>
      </c>
      <c r="BW14" s="67">
        <v>3</v>
      </c>
      <c r="BX14" s="67">
        <f>SUM('PENILAIAN GUN'!BX14,'PENILAIAN IWAN'!BX14,'PENILAIAN RUBY'!BX14)</f>
        <v>4</v>
      </c>
      <c r="BY14" s="67">
        <f t="shared" si="12"/>
        <v>1</v>
      </c>
      <c r="BZ14" s="67" t="s">
        <v>23</v>
      </c>
      <c r="CA14" s="67" t="s">
        <v>23</v>
      </c>
      <c r="CB14" s="67" t="str">
        <f t="shared" si="13"/>
        <v>NA</v>
      </c>
      <c r="CC14" s="67" t="s">
        <v>23</v>
      </c>
      <c r="CD14" s="67" t="s">
        <v>23</v>
      </c>
      <c r="CE14" s="67" t="str">
        <f t="shared" si="14"/>
        <v>NA</v>
      </c>
      <c r="CF14" s="67">
        <v>3</v>
      </c>
      <c r="CG14" s="67">
        <f>SUM('PENILAIAN GUN'!CG14,'PENILAIAN IWAN'!CG14,'PENILAIAN RUBY'!CG14)</f>
        <v>5</v>
      </c>
      <c r="CH14" s="67">
        <f t="shared" si="15"/>
        <v>2</v>
      </c>
      <c r="CI14" s="67">
        <v>3</v>
      </c>
      <c r="CJ14" s="67">
        <f>SUM('PENILAIAN GUN'!CJ14,'PENILAIAN IWAN'!CJ14,'PENILAIAN RUBY'!CJ14)</f>
        <v>6</v>
      </c>
      <c r="CK14" s="67">
        <f t="shared" si="16"/>
        <v>3</v>
      </c>
      <c r="CL14" s="67">
        <v>3</v>
      </c>
      <c r="CM14" s="67">
        <f>SUM('PENILAIAN GUN'!CM14,'PENILAIAN IWAN'!CM14,'PENILAIAN RUBY'!CM14)</f>
        <v>6</v>
      </c>
      <c r="CN14" s="67">
        <f t="shared" si="17"/>
        <v>3</v>
      </c>
      <c r="CO14" s="67">
        <v>3</v>
      </c>
      <c r="CP14" s="67">
        <f>SUM('PENILAIAN GUN'!CP14,'PENILAIAN IWAN'!CP14,'PENILAIAN RUBY'!CP14)</f>
        <v>6</v>
      </c>
      <c r="CQ14" s="67">
        <f t="shared" si="18"/>
        <v>3</v>
      </c>
      <c r="CR14" s="67">
        <f t="shared" si="32"/>
        <v>49</v>
      </c>
      <c r="CS14" s="67">
        <f t="shared" si="32"/>
        <v>60</v>
      </c>
      <c r="CT14" s="67">
        <f t="shared" si="19"/>
        <v>11</v>
      </c>
      <c r="CV14" s="94">
        <f t="shared" si="33"/>
        <v>76</v>
      </c>
      <c r="CW14" s="94">
        <f t="shared" si="33"/>
        <v>91</v>
      </c>
      <c r="CX14" s="94">
        <f t="shared" si="20"/>
        <v>15</v>
      </c>
    </row>
    <row r="15" spans="1:102" ht="15" customHeight="1" x14ac:dyDescent="0.25">
      <c r="A15" s="44"/>
      <c r="B15" s="46">
        <v>9</v>
      </c>
      <c r="C15" s="54">
        <v>20171009387</v>
      </c>
      <c r="D15" s="47" t="s">
        <v>156</v>
      </c>
      <c r="E15" s="47" t="s">
        <v>42</v>
      </c>
      <c r="F15" s="48" t="s">
        <v>161</v>
      </c>
      <c r="G15" s="48" t="s">
        <v>60</v>
      </c>
      <c r="H15" s="55">
        <v>35976</v>
      </c>
      <c r="I15" s="50">
        <f t="shared" ca="1" si="21"/>
        <v>25.379581923198874</v>
      </c>
      <c r="J15" s="68">
        <v>43017</v>
      </c>
      <c r="K15" s="50">
        <f t="shared" ca="1" si="0"/>
        <v>6.0891709642947651</v>
      </c>
      <c r="L15" s="52" t="s">
        <v>162</v>
      </c>
      <c r="M15" s="53" t="s">
        <v>168</v>
      </c>
      <c r="N15" s="75" t="s">
        <v>164</v>
      </c>
      <c r="O15" s="67">
        <v>1</v>
      </c>
      <c r="P15" s="67">
        <f>SUM('PENILAIAN GUN'!P15,'PENILAIAN IWAN'!P15,'PENILAIAN RUBY'!P15)</f>
        <v>3</v>
      </c>
      <c r="Q15" s="67">
        <f t="shared" si="22"/>
        <v>2</v>
      </c>
      <c r="R15" s="67">
        <v>1</v>
      </c>
      <c r="S15" s="67">
        <f>SUM('PENILAIAN GUN'!S15,'PENILAIAN IWAN'!S15,'PENILAIAN RUBY'!S15)</f>
        <v>7</v>
      </c>
      <c r="T15" s="67">
        <f t="shared" si="23"/>
        <v>6</v>
      </c>
      <c r="U15" s="67">
        <v>1</v>
      </c>
      <c r="V15" s="67">
        <f>SUM('PENILAIAN GUN'!V15,'PENILAIAN IWAN'!V15,'PENILAIAN RUBY'!V15)</f>
        <v>3</v>
      </c>
      <c r="W15" s="67">
        <f t="shared" si="24"/>
        <v>2</v>
      </c>
      <c r="X15" s="67">
        <v>1</v>
      </c>
      <c r="Y15" s="67">
        <f>SUM('PENILAIAN GUN'!Y15,'PENILAIAN IWAN'!Y15,'PENILAIAN RUBY'!Y15)</f>
        <v>2</v>
      </c>
      <c r="Z15" s="67">
        <f t="shared" si="25"/>
        <v>1</v>
      </c>
      <c r="AA15" s="67">
        <v>1</v>
      </c>
      <c r="AB15" s="67">
        <f>SUM('PENILAIAN GUN'!AB15,'PENILAIAN IWAN'!AB15,'PENILAIAN RUBY'!AB15)</f>
        <v>3</v>
      </c>
      <c r="AC15" s="67">
        <f t="shared" si="26"/>
        <v>2</v>
      </c>
      <c r="AD15" s="67">
        <v>1</v>
      </c>
      <c r="AE15" s="67">
        <f>SUM('PENILAIAN GUN'!AE15,'PENILAIAN IWAN'!AE15,'PENILAIAN RUBY'!AE15)</f>
        <v>3</v>
      </c>
      <c r="AF15" s="67">
        <f t="shared" si="27"/>
        <v>2</v>
      </c>
      <c r="AG15" s="67">
        <v>2</v>
      </c>
      <c r="AH15" s="67">
        <f>SUM('PENILAIAN GUN'!AH15,'PENILAIAN IWAN'!AH15,'PENILAIAN RUBY'!AH15)</f>
        <v>4</v>
      </c>
      <c r="AI15" s="67">
        <f t="shared" si="28"/>
        <v>2</v>
      </c>
      <c r="AJ15" s="67">
        <v>2</v>
      </c>
      <c r="AK15" s="67">
        <f>SUM('PENILAIAN GUN'!AK15,'PENILAIAN IWAN'!AK15,'PENILAIAN RUBY'!AK15)</f>
        <v>5</v>
      </c>
      <c r="AL15" s="67">
        <f t="shared" si="29"/>
        <v>3</v>
      </c>
      <c r="AM15" s="67">
        <f t="shared" si="30"/>
        <v>10</v>
      </c>
      <c r="AN15" s="67">
        <f t="shared" si="30"/>
        <v>30</v>
      </c>
      <c r="AO15" s="67">
        <f t="shared" si="31"/>
        <v>20</v>
      </c>
      <c r="AP15" s="67">
        <v>2</v>
      </c>
      <c r="AQ15" s="67">
        <f>SUM('PENILAIAN GUN'!AQ15,'PENILAIAN IWAN'!AQ15,'PENILAIAN RUBY'!AQ15)</f>
        <v>6</v>
      </c>
      <c r="AR15" s="67">
        <f t="shared" si="1"/>
        <v>4</v>
      </c>
      <c r="AS15" s="67">
        <v>1</v>
      </c>
      <c r="AT15" s="67">
        <f>SUM('PENILAIAN GUN'!AT15,'PENILAIAN IWAN'!AT15,'PENILAIAN RUBY'!AT15)</f>
        <v>3</v>
      </c>
      <c r="AU15" s="67">
        <f t="shared" si="2"/>
        <v>2</v>
      </c>
      <c r="AV15" s="67">
        <v>1</v>
      </c>
      <c r="AW15" s="67">
        <f>SUM('PENILAIAN GUN'!AW15,'PENILAIAN IWAN'!AW15,'PENILAIAN RUBY'!AW15)</f>
        <v>3</v>
      </c>
      <c r="AX15" s="67">
        <f t="shared" si="3"/>
        <v>2</v>
      </c>
      <c r="AY15" s="67" t="s">
        <v>23</v>
      </c>
      <c r="AZ15" s="67" t="s">
        <v>23</v>
      </c>
      <c r="BA15" s="67" t="str">
        <f t="shared" si="4"/>
        <v>NA</v>
      </c>
      <c r="BB15" s="67">
        <v>1</v>
      </c>
      <c r="BC15" s="67">
        <f>SUM('PENILAIAN GUN'!BC15,'PENILAIAN IWAN'!BC15,'PENILAIAN RUBY'!BC15)</f>
        <v>2</v>
      </c>
      <c r="BD15" s="67">
        <f t="shared" si="5"/>
        <v>1</v>
      </c>
      <c r="BE15" s="67">
        <v>1</v>
      </c>
      <c r="BF15" s="67">
        <f>SUM('PENILAIAN GUN'!BF15,'PENILAIAN IWAN'!BF15,'PENILAIAN RUBY'!BF15)</f>
        <v>2</v>
      </c>
      <c r="BG15" s="67">
        <f t="shared" si="6"/>
        <v>1</v>
      </c>
      <c r="BH15" s="67">
        <v>1</v>
      </c>
      <c r="BI15" s="67">
        <f>SUM('PENILAIAN GUN'!BI15,'PENILAIAN IWAN'!BI15,'PENILAIAN RUBY'!BI15)</f>
        <v>2</v>
      </c>
      <c r="BJ15" s="67">
        <f t="shared" si="7"/>
        <v>1</v>
      </c>
      <c r="BK15" s="67" t="s">
        <v>23</v>
      </c>
      <c r="BL15" s="67" t="s">
        <v>23</v>
      </c>
      <c r="BM15" s="67" t="str">
        <f t="shared" si="8"/>
        <v>NA</v>
      </c>
      <c r="BN15" s="67" t="s">
        <v>23</v>
      </c>
      <c r="BO15" s="67" t="s">
        <v>23</v>
      </c>
      <c r="BP15" s="67" t="str">
        <f t="shared" si="9"/>
        <v>NA</v>
      </c>
      <c r="BQ15" s="67">
        <v>2</v>
      </c>
      <c r="BR15" s="67">
        <f>SUM('PENILAIAN GUN'!BR15,'PENILAIAN IWAN'!BR15,'PENILAIAN RUBY'!BR15)</f>
        <v>8</v>
      </c>
      <c r="BS15" s="67">
        <f t="shared" si="10"/>
        <v>6</v>
      </c>
      <c r="BT15" s="67" t="s">
        <v>23</v>
      </c>
      <c r="BU15" s="67" t="s">
        <v>23</v>
      </c>
      <c r="BV15" s="67" t="str">
        <f t="shared" si="11"/>
        <v>NA</v>
      </c>
      <c r="BW15" s="67" t="s">
        <v>23</v>
      </c>
      <c r="BX15" s="67" t="s">
        <v>23</v>
      </c>
      <c r="BY15" s="67" t="str">
        <f t="shared" si="12"/>
        <v>NA</v>
      </c>
      <c r="BZ15" s="67" t="s">
        <v>23</v>
      </c>
      <c r="CA15" s="67" t="s">
        <v>23</v>
      </c>
      <c r="CB15" s="67" t="str">
        <f t="shared" si="13"/>
        <v>NA</v>
      </c>
      <c r="CC15" s="67" t="s">
        <v>23</v>
      </c>
      <c r="CD15" s="67" t="s">
        <v>23</v>
      </c>
      <c r="CE15" s="67" t="str">
        <f t="shared" si="14"/>
        <v>NA</v>
      </c>
      <c r="CF15" s="67" t="s">
        <v>23</v>
      </c>
      <c r="CG15" s="67" t="s">
        <v>23</v>
      </c>
      <c r="CH15" s="67" t="str">
        <f t="shared" si="15"/>
        <v>NA</v>
      </c>
      <c r="CI15" s="67" t="s">
        <v>23</v>
      </c>
      <c r="CJ15" s="67" t="s">
        <v>23</v>
      </c>
      <c r="CK15" s="67" t="str">
        <f t="shared" si="16"/>
        <v>NA</v>
      </c>
      <c r="CL15" s="67" t="s">
        <v>23</v>
      </c>
      <c r="CM15" s="67" t="s">
        <v>23</v>
      </c>
      <c r="CN15" s="67" t="str">
        <f t="shared" si="17"/>
        <v>NA</v>
      </c>
      <c r="CO15" s="67" t="s">
        <v>23</v>
      </c>
      <c r="CP15" s="67" t="s">
        <v>23</v>
      </c>
      <c r="CQ15" s="67" t="str">
        <f t="shared" si="18"/>
        <v>NA</v>
      </c>
      <c r="CR15" s="67">
        <f t="shared" si="32"/>
        <v>9</v>
      </c>
      <c r="CS15" s="67">
        <f t="shared" si="32"/>
        <v>26</v>
      </c>
      <c r="CT15" s="67">
        <f t="shared" si="19"/>
        <v>17</v>
      </c>
      <c r="CV15" s="94">
        <f t="shared" si="33"/>
        <v>19</v>
      </c>
      <c r="CW15" s="94">
        <f t="shared" si="33"/>
        <v>56</v>
      </c>
      <c r="CX15" s="94">
        <f t="shared" si="20"/>
        <v>37</v>
      </c>
    </row>
    <row r="16" spans="1:102" ht="15" customHeight="1" x14ac:dyDescent="0.25">
      <c r="A16" s="44"/>
      <c r="B16" s="46">
        <v>10</v>
      </c>
      <c r="C16" s="54">
        <v>19970303584</v>
      </c>
      <c r="D16" s="47" t="s">
        <v>152</v>
      </c>
      <c r="E16" s="47" t="s">
        <v>126</v>
      </c>
      <c r="F16" s="48" t="s">
        <v>188</v>
      </c>
      <c r="G16" s="48" t="s">
        <v>60</v>
      </c>
      <c r="H16" s="55">
        <v>28347</v>
      </c>
      <c r="I16" s="50">
        <f t="shared" ca="1" si="21"/>
        <v>46.280951786212576</v>
      </c>
      <c r="J16" s="68">
        <v>35492</v>
      </c>
      <c r="K16" s="50">
        <f t="shared" ca="1" si="0"/>
        <v>26.70560932045915</v>
      </c>
      <c r="L16" s="52" t="s">
        <v>132</v>
      </c>
      <c r="M16" s="53" t="s">
        <v>133</v>
      </c>
      <c r="N16" s="75" t="s">
        <v>165</v>
      </c>
      <c r="O16" s="67">
        <v>4</v>
      </c>
      <c r="P16" s="67">
        <f>SUM('PENILAIAN GUN'!P16,'PENILAIAN IWAN'!P16,'PENILAIAN RUBY'!P16)</f>
        <v>4</v>
      </c>
      <c r="Q16" s="67">
        <f t="shared" si="22"/>
        <v>0</v>
      </c>
      <c r="R16" s="67">
        <v>4</v>
      </c>
      <c r="S16" s="67">
        <f>SUM('PENILAIAN GUN'!S16,'PENILAIAN IWAN'!S16,'PENILAIAN RUBY'!S16)</f>
        <v>4</v>
      </c>
      <c r="T16" s="67">
        <f t="shared" si="23"/>
        <v>0</v>
      </c>
      <c r="U16" s="67">
        <v>4</v>
      </c>
      <c r="V16" s="67">
        <f>SUM('PENILAIAN GUN'!V16,'PENILAIAN IWAN'!V16,'PENILAIAN RUBY'!V16)</f>
        <v>2</v>
      </c>
      <c r="W16" s="67">
        <f t="shared" si="24"/>
        <v>-2</v>
      </c>
      <c r="X16" s="67">
        <v>4</v>
      </c>
      <c r="Y16" s="67">
        <f>SUM('PENILAIAN GUN'!Y16,'PENILAIAN IWAN'!Y16,'PENILAIAN RUBY'!Y16)</f>
        <v>3</v>
      </c>
      <c r="Z16" s="67">
        <f t="shared" si="25"/>
        <v>-1</v>
      </c>
      <c r="AA16" s="67">
        <v>4</v>
      </c>
      <c r="AB16" s="67">
        <f>SUM('PENILAIAN GUN'!AB16,'PENILAIAN IWAN'!AB16,'PENILAIAN RUBY'!AB16)</f>
        <v>3</v>
      </c>
      <c r="AC16" s="67">
        <f t="shared" si="26"/>
        <v>-1</v>
      </c>
      <c r="AD16" s="67">
        <v>4</v>
      </c>
      <c r="AE16" s="67">
        <f>SUM('PENILAIAN GUN'!AE16,'PENILAIAN IWAN'!AE16,'PENILAIAN RUBY'!AE16)</f>
        <v>2</v>
      </c>
      <c r="AF16" s="67">
        <f t="shared" si="27"/>
        <v>-2</v>
      </c>
      <c r="AG16" s="67">
        <v>5</v>
      </c>
      <c r="AH16" s="67">
        <f>SUM('PENILAIAN GUN'!AH16,'PENILAIAN IWAN'!AH16,'PENILAIAN RUBY'!AH16)</f>
        <v>4</v>
      </c>
      <c r="AI16" s="67">
        <f t="shared" si="28"/>
        <v>-1</v>
      </c>
      <c r="AJ16" s="67">
        <v>5</v>
      </c>
      <c r="AK16" s="67">
        <f>SUM('PENILAIAN GUN'!AK16,'PENILAIAN IWAN'!AK16,'PENILAIAN RUBY'!AK16)</f>
        <v>4</v>
      </c>
      <c r="AL16" s="67">
        <f t="shared" si="29"/>
        <v>-1</v>
      </c>
      <c r="AM16" s="67">
        <f t="shared" si="30"/>
        <v>34</v>
      </c>
      <c r="AN16" s="67">
        <f t="shared" si="30"/>
        <v>26</v>
      </c>
      <c r="AO16" s="67">
        <f t="shared" si="31"/>
        <v>-8</v>
      </c>
      <c r="AP16" s="67">
        <v>3</v>
      </c>
      <c r="AQ16" s="67">
        <f>SUM('PENILAIAN GUN'!AQ16,'PENILAIAN IWAN'!AQ16,'PENILAIAN RUBY'!AQ16)</f>
        <v>2</v>
      </c>
      <c r="AR16" s="67">
        <f t="shared" si="1"/>
        <v>-1</v>
      </c>
      <c r="AS16" s="67">
        <v>4</v>
      </c>
      <c r="AT16" s="67">
        <f>SUM('PENILAIAN GUN'!AT16,'PENILAIAN IWAN'!AT16,'PENILAIAN RUBY'!AT16)</f>
        <v>4</v>
      </c>
      <c r="AU16" s="67">
        <f t="shared" si="2"/>
        <v>0</v>
      </c>
      <c r="AV16" s="67">
        <v>4</v>
      </c>
      <c r="AW16" s="67">
        <f>SUM('PENILAIAN GUN'!AW16,'PENILAIAN IWAN'!AW16,'PENILAIAN RUBY'!AW16)</f>
        <v>4</v>
      </c>
      <c r="AX16" s="67">
        <f t="shared" si="3"/>
        <v>0</v>
      </c>
      <c r="AY16" s="67">
        <v>4</v>
      </c>
      <c r="AZ16" s="67">
        <f>SUM('PENILAIAN GUN'!AZ16,'PENILAIAN IWAN'!AZ16,'PENILAIAN RUBY'!AZ16)</f>
        <v>3</v>
      </c>
      <c r="BA16" s="67">
        <f t="shared" si="4"/>
        <v>-1</v>
      </c>
      <c r="BB16" s="67">
        <v>4</v>
      </c>
      <c r="BC16" s="67">
        <f>SUM('PENILAIAN GUN'!BC16,'PENILAIAN IWAN'!BC16,'PENILAIAN RUBY'!BC16)</f>
        <v>3</v>
      </c>
      <c r="BD16" s="67">
        <f t="shared" si="5"/>
        <v>-1</v>
      </c>
      <c r="BE16" s="67">
        <v>3</v>
      </c>
      <c r="BF16" s="67">
        <f>SUM('PENILAIAN GUN'!BF16,'PENILAIAN IWAN'!BF16,'PENILAIAN RUBY'!BF16)</f>
        <v>2</v>
      </c>
      <c r="BG16" s="67">
        <f t="shared" si="6"/>
        <v>-1</v>
      </c>
      <c r="BH16" s="67">
        <v>3</v>
      </c>
      <c r="BI16" s="67">
        <f>SUM('PENILAIAN GUN'!BI16,'PENILAIAN IWAN'!BI16,'PENILAIAN RUBY'!BI16)</f>
        <v>2</v>
      </c>
      <c r="BJ16" s="67">
        <f t="shared" si="7"/>
        <v>-1</v>
      </c>
      <c r="BK16" s="67">
        <v>5</v>
      </c>
      <c r="BL16" s="67">
        <f>SUM('PENILAIAN GUN'!BL16,'PENILAIAN IWAN'!BL16,'PENILAIAN RUBY'!BL16)</f>
        <v>5</v>
      </c>
      <c r="BM16" s="67">
        <f t="shared" si="8"/>
        <v>0</v>
      </c>
      <c r="BN16" s="67" t="s">
        <v>23</v>
      </c>
      <c r="BO16" s="67" t="s">
        <v>23</v>
      </c>
      <c r="BP16" s="67" t="str">
        <f t="shared" si="9"/>
        <v>NA</v>
      </c>
      <c r="BQ16" s="67" t="s">
        <v>23</v>
      </c>
      <c r="BR16" s="67" t="s">
        <v>23</v>
      </c>
      <c r="BS16" s="67" t="str">
        <f t="shared" si="10"/>
        <v>NA</v>
      </c>
      <c r="BT16" s="67" t="s">
        <v>23</v>
      </c>
      <c r="BU16" s="67" t="s">
        <v>23</v>
      </c>
      <c r="BV16" s="67" t="str">
        <f t="shared" si="11"/>
        <v>NA</v>
      </c>
      <c r="BW16" s="67">
        <v>5</v>
      </c>
      <c r="BX16" s="67">
        <f>SUM('PENILAIAN GUN'!BX16,'PENILAIAN IWAN'!BX16,'PENILAIAN RUBY'!BX16)</f>
        <v>5</v>
      </c>
      <c r="BY16" s="67">
        <f t="shared" si="12"/>
        <v>0</v>
      </c>
      <c r="BZ16" s="67">
        <v>5</v>
      </c>
      <c r="CA16" s="67">
        <f>SUM('PENILAIAN GUN'!CA16,'PENILAIAN IWAN'!CA16,'PENILAIAN RUBY'!CA16)</f>
        <v>5</v>
      </c>
      <c r="CB16" s="67">
        <f t="shared" si="13"/>
        <v>0</v>
      </c>
      <c r="CC16" s="67">
        <v>5</v>
      </c>
      <c r="CD16" s="67">
        <f>SUM('PENILAIAN GUN'!CD16,'PENILAIAN IWAN'!CD16,'PENILAIAN RUBY'!CD16)</f>
        <v>5</v>
      </c>
      <c r="CE16" s="67">
        <f t="shared" si="14"/>
        <v>0</v>
      </c>
      <c r="CF16" s="67" t="s">
        <v>23</v>
      </c>
      <c r="CG16" s="67" t="s">
        <v>23</v>
      </c>
      <c r="CH16" s="67" t="str">
        <f t="shared" si="15"/>
        <v>NA</v>
      </c>
      <c r="CI16" s="67" t="s">
        <v>23</v>
      </c>
      <c r="CJ16" s="67" t="s">
        <v>23</v>
      </c>
      <c r="CK16" s="67" t="str">
        <f t="shared" si="16"/>
        <v>NA</v>
      </c>
      <c r="CL16" s="67">
        <v>5</v>
      </c>
      <c r="CM16" s="67">
        <f>SUM('PENILAIAN GUN'!CM16,'PENILAIAN IWAN'!CM16,'PENILAIAN RUBY'!CM16)</f>
        <v>5</v>
      </c>
      <c r="CN16" s="67">
        <f t="shared" si="17"/>
        <v>0</v>
      </c>
      <c r="CO16" s="67" t="s">
        <v>23</v>
      </c>
      <c r="CP16" s="67" t="s">
        <v>23</v>
      </c>
      <c r="CQ16" s="67" t="str">
        <f t="shared" si="18"/>
        <v>NA</v>
      </c>
      <c r="CR16" s="67">
        <f t="shared" si="32"/>
        <v>50</v>
      </c>
      <c r="CS16" s="67">
        <f t="shared" si="32"/>
        <v>45</v>
      </c>
      <c r="CT16" s="67">
        <f t="shared" si="19"/>
        <v>-5</v>
      </c>
      <c r="CV16" s="94">
        <f t="shared" si="33"/>
        <v>84</v>
      </c>
      <c r="CW16" s="94">
        <f t="shared" si="33"/>
        <v>71</v>
      </c>
      <c r="CX16" s="94">
        <f t="shared" si="20"/>
        <v>-13</v>
      </c>
    </row>
    <row r="17" spans="1:102" ht="15" customHeight="1" x14ac:dyDescent="0.25">
      <c r="A17" s="44"/>
      <c r="B17" s="46">
        <v>11</v>
      </c>
      <c r="C17" s="54">
        <v>19970318589</v>
      </c>
      <c r="D17" s="47" t="s">
        <v>136</v>
      </c>
      <c r="E17" s="47" t="s">
        <v>144</v>
      </c>
      <c r="F17" s="48" t="s">
        <v>188</v>
      </c>
      <c r="G17" s="48" t="s">
        <v>60</v>
      </c>
      <c r="H17" s="55">
        <v>27597</v>
      </c>
      <c r="I17" s="50">
        <f t="shared" ca="1" si="21"/>
        <v>48.33574630676052</v>
      </c>
      <c r="J17" s="68">
        <v>35507</v>
      </c>
      <c r="K17" s="50">
        <f t="shared" ca="1" si="0"/>
        <v>26.664513430048189</v>
      </c>
      <c r="L17" s="52" t="s">
        <v>162</v>
      </c>
      <c r="M17" s="53" t="s">
        <v>168</v>
      </c>
      <c r="N17" s="75" t="s">
        <v>164</v>
      </c>
      <c r="O17" s="67">
        <v>3</v>
      </c>
      <c r="P17" s="67">
        <f>SUM('PENILAIAN GUN'!P17,'PENILAIAN IWAN'!P17,'PENILAIAN RUBY'!P17)</f>
        <v>5</v>
      </c>
      <c r="Q17" s="67">
        <f t="shared" si="22"/>
        <v>2</v>
      </c>
      <c r="R17" s="67">
        <v>3</v>
      </c>
      <c r="S17" s="67">
        <f>SUM('PENILAIAN GUN'!S17,'PENILAIAN IWAN'!S17,'PENILAIAN RUBY'!S17)</f>
        <v>7</v>
      </c>
      <c r="T17" s="67">
        <f t="shared" si="23"/>
        <v>4</v>
      </c>
      <c r="U17" s="67">
        <v>3</v>
      </c>
      <c r="V17" s="67">
        <f>SUM('PENILAIAN GUN'!V17,'PENILAIAN IWAN'!V17,'PENILAIAN RUBY'!V17)</f>
        <v>6</v>
      </c>
      <c r="W17" s="67">
        <f t="shared" si="24"/>
        <v>3</v>
      </c>
      <c r="X17" s="67">
        <v>2</v>
      </c>
      <c r="Y17" s="67">
        <f>SUM('PENILAIAN GUN'!Y17,'PENILAIAN IWAN'!Y17,'PENILAIAN RUBY'!Y17)</f>
        <v>7</v>
      </c>
      <c r="Z17" s="67">
        <f t="shared" si="25"/>
        <v>5</v>
      </c>
      <c r="AA17" s="67">
        <v>3</v>
      </c>
      <c r="AB17" s="67">
        <f>SUM('PENILAIAN GUN'!AB17,'PENILAIAN IWAN'!AB17,'PENILAIAN RUBY'!AB17)</f>
        <v>4</v>
      </c>
      <c r="AC17" s="67">
        <f t="shared" si="26"/>
        <v>1</v>
      </c>
      <c r="AD17" s="67">
        <v>3</v>
      </c>
      <c r="AE17" s="67">
        <f>SUM('PENILAIAN GUN'!AE17,'PENILAIAN IWAN'!AE17,'PENILAIAN RUBY'!AE17)</f>
        <v>4</v>
      </c>
      <c r="AF17" s="67">
        <f t="shared" si="27"/>
        <v>1</v>
      </c>
      <c r="AG17" s="67">
        <v>4</v>
      </c>
      <c r="AH17" s="67">
        <f>SUM('PENILAIAN GUN'!AH17,'PENILAIAN IWAN'!AH17,'PENILAIAN RUBY'!AH17)</f>
        <v>6</v>
      </c>
      <c r="AI17" s="67">
        <f t="shared" si="28"/>
        <v>2</v>
      </c>
      <c r="AJ17" s="67">
        <v>4</v>
      </c>
      <c r="AK17" s="67">
        <f>SUM('PENILAIAN GUN'!AK17,'PENILAIAN IWAN'!AK17,'PENILAIAN RUBY'!AK17)</f>
        <v>9</v>
      </c>
      <c r="AL17" s="67">
        <f t="shared" si="29"/>
        <v>5</v>
      </c>
      <c r="AM17" s="67">
        <f t="shared" si="30"/>
        <v>25</v>
      </c>
      <c r="AN17" s="67">
        <f t="shared" si="30"/>
        <v>48</v>
      </c>
      <c r="AO17" s="67">
        <f t="shared" si="31"/>
        <v>23</v>
      </c>
      <c r="AP17" s="67" t="s">
        <v>23</v>
      </c>
      <c r="AQ17" s="67" t="s">
        <v>23</v>
      </c>
      <c r="AR17" s="67" t="str">
        <f>IF(AP17="NA",AQ17,AQ17-AP17)</f>
        <v>NA</v>
      </c>
      <c r="AS17" s="67">
        <v>3</v>
      </c>
      <c r="AT17" s="67">
        <f>SUM('PENILAIAN GUN'!AT17,'PENILAIAN IWAN'!AT17,'PENILAIAN RUBY'!AT17)</f>
        <v>6</v>
      </c>
      <c r="AU17" s="67">
        <f t="shared" si="2"/>
        <v>3</v>
      </c>
      <c r="AV17" s="67">
        <v>3</v>
      </c>
      <c r="AW17" s="67">
        <f>SUM('PENILAIAN GUN'!AW17,'PENILAIAN IWAN'!AW17,'PENILAIAN RUBY'!AW17)</f>
        <v>4</v>
      </c>
      <c r="AX17" s="67">
        <f t="shared" si="3"/>
        <v>1</v>
      </c>
      <c r="AY17" s="67" t="s">
        <v>23</v>
      </c>
      <c r="AZ17" s="67">
        <f>SUM('PENILAIAN GUN'!AZ17,'PENILAIAN IWAN'!AZ17,'PENILAIAN RUBY'!AZ17)</f>
        <v>0</v>
      </c>
      <c r="BA17" s="67">
        <f t="shared" si="4"/>
        <v>0</v>
      </c>
      <c r="BB17" s="67">
        <v>2</v>
      </c>
      <c r="BC17" s="67">
        <f>SUM('PENILAIAN GUN'!BC17,'PENILAIAN IWAN'!BC17,'PENILAIAN RUBY'!BC17)</f>
        <v>3</v>
      </c>
      <c r="BD17" s="67">
        <f t="shared" si="5"/>
        <v>1</v>
      </c>
      <c r="BE17" s="67">
        <v>3</v>
      </c>
      <c r="BF17" s="67">
        <f>SUM('PENILAIAN GUN'!BF17,'PENILAIAN IWAN'!BF17,'PENILAIAN RUBY'!BF17)</f>
        <v>4</v>
      </c>
      <c r="BG17" s="67">
        <f t="shared" si="6"/>
        <v>1</v>
      </c>
      <c r="BH17" s="67" t="s">
        <v>23</v>
      </c>
      <c r="BI17" s="67">
        <f>SUM('PENILAIAN GUN'!BI17,'PENILAIAN IWAN'!BI17,'PENILAIAN RUBY'!BI17)</f>
        <v>0</v>
      </c>
      <c r="BJ17" s="67">
        <f t="shared" si="7"/>
        <v>0</v>
      </c>
      <c r="BK17" s="67">
        <v>3</v>
      </c>
      <c r="BL17" s="67">
        <f>SUM('PENILAIAN GUN'!BL17,'PENILAIAN IWAN'!BL17,'PENILAIAN RUBY'!BL17)</f>
        <v>10</v>
      </c>
      <c r="BM17" s="67">
        <f t="shared" si="8"/>
        <v>7</v>
      </c>
      <c r="BN17" s="67" t="s">
        <v>23</v>
      </c>
      <c r="BO17" s="67" t="s">
        <v>23</v>
      </c>
      <c r="BP17" s="67" t="str">
        <f t="shared" si="9"/>
        <v>NA</v>
      </c>
      <c r="BQ17" s="67" t="s">
        <v>23</v>
      </c>
      <c r="BR17" s="67" t="s">
        <v>23</v>
      </c>
      <c r="BS17" s="67" t="str">
        <f t="shared" si="10"/>
        <v>NA</v>
      </c>
      <c r="BT17" s="67" t="s">
        <v>23</v>
      </c>
      <c r="BU17" s="67" t="s">
        <v>23</v>
      </c>
      <c r="BV17" s="67" t="str">
        <f t="shared" si="11"/>
        <v>NA</v>
      </c>
      <c r="BW17" s="67">
        <v>3</v>
      </c>
      <c r="BX17" s="67">
        <f>SUM('PENILAIAN GUN'!BX17,'PENILAIAN IWAN'!BX17,'PENILAIAN RUBY'!BX17)</f>
        <v>10</v>
      </c>
      <c r="BY17" s="67">
        <f t="shared" si="12"/>
        <v>7</v>
      </c>
      <c r="BZ17" s="67" t="s">
        <v>23</v>
      </c>
      <c r="CA17" s="67" t="s">
        <v>23</v>
      </c>
      <c r="CB17" s="67" t="str">
        <f t="shared" si="13"/>
        <v>NA</v>
      </c>
      <c r="CC17" s="67" t="s">
        <v>23</v>
      </c>
      <c r="CD17" s="67" t="s">
        <v>23</v>
      </c>
      <c r="CE17" s="67" t="str">
        <f t="shared" si="14"/>
        <v>NA</v>
      </c>
      <c r="CF17" s="67" t="s">
        <v>23</v>
      </c>
      <c r="CG17" s="67" t="s">
        <v>23</v>
      </c>
      <c r="CH17" s="67" t="str">
        <f t="shared" si="15"/>
        <v>NA</v>
      </c>
      <c r="CI17" s="67" t="s">
        <v>23</v>
      </c>
      <c r="CJ17" s="67" t="s">
        <v>23</v>
      </c>
      <c r="CK17" s="67" t="str">
        <f t="shared" si="16"/>
        <v>NA</v>
      </c>
      <c r="CL17" s="67">
        <v>3</v>
      </c>
      <c r="CM17" s="67">
        <f>SUM('PENILAIAN GUN'!CM17,'PENILAIAN IWAN'!CM17,'PENILAIAN RUBY'!CM17)</f>
        <v>9</v>
      </c>
      <c r="CN17" s="67">
        <f t="shared" si="17"/>
        <v>6</v>
      </c>
      <c r="CO17" s="67" t="s">
        <v>23</v>
      </c>
      <c r="CP17" s="67" t="s">
        <v>23</v>
      </c>
      <c r="CQ17" s="67" t="str">
        <f t="shared" si="18"/>
        <v>NA</v>
      </c>
      <c r="CR17" s="67">
        <f t="shared" si="32"/>
        <v>20</v>
      </c>
      <c r="CS17" s="67">
        <f t="shared" si="32"/>
        <v>46</v>
      </c>
      <c r="CT17" s="67">
        <f t="shared" si="19"/>
        <v>26</v>
      </c>
      <c r="CV17" s="94">
        <f t="shared" si="33"/>
        <v>45</v>
      </c>
      <c r="CW17" s="94">
        <f t="shared" si="33"/>
        <v>94</v>
      </c>
      <c r="CX17" s="94">
        <f t="shared" si="20"/>
        <v>49</v>
      </c>
    </row>
    <row r="18" spans="1:102" ht="15" customHeight="1" x14ac:dyDescent="0.25">
      <c r="A18" s="44"/>
      <c r="B18" s="46">
        <v>12</v>
      </c>
      <c r="C18" s="54">
        <v>19930405379</v>
      </c>
      <c r="D18" s="47" t="s">
        <v>147</v>
      </c>
      <c r="E18" s="47" t="s">
        <v>144</v>
      </c>
      <c r="F18" s="48" t="s">
        <v>188</v>
      </c>
      <c r="G18" s="48" t="s">
        <v>60</v>
      </c>
      <c r="H18" s="55">
        <v>25540</v>
      </c>
      <c r="I18" s="50">
        <f t="shared" ca="1" si="21"/>
        <v>53.971362745116686</v>
      </c>
      <c r="J18" s="68">
        <v>34064</v>
      </c>
      <c r="K18" s="50">
        <f t="shared" ca="1" si="0"/>
        <v>30.617938087582438</v>
      </c>
      <c r="L18" s="52" t="s">
        <v>162</v>
      </c>
      <c r="M18" s="53" t="s">
        <v>168</v>
      </c>
      <c r="N18" s="75" t="s">
        <v>164</v>
      </c>
      <c r="O18" s="67">
        <v>3</v>
      </c>
      <c r="P18" s="67">
        <f>SUM('PENILAIAN GUN'!P18,'PENILAIAN IWAN'!P18,'PENILAIAN RUBY'!P18)</f>
        <v>6</v>
      </c>
      <c r="Q18" s="67">
        <f t="shared" si="22"/>
        <v>3</v>
      </c>
      <c r="R18" s="67">
        <v>3</v>
      </c>
      <c r="S18" s="67">
        <f>SUM('PENILAIAN GUN'!S18,'PENILAIAN IWAN'!S18,'PENILAIAN RUBY'!S18)</f>
        <v>4</v>
      </c>
      <c r="T18" s="67">
        <f t="shared" si="23"/>
        <v>1</v>
      </c>
      <c r="U18" s="67">
        <v>3</v>
      </c>
      <c r="V18" s="67">
        <f>SUM('PENILAIAN GUN'!V18,'PENILAIAN IWAN'!V18,'PENILAIAN RUBY'!V18)</f>
        <v>5</v>
      </c>
      <c r="W18" s="67">
        <f t="shared" si="24"/>
        <v>2</v>
      </c>
      <c r="X18" s="67">
        <v>2</v>
      </c>
      <c r="Y18" s="67">
        <f>SUM('PENILAIAN GUN'!Y18,'PENILAIAN IWAN'!Y18,'PENILAIAN RUBY'!Y18)</f>
        <v>4</v>
      </c>
      <c r="Z18" s="67">
        <f t="shared" si="25"/>
        <v>2</v>
      </c>
      <c r="AA18" s="67">
        <v>3</v>
      </c>
      <c r="AB18" s="67">
        <f>SUM('PENILAIAN GUN'!AB18,'PENILAIAN IWAN'!AB18,'PENILAIAN RUBY'!AB18)</f>
        <v>6</v>
      </c>
      <c r="AC18" s="67">
        <f t="shared" si="26"/>
        <v>3</v>
      </c>
      <c r="AD18" s="67">
        <v>3</v>
      </c>
      <c r="AE18" s="67">
        <f>SUM('PENILAIAN GUN'!AE18,'PENILAIAN IWAN'!AE18,'PENILAIAN RUBY'!AE18)</f>
        <v>5</v>
      </c>
      <c r="AF18" s="67">
        <f t="shared" si="27"/>
        <v>2</v>
      </c>
      <c r="AG18" s="67">
        <v>4</v>
      </c>
      <c r="AH18" s="67">
        <f>SUM('PENILAIAN GUN'!AH18,'PENILAIAN IWAN'!AH18,'PENILAIAN RUBY'!AH18)</f>
        <v>7</v>
      </c>
      <c r="AI18" s="67">
        <f t="shared" si="28"/>
        <v>3</v>
      </c>
      <c r="AJ18" s="67">
        <v>4</v>
      </c>
      <c r="AK18" s="67">
        <f>SUM('PENILAIAN GUN'!AK18,'PENILAIAN IWAN'!AK18,'PENILAIAN RUBY'!AK18)</f>
        <v>7</v>
      </c>
      <c r="AL18" s="67">
        <f t="shared" si="29"/>
        <v>3</v>
      </c>
      <c r="AM18" s="67">
        <f t="shared" si="30"/>
        <v>25</v>
      </c>
      <c r="AN18" s="67">
        <f t="shared" si="30"/>
        <v>44</v>
      </c>
      <c r="AO18" s="67">
        <f t="shared" si="31"/>
        <v>19</v>
      </c>
      <c r="AP18" s="67" t="s">
        <v>23</v>
      </c>
      <c r="AQ18" s="67" t="s">
        <v>23</v>
      </c>
      <c r="AR18" s="67" t="str">
        <f t="shared" ref="AR18:AR32" si="34">IF(AP18="NA",AQ18,AQ18-AP18)</f>
        <v>NA</v>
      </c>
      <c r="AS18" s="67">
        <v>2</v>
      </c>
      <c r="AT18" s="67">
        <f>SUM('PENILAIAN GUN'!AT18,'PENILAIAN IWAN'!AT18,'PENILAIAN RUBY'!AT18)</f>
        <v>4</v>
      </c>
      <c r="AU18" s="67">
        <f t="shared" si="2"/>
        <v>2</v>
      </c>
      <c r="AV18" s="67">
        <v>3</v>
      </c>
      <c r="AW18" s="67">
        <f>SUM('PENILAIAN GUN'!AW18,'PENILAIAN IWAN'!AW18,'PENILAIAN RUBY'!AW18)</f>
        <v>4</v>
      </c>
      <c r="AX18" s="67">
        <f t="shared" si="3"/>
        <v>1</v>
      </c>
      <c r="AY18" s="67" t="s">
        <v>23</v>
      </c>
      <c r="AZ18" s="67" t="s">
        <v>23</v>
      </c>
      <c r="BA18" s="67" t="str">
        <f t="shared" si="4"/>
        <v>NA</v>
      </c>
      <c r="BB18" s="67" t="s">
        <v>23</v>
      </c>
      <c r="BC18" s="67" t="s">
        <v>23</v>
      </c>
      <c r="BD18" s="67" t="str">
        <f t="shared" si="5"/>
        <v>NA</v>
      </c>
      <c r="BE18" s="67">
        <v>4</v>
      </c>
      <c r="BF18" s="67">
        <f>SUM('PENILAIAN GUN'!BF18,'PENILAIAN IWAN'!BF18,'PENILAIAN RUBY'!BF18)</f>
        <v>5</v>
      </c>
      <c r="BG18" s="67">
        <f t="shared" si="6"/>
        <v>1</v>
      </c>
      <c r="BH18" s="67" t="s">
        <v>23</v>
      </c>
      <c r="BI18" s="67" t="s">
        <v>23</v>
      </c>
      <c r="BJ18" s="67" t="str">
        <f t="shared" si="7"/>
        <v>NA</v>
      </c>
      <c r="BK18" s="67">
        <v>4</v>
      </c>
      <c r="BL18" s="67">
        <f>SUM('PENILAIAN GUN'!BL18,'PENILAIAN IWAN'!BL18,'PENILAIAN RUBY'!BL18)</f>
        <v>8</v>
      </c>
      <c r="BM18" s="67">
        <f t="shared" si="8"/>
        <v>4</v>
      </c>
      <c r="BN18" s="67" t="s">
        <v>23</v>
      </c>
      <c r="BO18" s="67" t="s">
        <v>23</v>
      </c>
      <c r="BP18" s="67" t="str">
        <f t="shared" si="9"/>
        <v>NA</v>
      </c>
      <c r="BQ18" s="67" t="s">
        <v>23</v>
      </c>
      <c r="BR18" s="67" t="s">
        <v>23</v>
      </c>
      <c r="BS18" s="67" t="str">
        <f t="shared" si="10"/>
        <v>NA</v>
      </c>
      <c r="BT18" s="67" t="s">
        <v>23</v>
      </c>
      <c r="BU18" s="67" t="s">
        <v>23</v>
      </c>
      <c r="BV18" s="67" t="str">
        <f t="shared" si="11"/>
        <v>NA</v>
      </c>
      <c r="BW18" s="67">
        <v>4</v>
      </c>
      <c r="BX18" s="67">
        <f>SUM('PENILAIAN GUN'!BX18,'PENILAIAN IWAN'!BX18,'PENILAIAN RUBY'!BX18)</f>
        <v>8</v>
      </c>
      <c r="BY18" s="67">
        <f t="shared" si="12"/>
        <v>4</v>
      </c>
      <c r="BZ18" s="67" t="s">
        <v>23</v>
      </c>
      <c r="CA18" s="67" t="s">
        <v>23</v>
      </c>
      <c r="CB18" s="67" t="str">
        <f t="shared" si="13"/>
        <v>NA</v>
      </c>
      <c r="CC18" s="67" t="s">
        <v>23</v>
      </c>
      <c r="CD18" s="67" t="s">
        <v>23</v>
      </c>
      <c r="CE18" s="67" t="str">
        <f t="shared" si="14"/>
        <v>NA</v>
      </c>
      <c r="CF18" s="67" t="s">
        <v>23</v>
      </c>
      <c r="CG18" s="67" t="s">
        <v>23</v>
      </c>
      <c r="CH18" s="67" t="str">
        <f t="shared" si="15"/>
        <v>NA</v>
      </c>
      <c r="CI18" s="67" t="s">
        <v>23</v>
      </c>
      <c r="CJ18" s="67" t="s">
        <v>23</v>
      </c>
      <c r="CK18" s="67" t="str">
        <f t="shared" si="16"/>
        <v>NA</v>
      </c>
      <c r="CL18" s="67">
        <v>4</v>
      </c>
      <c r="CM18" s="67">
        <f>SUM('PENILAIAN GUN'!CM18,'PENILAIAN IWAN'!CM18,'PENILAIAN RUBY'!CM18)</f>
        <v>8</v>
      </c>
      <c r="CN18" s="67">
        <f t="shared" si="17"/>
        <v>4</v>
      </c>
      <c r="CO18" s="67" t="s">
        <v>23</v>
      </c>
      <c r="CP18" s="67" t="s">
        <v>23</v>
      </c>
      <c r="CQ18" s="67" t="str">
        <f t="shared" si="18"/>
        <v>NA</v>
      </c>
      <c r="CR18" s="67">
        <f t="shared" si="32"/>
        <v>21</v>
      </c>
      <c r="CS18" s="67">
        <f t="shared" si="32"/>
        <v>37</v>
      </c>
      <c r="CT18" s="67">
        <f t="shared" si="19"/>
        <v>16</v>
      </c>
      <c r="CV18" s="94">
        <f t="shared" si="33"/>
        <v>46</v>
      </c>
      <c r="CW18" s="94">
        <f t="shared" si="33"/>
        <v>81</v>
      </c>
      <c r="CX18" s="94">
        <f t="shared" si="20"/>
        <v>35</v>
      </c>
    </row>
    <row r="19" spans="1:102" ht="15" customHeight="1" x14ac:dyDescent="0.25">
      <c r="A19" s="44"/>
      <c r="B19" s="46">
        <v>13</v>
      </c>
      <c r="C19" s="54">
        <v>19971103621</v>
      </c>
      <c r="D19" s="47" t="s">
        <v>143</v>
      </c>
      <c r="E19" s="47" t="s">
        <v>144</v>
      </c>
      <c r="F19" s="48" t="s">
        <v>188</v>
      </c>
      <c r="G19" s="48" t="s">
        <v>60</v>
      </c>
      <c r="H19" s="55">
        <v>25515</v>
      </c>
      <c r="I19" s="50">
        <f t="shared" ca="1" si="21"/>
        <v>54.039855895801615</v>
      </c>
      <c r="J19" s="68">
        <v>35737</v>
      </c>
      <c r="K19" s="50">
        <f t="shared" ca="1" si="0"/>
        <v>26.034376443746819</v>
      </c>
      <c r="L19" s="52" t="s">
        <v>162</v>
      </c>
      <c r="M19" s="53" t="s">
        <v>168</v>
      </c>
      <c r="N19" s="75" t="s">
        <v>164</v>
      </c>
      <c r="O19" s="67">
        <v>3</v>
      </c>
      <c r="P19" s="67">
        <f>SUM('PENILAIAN GUN'!P19,'PENILAIAN IWAN'!P19,'PENILAIAN RUBY'!P19)</f>
        <v>6</v>
      </c>
      <c r="Q19" s="67">
        <f t="shared" si="22"/>
        <v>3</v>
      </c>
      <c r="R19" s="67">
        <v>3</v>
      </c>
      <c r="S19" s="67">
        <f>SUM('PENILAIAN GUN'!S19,'PENILAIAN IWAN'!S19,'PENILAIAN RUBY'!S19)</f>
        <v>6</v>
      </c>
      <c r="T19" s="67">
        <f t="shared" si="23"/>
        <v>3</v>
      </c>
      <c r="U19" s="67">
        <v>3</v>
      </c>
      <c r="V19" s="67">
        <f>SUM('PENILAIAN GUN'!V19,'PENILAIAN IWAN'!V19,'PENILAIAN RUBY'!V19)</f>
        <v>6</v>
      </c>
      <c r="W19" s="67">
        <f t="shared" si="24"/>
        <v>3</v>
      </c>
      <c r="X19" s="67">
        <v>2</v>
      </c>
      <c r="Y19" s="67">
        <f>SUM('PENILAIAN GUN'!Y19,'PENILAIAN IWAN'!Y19,'PENILAIAN RUBY'!Y19)</f>
        <v>4</v>
      </c>
      <c r="Z19" s="67">
        <f t="shared" si="25"/>
        <v>2</v>
      </c>
      <c r="AA19" s="67">
        <v>3</v>
      </c>
      <c r="AB19" s="67">
        <f>SUM('PENILAIAN GUN'!AB19,'PENILAIAN IWAN'!AB19,'PENILAIAN RUBY'!AB19)</f>
        <v>6</v>
      </c>
      <c r="AC19" s="67">
        <f t="shared" si="26"/>
        <v>3</v>
      </c>
      <c r="AD19" s="67">
        <v>3</v>
      </c>
      <c r="AE19" s="67">
        <f>SUM('PENILAIAN GUN'!AE19,'PENILAIAN IWAN'!AE19,'PENILAIAN RUBY'!AE19)</f>
        <v>5</v>
      </c>
      <c r="AF19" s="67">
        <f t="shared" si="27"/>
        <v>2</v>
      </c>
      <c r="AG19" s="67">
        <v>4</v>
      </c>
      <c r="AH19" s="67">
        <f>SUM('PENILAIAN GUN'!AH19,'PENILAIAN IWAN'!AH19,'PENILAIAN RUBY'!AH19)</f>
        <v>7</v>
      </c>
      <c r="AI19" s="67">
        <f t="shared" si="28"/>
        <v>3</v>
      </c>
      <c r="AJ19" s="67">
        <v>4</v>
      </c>
      <c r="AK19" s="67">
        <f>SUM('PENILAIAN GUN'!AK19,'PENILAIAN IWAN'!AK19,'PENILAIAN RUBY'!AK19)</f>
        <v>8</v>
      </c>
      <c r="AL19" s="67">
        <f t="shared" si="29"/>
        <v>4</v>
      </c>
      <c r="AM19" s="67">
        <f t="shared" si="30"/>
        <v>25</v>
      </c>
      <c r="AN19" s="67">
        <f t="shared" si="30"/>
        <v>48</v>
      </c>
      <c r="AO19" s="67">
        <f t="shared" si="31"/>
        <v>23</v>
      </c>
      <c r="AP19" s="67">
        <v>2</v>
      </c>
      <c r="AQ19" s="67">
        <f>SUM('PENILAIAN GUN'!AQ19,'PENILAIAN IWAN'!AQ19,'PENILAIAN RUBY'!AQ19)</f>
        <v>5</v>
      </c>
      <c r="AR19" s="67">
        <f t="shared" si="34"/>
        <v>3</v>
      </c>
      <c r="AS19" s="67">
        <v>2</v>
      </c>
      <c r="AT19" s="67">
        <f>SUM('PENILAIAN GUN'!AT19,'PENILAIAN IWAN'!AT19,'PENILAIAN RUBY'!AT19)</f>
        <v>5</v>
      </c>
      <c r="AU19" s="67">
        <f t="shared" si="2"/>
        <v>3</v>
      </c>
      <c r="AV19" s="67">
        <v>3</v>
      </c>
      <c r="AW19" s="67">
        <f>SUM('PENILAIAN GUN'!AW19,'PENILAIAN IWAN'!AW19,'PENILAIAN RUBY'!AW19)</f>
        <v>4</v>
      </c>
      <c r="AX19" s="67">
        <f t="shared" si="3"/>
        <v>1</v>
      </c>
      <c r="AY19" s="67" t="s">
        <v>23</v>
      </c>
      <c r="AZ19" s="67" t="s">
        <v>23</v>
      </c>
      <c r="BA19" s="67" t="str">
        <f t="shared" si="4"/>
        <v>NA</v>
      </c>
      <c r="BB19" s="67">
        <v>3</v>
      </c>
      <c r="BC19" s="67">
        <f>SUM('PENILAIAN GUN'!BC19,'PENILAIAN IWAN'!BC19,'PENILAIAN RUBY'!BC19)</f>
        <v>3</v>
      </c>
      <c r="BD19" s="67">
        <f t="shared" si="5"/>
        <v>0</v>
      </c>
      <c r="BE19" s="67">
        <v>4</v>
      </c>
      <c r="BF19" s="67">
        <f>SUM('PENILAIAN GUN'!BF19,'PENILAIAN IWAN'!BF19,'PENILAIAN RUBY'!BF19)</f>
        <v>5</v>
      </c>
      <c r="BG19" s="67">
        <f t="shared" si="6"/>
        <v>1</v>
      </c>
      <c r="BH19" s="67" t="s">
        <v>23</v>
      </c>
      <c r="BI19" s="67" t="s">
        <v>23</v>
      </c>
      <c r="BJ19" s="67" t="str">
        <f t="shared" si="7"/>
        <v>NA</v>
      </c>
      <c r="BK19" s="67" t="s">
        <v>23</v>
      </c>
      <c r="BL19" s="67" t="s">
        <v>23</v>
      </c>
      <c r="BM19" s="67" t="str">
        <f t="shared" si="8"/>
        <v>NA</v>
      </c>
      <c r="BN19" s="67" t="s">
        <v>23</v>
      </c>
      <c r="BO19" s="67" t="s">
        <v>23</v>
      </c>
      <c r="BP19" s="67" t="str">
        <f t="shared" si="9"/>
        <v>NA</v>
      </c>
      <c r="BQ19" s="67" t="s">
        <v>23</v>
      </c>
      <c r="BR19" s="67" t="s">
        <v>23</v>
      </c>
      <c r="BS19" s="67" t="str">
        <f t="shared" si="10"/>
        <v>NA</v>
      </c>
      <c r="BT19" s="67">
        <v>4</v>
      </c>
      <c r="BU19" s="67">
        <f>SUM('PENILAIAN GUN'!BU19,'PENILAIAN IWAN'!BU19,'PENILAIAN RUBY'!BU19)</f>
        <v>8</v>
      </c>
      <c r="BV19" s="67">
        <f t="shared" si="11"/>
        <v>4</v>
      </c>
      <c r="BW19" s="67">
        <v>4</v>
      </c>
      <c r="BX19" s="67">
        <f>SUM('PENILAIAN GUN'!BX19,'PENILAIAN IWAN'!BX19,'PENILAIAN RUBY'!BX19)</f>
        <v>8</v>
      </c>
      <c r="BY19" s="67">
        <f t="shared" si="12"/>
        <v>4</v>
      </c>
      <c r="BZ19" s="67" t="s">
        <v>23</v>
      </c>
      <c r="CA19" s="67" t="s">
        <v>23</v>
      </c>
      <c r="CB19" s="67" t="str">
        <f t="shared" si="13"/>
        <v>NA</v>
      </c>
      <c r="CC19" s="67" t="s">
        <v>23</v>
      </c>
      <c r="CD19" s="67" t="s">
        <v>23</v>
      </c>
      <c r="CE19" s="67" t="str">
        <f t="shared" si="14"/>
        <v>NA</v>
      </c>
      <c r="CF19" s="67">
        <v>1</v>
      </c>
      <c r="CG19" s="67">
        <f>SUM('PENILAIAN GUN'!CG19,'PENILAIAN IWAN'!CG19,'PENILAIAN RUBY'!CG19)</f>
        <v>5</v>
      </c>
      <c r="CH19" s="67">
        <f t="shared" si="15"/>
        <v>4</v>
      </c>
      <c r="CI19" s="67">
        <v>4</v>
      </c>
      <c r="CJ19" s="67">
        <f>SUM('PENILAIAN GUN'!CJ19,'PENILAIAN IWAN'!CJ19,'PENILAIAN RUBY'!CJ19)</f>
        <v>8</v>
      </c>
      <c r="CK19" s="67">
        <f t="shared" si="16"/>
        <v>4</v>
      </c>
      <c r="CL19" s="67" t="s">
        <v>23</v>
      </c>
      <c r="CM19" s="67" t="s">
        <v>23</v>
      </c>
      <c r="CN19" s="67" t="str">
        <f t="shared" si="17"/>
        <v>NA</v>
      </c>
      <c r="CO19" s="67" t="s">
        <v>23</v>
      </c>
      <c r="CP19" s="67" t="s">
        <v>23</v>
      </c>
      <c r="CQ19" s="67" t="str">
        <f t="shared" si="18"/>
        <v>NA</v>
      </c>
      <c r="CR19" s="67">
        <f t="shared" si="32"/>
        <v>27</v>
      </c>
      <c r="CS19" s="67">
        <f t="shared" si="32"/>
        <v>51</v>
      </c>
      <c r="CT19" s="67">
        <f t="shared" si="19"/>
        <v>24</v>
      </c>
      <c r="CV19" s="94">
        <f t="shared" si="33"/>
        <v>52</v>
      </c>
      <c r="CW19" s="94">
        <f t="shared" si="33"/>
        <v>99</v>
      </c>
      <c r="CX19" s="94">
        <f t="shared" si="20"/>
        <v>47</v>
      </c>
    </row>
    <row r="20" spans="1:102" ht="15" customHeight="1" x14ac:dyDescent="0.25">
      <c r="A20" s="44"/>
      <c r="B20" s="46">
        <v>14</v>
      </c>
      <c r="C20" s="54">
        <v>20040324027</v>
      </c>
      <c r="D20" s="47" t="s">
        <v>140</v>
      </c>
      <c r="E20" s="47" t="s">
        <v>141</v>
      </c>
      <c r="F20" s="48" t="s">
        <v>188</v>
      </c>
      <c r="G20" s="48" t="s">
        <v>60</v>
      </c>
      <c r="H20" s="55">
        <v>29184</v>
      </c>
      <c r="I20" s="50">
        <f t="shared" ca="1" si="21"/>
        <v>43.987801101281065</v>
      </c>
      <c r="J20" s="68">
        <v>38070</v>
      </c>
      <c r="K20" s="50">
        <f t="shared" ca="1" si="0"/>
        <v>19.642595621829013</v>
      </c>
      <c r="L20" s="52" t="s">
        <v>162</v>
      </c>
      <c r="M20" s="53" t="s">
        <v>168</v>
      </c>
      <c r="N20" s="75" t="s">
        <v>164</v>
      </c>
      <c r="O20" s="67">
        <v>2</v>
      </c>
      <c r="P20" s="67">
        <f>SUM('PENILAIAN GUN'!P20,'PENILAIAN IWAN'!P20,'PENILAIAN RUBY'!P20)</f>
        <v>4</v>
      </c>
      <c r="Q20" s="67">
        <f t="shared" si="22"/>
        <v>2</v>
      </c>
      <c r="R20" s="67">
        <v>2</v>
      </c>
      <c r="S20" s="67">
        <f>SUM('PENILAIAN GUN'!S20,'PENILAIAN IWAN'!S20,'PENILAIAN RUBY'!S20)</f>
        <v>3</v>
      </c>
      <c r="T20" s="67">
        <f t="shared" si="23"/>
        <v>1</v>
      </c>
      <c r="U20" s="67">
        <v>2</v>
      </c>
      <c r="V20" s="67">
        <f>SUM('PENILAIAN GUN'!V20,'PENILAIAN IWAN'!V20,'PENILAIAN RUBY'!V20)</f>
        <v>4</v>
      </c>
      <c r="W20" s="67">
        <f t="shared" si="24"/>
        <v>2</v>
      </c>
      <c r="X20" s="67">
        <v>2</v>
      </c>
      <c r="Y20" s="67">
        <f>SUM('PENILAIAN GUN'!Y20,'PENILAIAN IWAN'!Y20,'PENILAIAN RUBY'!Y20)</f>
        <v>3</v>
      </c>
      <c r="Z20" s="67">
        <f t="shared" si="25"/>
        <v>1</v>
      </c>
      <c r="AA20" s="67">
        <v>2</v>
      </c>
      <c r="AB20" s="67">
        <f>SUM('PENILAIAN GUN'!AB20,'PENILAIAN IWAN'!AB20,'PENILAIAN RUBY'!AB20)</f>
        <v>3</v>
      </c>
      <c r="AC20" s="67">
        <f t="shared" si="26"/>
        <v>1</v>
      </c>
      <c r="AD20" s="67">
        <v>2</v>
      </c>
      <c r="AE20" s="67">
        <f>SUM('PENILAIAN GUN'!AE20,'PENILAIAN IWAN'!AE20,'PENILAIAN RUBY'!AE20)</f>
        <v>3</v>
      </c>
      <c r="AF20" s="67">
        <f t="shared" si="27"/>
        <v>1</v>
      </c>
      <c r="AG20" s="67">
        <v>3</v>
      </c>
      <c r="AH20" s="67">
        <f>SUM('PENILAIAN GUN'!AH20,'PENILAIAN IWAN'!AH20,'PENILAIAN RUBY'!AH20)</f>
        <v>5</v>
      </c>
      <c r="AI20" s="67">
        <f t="shared" si="28"/>
        <v>2</v>
      </c>
      <c r="AJ20" s="67">
        <v>3</v>
      </c>
      <c r="AK20" s="67">
        <f>SUM('PENILAIAN GUN'!AK20,'PENILAIAN IWAN'!AK20,'PENILAIAN RUBY'!AK20)</f>
        <v>6</v>
      </c>
      <c r="AL20" s="67">
        <f t="shared" si="29"/>
        <v>3</v>
      </c>
      <c r="AM20" s="67">
        <f t="shared" si="30"/>
        <v>18</v>
      </c>
      <c r="AN20" s="67">
        <f t="shared" si="30"/>
        <v>31</v>
      </c>
      <c r="AO20" s="67">
        <f t="shared" si="31"/>
        <v>13</v>
      </c>
      <c r="AP20" s="67">
        <v>2</v>
      </c>
      <c r="AQ20" s="67">
        <f>SUM('PENILAIAN GUN'!AQ20,'PENILAIAN IWAN'!AQ20,'PENILAIAN RUBY'!AQ20)</f>
        <v>4</v>
      </c>
      <c r="AR20" s="67">
        <f t="shared" si="34"/>
        <v>2</v>
      </c>
      <c r="AS20" s="67">
        <v>2</v>
      </c>
      <c r="AT20" s="67">
        <f>SUM('PENILAIAN GUN'!AT20,'PENILAIAN IWAN'!AT20,'PENILAIAN RUBY'!AT20)</f>
        <v>4</v>
      </c>
      <c r="AU20" s="67">
        <f t="shared" si="2"/>
        <v>2</v>
      </c>
      <c r="AV20" s="67">
        <v>3</v>
      </c>
      <c r="AW20" s="67">
        <f>SUM('PENILAIAN GUN'!AW20,'PENILAIAN IWAN'!AW20,'PENILAIAN RUBY'!AW20)</f>
        <v>4</v>
      </c>
      <c r="AX20" s="67">
        <f t="shared" si="3"/>
        <v>1</v>
      </c>
      <c r="AY20" s="67" t="s">
        <v>23</v>
      </c>
      <c r="AZ20" s="67" t="s">
        <v>23</v>
      </c>
      <c r="BA20" s="67" t="str">
        <f t="shared" si="4"/>
        <v>NA</v>
      </c>
      <c r="BB20" s="67">
        <v>3</v>
      </c>
      <c r="BC20" s="67">
        <f>SUM('PENILAIAN GUN'!BC20,'PENILAIAN IWAN'!BC20,'PENILAIAN RUBY'!BC20)</f>
        <v>3</v>
      </c>
      <c r="BD20" s="67">
        <f t="shared" si="5"/>
        <v>0</v>
      </c>
      <c r="BE20" s="67">
        <v>3</v>
      </c>
      <c r="BF20" s="67">
        <f>SUM('PENILAIAN GUN'!BF20,'PENILAIAN IWAN'!BF20,'PENILAIAN RUBY'!BF20)</f>
        <v>5</v>
      </c>
      <c r="BG20" s="67">
        <f t="shared" si="6"/>
        <v>2</v>
      </c>
      <c r="BH20" s="67" t="s">
        <v>23</v>
      </c>
      <c r="BI20" s="67" t="s">
        <v>23</v>
      </c>
      <c r="BJ20" s="67" t="str">
        <f t="shared" si="7"/>
        <v>NA</v>
      </c>
      <c r="BK20" s="67">
        <v>3</v>
      </c>
      <c r="BL20" s="67">
        <f>SUM('PENILAIAN GUN'!BL20,'PENILAIAN IWAN'!BL20,'PENILAIAN RUBY'!BL20)</f>
        <v>6</v>
      </c>
      <c r="BM20" s="67">
        <f t="shared" si="8"/>
        <v>3</v>
      </c>
      <c r="BN20" s="67" t="s">
        <v>23</v>
      </c>
      <c r="BO20" s="67" t="s">
        <v>23</v>
      </c>
      <c r="BP20" s="67" t="str">
        <f t="shared" si="9"/>
        <v>NA</v>
      </c>
      <c r="BQ20" s="67" t="s">
        <v>23</v>
      </c>
      <c r="BR20" s="67" t="s">
        <v>23</v>
      </c>
      <c r="BS20" s="67" t="str">
        <f t="shared" si="10"/>
        <v>NA</v>
      </c>
      <c r="BT20" s="67">
        <v>3</v>
      </c>
      <c r="BU20" s="67">
        <f>SUM('PENILAIAN GUN'!BU20,'PENILAIAN IWAN'!BU20,'PENILAIAN RUBY'!BU20)</f>
        <v>6</v>
      </c>
      <c r="BV20" s="67">
        <f t="shared" si="11"/>
        <v>3</v>
      </c>
      <c r="BW20" s="67">
        <v>3</v>
      </c>
      <c r="BX20" s="67">
        <f>SUM('PENILAIAN GUN'!BX20,'PENILAIAN IWAN'!BX20,'PENILAIAN RUBY'!BX20)</f>
        <v>6</v>
      </c>
      <c r="BY20" s="67">
        <f t="shared" si="12"/>
        <v>3</v>
      </c>
      <c r="BZ20" s="67" t="s">
        <v>23</v>
      </c>
      <c r="CA20" s="67" t="s">
        <v>23</v>
      </c>
      <c r="CB20" s="67" t="str">
        <f t="shared" si="13"/>
        <v>NA</v>
      </c>
      <c r="CC20" s="67" t="s">
        <v>23</v>
      </c>
      <c r="CD20" s="67" t="s">
        <v>23</v>
      </c>
      <c r="CE20" s="67" t="str">
        <f t="shared" si="14"/>
        <v>NA</v>
      </c>
      <c r="CF20" s="67">
        <v>1</v>
      </c>
      <c r="CG20" s="67">
        <f>SUM('PENILAIAN GUN'!CG20,'PENILAIAN IWAN'!CG20,'PENILAIAN RUBY'!CG20)</f>
        <v>5</v>
      </c>
      <c r="CH20" s="67">
        <f t="shared" si="15"/>
        <v>4</v>
      </c>
      <c r="CI20" s="67">
        <v>3</v>
      </c>
      <c r="CJ20" s="67">
        <f>SUM('PENILAIAN GUN'!CJ20,'PENILAIAN IWAN'!CJ20,'PENILAIAN RUBY'!CJ20)</f>
        <v>6</v>
      </c>
      <c r="CK20" s="67">
        <f t="shared" si="16"/>
        <v>3</v>
      </c>
      <c r="CL20" s="67" t="s">
        <v>23</v>
      </c>
      <c r="CM20" s="67" t="s">
        <v>23</v>
      </c>
      <c r="CN20" s="67" t="str">
        <f t="shared" si="17"/>
        <v>NA</v>
      </c>
      <c r="CO20" s="67" t="s">
        <v>23</v>
      </c>
      <c r="CP20" s="67" t="s">
        <v>23</v>
      </c>
      <c r="CQ20" s="67" t="str">
        <f t="shared" si="18"/>
        <v>NA</v>
      </c>
      <c r="CR20" s="67">
        <f t="shared" si="32"/>
        <v>26</v>
      </c>
      <c r="CS20" s="67">
        <f t="shared" si="32"/>
        <v>49</v>
      </c>
      <c r="CT20" s="67">
        <f t="shared" si="19"/>
        <v>23</v>
      </c>
      <c r="CV20" s="94">
        <f t="shared" si="33"/>
        <v>44</v>
      </c>
      <c r="CW20" s="94">
        <f t="shared" si="33"/>
        <v>80</v>
      </c>
      <c r="CX20" s="94">
        <f t="shared" si="20"/>
        <v>36</v>
      </c>
    </row>
    <row r="21" spans="1:102" ht="15" customHeight="1" x14ac:dyDescent="0.25">
      <c r="A21" s="44"/>
      <c r="B21" s="46">
        <v>15</v>
      </c>
      <c r="C21" s="54">
        <v>20020102793</v>
      </c>
      <c r="D21" s="47" t="s">
        <v>146</v>
      </c>
      <c r="E21" s="47" t="s">
        <v>200</v>
      </c>
      <c r="F21" s="48" t="s">
        <v>188</v>
      </c>
      <c r="G21" s="48" t="s">
        <v>60</v>
      </c>
      <c r="H21" s="55">
        <v>29479</v>
      </c>
      <c r="I21" s="50">
        <f t="shared" ca="1" si="21"/>
        <v>43.179581923198874</v>
      </c>
      <c r="J21" s="68">
        <v>37258</v>
      </c>
      <c r="K21" s="50">
        <f t="shared" ca="1" si="0"/>
        <v>21.867253156075588</v>
      </c>
      <c r="L21" s="52" t="s">
        <v>132</v>
      </c>
      <c r="M21" s="53" t="s">
        <v>163</v>
      </c>
      <c r="N21" s="75" t="s">
        <v>165</v>
      </c>
      <c r="O21" s="67">
        <v>3</v>
      </c>
      <c r="P21" s="67">
        <f>SUM('PENILAIAN GUN'!P21,'PENILAIAN IWAN'!P21,'PENILAIAN RUBY'!P21)</f>
        <v>5</v>
      </c>
      <c r="Q21" s="67">
        <f t="shared" si="22"/>
        <v>2</v>
      </c>
      <c r="R21" s="67">
        <v>3</v>
      </c>
      <c r="S21" s="67">
        <f>SUM('PENILAIAN GUN'!S21,'PENILAIAN IWAN'!S21,'PENILAIAN RUBY'!S21)</f>
        <v>5</v>
      </c>
      <c r="T21" s="67">
        <f t="shared" si="23"/>
        <v>2</v>
      </c>
      <c r="U21" s="67">
        <v>3</v>
      </c>
      <c r="V21" s="67">
        <f>SUM('PENILAIAN GUN'!V21,'PENILAIAN IWAN'!V21,'PENILAIAN RUBY'!V21)</f>
        <v>4</v>
      </c>
      <c r="W21" s="67">
        <f t="shared" si="24"/>
        <v>1</v>
      </c>
      <c r="X21" s="67">
        <v>4</v>
      </c>
      <c r="Y21" s="67">
        <f>SUM('PENILAIAN GUN'!Y21,'PENILAIAN IWAN'!Y21,'PENILAIAN RUBY'!Y21)</f>
        <v>4</v>
      </c>
      <c r="Z21" s="67">
        <f t="shared" si="25"/>
        <v>0</v>
      </c>
      <c r="AA21" s="67">
        <v>3</v>
      </c>
      <c r="AB21" s="67">
        <f>SUM('PENILAIAN GUN'!AB21,'PENILAIAN IWAN'!AB21,'PENILAIAN RUBY'!AB21)</f>
        <v>4</v>
      </c>
      <c r="AC21" s="67">
        <f t="shared" si="26"/>
        <v>1</v>
      </c>
      <c r="AD21" s="67">
        <v>3</v>
      </c>
      <c r="AE21" s="67">
        <f>SUM('PENILAIAN GUN'!AE21,'PENILAIAN IWAN'!AE21,'PENILAIAN RUBY'!AE21)</f>
        <v>3</v>
      </c>
      <c r="AF21" s="67">
        <f t="shared" si="27"/>
        <v>0</v>
      </c>
      <c r="AG21" s="67">
        <v>4</v>
      </c>
      <c r="AH21" s="67">
        <f>SUM('PENILAIAN GUN'!AH21,'PENILAIAN IWAN'!AH21,'PENILAIAN RUBY'!AH21)</f>
        <v>5</v>
      </c>
      <c r="AI21" s="67">
        <f t="shared" si="28"/>
        <v>1</v>
      </c>
      <c r="AJ21" s="67">
        <v>4</v>
      </c>
      <c r="AK21" s="67">
        <f>SUM('PENILAIAN GUN'!AK21,'PENILAIAN IWAN'!AK21,'PENILAIAN RUBY'!AK21)</f>
        <v>6</v>
      </c>
      <c r="AL21" s="67">
        <f t="shared" si="29"/>
        <v>2</v>
      </c>
      <c r="AM21" s="67">
        <f t="shared" si="30"/>
        <v>27</v>
      </c>
      <c r="AN21" s="67">
        <f t="shared" si="30"/>
        <v>36</v>
      </c>
      <c r="AO21" s="67">
        <f t="shared" si="31"/>
        <v>9</v>
      </c>
      <c r="AP21" s="67">
        <v>3</v>
      </c>
      <c r="AQ21" s="67">
        <f>SUM('PENILAIAN GUN'!AQ21,'PENILAIAN IWAN'!AQ21,'PENILAIAN RUBY'!AQ21)</f>
        <v>4</v>
      </c>
      <c r="AR21" s="67">
        <f t="shared" si="34"/>
        <v>1</v>
      </c>
      <c r="AS21" s="67">
        <v>4</v>
      </c>
      <c r="AT21" s="67">
        <f>SUM('PENILAIAN GUN'!AT21,'PENILAIAN IWAN'!AT21,'PENILAIAN RUBY'!AT21)</f>
        <v>5</v>
      </c>
      <c r="AU21" s="67">
        <f t="shared" si="2"/>
        <v>1</v>
      </c>
      <c r="AV21" s="67">
        <v>4</v>
      </c>
      <c r="AW21" s="67">
        <f>SUM('PENILAIAN GUN'!AW21,'PENILAIAN IWAN'!AW21,'PENILAIAN RUBY'!AW21)</f>
        <v>5</v>
      </c>
      <c r="AX21" s="67">
        <f t="shared" si="3"/>
        <v>1</v>
      </c>
      <c r="AY21" s="67">
        <v>4</v>
      </c>
      <c r="AZ21" s="67">
        <f>SUM('PENILAIAN GUN'!AZ21,'PENILAIAN IWAN'!AZ21,'PENILAIAN RUBY'!AZ21)</f>
        <v>3</v>
      </c>
      <c r="BA21" s="67">
        <f>IF(AY21="NA",AZ21,AZ21-AY21)</f>
        <v>-1</v>
      </c>
      <c r="BB21" s="67">
        <v>3</v>
      </c>
      <c r="BC21" s="67">
        <f>SUM('PENILAIAN GUN'!BC21,'PENILAIAN IWAN'!BC21,'PENILAIAN RUBY'!BC21)</f>
        <v>3</v>
      </c>
      <c r="BD21" s="67">
        <f t="shared" si="5"/>
        <v>0</v>
      </c>
      <c r="BE21" s="67">
        <v>4</v>
      </c>
      <c r="BF21" s="67">
        <f>SUM('PENILAIAN GUN'!BF21,'PENILAIAN IWAN'!BF21,'PENILAIAN RUBY'!BF21)</f>
        <v>5</v>
      </c>
      <c r="BG21" s="67">
        <f t="shared" si="6"/>
        <v>1</v>
      </c>
      <c r="BH21" s="67">
        <v>3</v>
      </c>
      <c r="BI21" s="67">
        <f>SUM('PENILAIAN GUN'!BI21,'PENILAIAN IWAN'!BI21,'PENILAIAN RUBY'!BI21)</f>
        <v>2</v>
      </c>
      <c r="BJ21" s="67">
        <f t="shared" si="7"/>
        <v>-1</v>
      </c>
      <c r="BK21" s="67">
        <v>3</v>
      </c>
      <c r="BL21" s="67">
        <f>SUM('PENILAIAN GUN'!BL21,'PENILAIAN IWAN'!BL21,'PENILAIAN RUBY'!BL21)</f>
        <v>6</v>
      </c>
      <c r="BM21" s="67">
        <f t="shared" si="8"/>
        <v>3</v>
      </c>
      <c r="BN21" s="67">
        <v>3</v>
      </c>
      <c r="BO21" s="67">
        <f>SUM('PENILAIAN GUN'!BO21,'PENILAIAN IWAN'!BO21,'PENILAIAN RUBY'!BO21)</f>
        <v>6</v>
      </c>
      <c r="BP21" s="67">
        <f t="shared" si="9"/>
        <v>3</v>
      </c>
      <c r="BQ21" s="67" t="s">
        <v>23</v>
      </c>
      <c r="BR21" s="67" t="s">
        <v>23</v>
      </c>
      <c r="BS21" s="67" t="str">
        <f t="shared" si="10"/>
        <v>NA</v>
      </c>
      <c r="BT21" s="67">
        <v>3</v>
      </c>
      <c r="BU21" s="67">
        <f>SUM('PENILAIAN GUN'!BU21,'PENILAIAN IWAN'!BU21,'PENILAIAN RUBY'!BU21)</f>
        <v>6</v>
      </c>
      <c r="BV21" s="67">
        <f t="shared" si="11"/>
        <v>3</v>
      </c>
      <c r="BW21" s="67">
        <v>3</v>
      </c>
      <c r="BX21" s="67">
        <f>SUM('PENILAIAN GUN'!BX21,'PENILAIAN IWAN'!BX21,'PENILAIAN RUBY'!BX21)</f>
        <v>6</v>
      </c>
      <c r="BY21" s="67">
        <f t="shared" si="12"/>
        <v>3</v>
      </c>
      <c r="BZ21" s="67">
        <v>4</v>
      </c>
      <c r="CA21" s="67">
        <f>SUM('PENILAIAN GUN'!CA21,'PENILAIAN IWAN'!CA21,'PENILAIAN RUBY'!CA21)</f>
        <v>6</v>
      </c>
      <c r="CB21" s="67">
        <f>IF(BZ21="NA",CA21,CA21-BZ21)</f>
        <v>2</v>
      </c>
      <c r="CC21" s="67">
        <v>4</v>
      </c>
      <c r="CD21" s="67">
        <f>SUM('PENILAIAN GUN'!CD21,'PENILAIAN IWAN'!CD21,'PENILAIAN RUBY'!CD21)</f>
        <v>5</v>
      </c>
      <c r="CE21" s="67">
        <f t="shared" si="14"/>
        <v>1</v>
      </c>
      <c r="CF21" s="67">
        <v>3</v>
      </c>
      <c r="CG21" s="67">
        <f>SUM('PENILAIAN GUN'!CG21,'PENILAIAN IWAN'!CG21,'PENILAIAN RUBY'!CG21)</f>
        <v>5</v>
      </c>
      <c r="CH21" s="67">
        <f t="shared" si="15"/>
        <v>2</v>
      </c>
      <c r="CI21" s="67">
        <v>3</v>
      </c>
      <c r="CJ21" s="67">
        <f>SUM('PENILAIAN GUN'!CJ21,'PENILAIAN IWAN'!CJ21,'PENILAIAN RUBY'!CJ21)</f>
        <v>6</v>
      </c>
      <c r="CK21" s="67">
        <f t="shared" si="16"/>
        <v>3</v>
      </c>
      <c r="CL21" s="67" t="s">
        <v>23</v>
      </c>
      <c r="CM21" s="67" t="s">
        <v>23</v>
      </c>
      <c r="CN21" s="67" t="str">
        <f t="shared" si="17"/>
        <v>NA</v>
      </c>
      <c r="CO21" s="67">
        <v>3</v>
      </c>
      <c r="CP21" s="67">
        <f>SUM('PENILAIAN GUN'!CP21,'PENILAIAN IWAN'!CP21,'PENILAIAN RUBY'!CP21)</f>
        <v>6</v>
      </c>
      <c r="CQ21" s="67">
        <f t="shared" si="18"/>
        <v>3</v>
      </c>
      <c r="CR21" s="67">
        <f t="shared" si="32"/>
        <v>54</v>
      </c>
      <c r="CS21" s="67">
        <f t="shared" si="32"/>
        <v>79</v>
      </c>
      <c r="CT21" s="67">
        <f t="shared" si="19"/>
        <v>25</v>
      </c>
      <c r="CV21" s="94">
        <f t="shared" si="33"/>
        <v>81</v>
      </c>
      <c r="CW21" s="94">
        <f t="shared" si="33"/>
        <v>115</v>
      </c>
      <c r="CX21" s="94">
        <f t="shared" si="20"/>
        <v>34</v>
      </c>
    </row>
    <row r="22" spans="1:102" ht="15" customHeight="1" x14ac:dyDescent="0.25">
      <c r="A22" s="44"/>
      <c r="B22" s="46">
        <v>16</v>
      </c>
      <c r="C22" s="54">
        <v>20000112658</v>
      </c>
      <c r="D22" s="47" t="s">
        <v>155</v>
      </c>
      <c r="E22" s="47" t="s">
        <v>141</v>
      </c>
      <c r="F22" s="48" t="s">
        <v>188</v>
      </c>
      <c r="G22" s="48" t="s">
        <v>60</v>
      </c>
      <c r="H22" s="55">
        <v>28478</v>
      </c>
      <c r="I22" s="50">
        <f t="shared" ca="1" si="21"/>
        <v>45.922047676623535</v>
      </c>
      <c r="J22" s="68">
        <v>36537</v>
      </c>
      <c r="K22" s="50">
        <f t="shared" ca="1" si="0"/>
        <v>23.842595621829012</v>
      </c>
      <c r="L22" s="52" t="s">
        <v>162</v>
      </c>
      <c r="M22" s="53" t="s">
        <v>168</v>
      </c>
      <c r="N22" s="75" t="s">
        <v>164</v>
      </c>
      <c r="O22" s="67">
        <v>2</v>
      </c>
      <c r="P22" s="67">
        <f>SUM('PENILAIAN GUN'!P22,'PENILAIAN IWAN'!P22,'PENILAIAN RUBY'!P22)</f>
        <v>5</v>
      </c>
      <c r="Q22" s="67">
        <f t="shared" si="22"/>
        <v>3</v>
      </c>
      <c r="R22" s="67">
        <v>2</v>
      </c>
      <c r="S22" s="67">
        <f>SUM('PENILAIAN GUN'!S22,'PENILAIAN IWAN'!S22,'PENILAIAN RUBY'!S22)</f>
        <v>3</v>
      </c>
      <c r="T22" s="67">
        <f t="shared" si="23"/>
        <v>1</v>
      </c>
      <c r="U22" s="67">
        <v>2</v>
      </c>
      <c r="V22" s="67">
        <f>SUM('PENILAIAN GUN'!V22,'PENILAIAN IWAN'!V22,'PENILAIAN RUBY'!V22)</f>
        <v>5</v>
      </c>
      <c r="W22" s="67">
        <f t="shared" si="24"/>
        <v>3</v>
      </c>
      <c r="X22" s="67">
        <v>2</v>
      </c>
      <c r="Y22" s="67">
        <f>SUM('PENILAIAN GUN'!Y22,'PENILAIAN IWAN'!Y22,'PENILAIAN RUBY'!Y22)</f>
        <v>3</v>
      </c>
      <c r="Z22" s="67">
        <f t="shared" si="25"/>
        <v>1</v>
      </c>
      <c r="AA22" s="67">
        <v>2</v>
      </c>
      <c r="AB22" s="67">
        <f>SUM('PENILAIAN GUN'!AB22,'PENILAIAN IWAN'!AB22,'PENILAIAN RUBY'!AB22)</f>
        <v>3</v>
      </c>
      <c r="AC22" s="67">
        <f t="shared" si="26"/>
        <v>1</v>
      </c>
      <c r="AD22" s="67">
        <v>2</v>
      </c>
      <c r="AE22" s="67">
        <f>SUM('PENILAIAN GUN'!AE22,'PENILAIAN IWAN'!AE22,'PENILAIAN RUBY'!AE22)</f>
        <v>3</v>
      </c>
      <c r="AF22" s="67">
        <f t="shared" si="27"/>
        <v>1</v>
      </c>
      <c r="AG22" s="67">
        <v>3</v>
      </c>
      <c r="AH22" s="67">
        <f>SUM('PENILAIAN GUN'!AH22,'PENILAIAN IWAN'!AH22,'PENILAIAN RUBY'!AH22)</f>
        <v>5</v>
      </c>
      <c r="AI22" s="67">
        <f t="shared" si="28"/>
        <v>2</v>
      </c>
      <c r="AJ22" s="67">
        <v>3</v>
      </c>
      <c r="AK22" s="67">
        <f>SUM('PENILAIAN GUN'!AK22,'PENILAIAN IWAN'!AK22,'PENILAIAN RUBY'!AK22)</f>
        <v>6</v>
      </c>
      <c r="AL22" s="67">
        <f t="shared" si="29"/>
        <v>3</v>
      </c>
      <c r="AM22" s="67">
        <f t="shared" si="30"/>
        <v>18</v>
      </c>
      <c r="AN22" s="67">
        <f t="shared" si="30"/>
        <v>33</v>
      </c>
      <c r="AO22" s="67">
        <f t="shared" si="31"/>
        <v>15</v>
      </c>
      <c r="AP22" s="67" t="s">
        <v>23</v>
      </c>
      <c r="AQ22" s="67" t="s">
        <v>23</v>
      </c>
      <c r="AR22" s="67" t="str">
        <f t="shared" si="34"/>
        <v>NA</v>
      </c>
      <c r="AS22" s="67">
        <v>2</v>
      </c>
      <c r="AT22" s="67">
        <f>SUM('PENILAIAN GUN'!AT22,'PENILAIAN IWAN'!AT22,'PENILAIAN RUBY'!AT22)</f>
        <v>4</v>
      </c>
      <c r="AU22" s="67">
        <f t="shared" si="2"/>
        <v>2</v>
      </c>
      <c r="AV22" s="67">
        <v>3</v>
      </c>
      <c r="AW22" s="67">
        <f>SUM('PENILAIAN GUN'!AW22,'PENILAIAN IWAN'!AW22,'PENILAIAN RUBY'!AW22)</f>
        <v>4</v>
      </c>
      <c r="AX22" s="67">
        <f t="shared" si="3"/>
        <v>1</v>
      </c>
      <c r="AY22" s="67" t="s">
        <v>23</v>
      </c>
      <c r="AZ22" s="67" t="s">
        <v>23</v>
      </c>
      <c r="BA22" s="67" t="str">
        <f t="shared" si="4"/>
        <v>NA</v>
      </c>
      <c r="BB22" s="67" t="s">
        <v>23</v>
      </c>
      <c r="BC22" s="67" t="s">
        <v>23</v>
      </c>
      <c r="BD22" s="67" t="str">
        <f t="shared" si="5"/>
        <v>NA</v>
      </c>
      <c r="BE22" s="67" t="s">
        <v>23</v>
      </c>
      <c r="BF22" s="67">
        <f>SUM('PENILAIAN GUN'!BF22,'PENILAIAN IWAN'!BF22,'PENILAIAN RUBY'!BF22)</f>
        <v>0</v>
      </c>
      <c r="BG22" s="67">
        <f t="shared" si="6"/>
        <v>0</v>
      </c>
      <c r="BH22" s="67" t="s">
        <v>23</v>
      </c>
      <c r="BI22" s="67" t="s">
        <v>23</v>
      </c>
      <c r="BJ22" s="67" t="str">
        <f t="shared" si="7"/>
        <v>NA</v>
      </c>
      <c r="BK22" s="67">
        <v>3</v>
      </c>
      <c r="BL22" s="67">
        <f>SUM('PENILAIAN GUN'!BL22,'PENILAIAN IWAN'!BL22,'PENILAIAN RUBY'!BL22)</f>
        <v>6</v>
      </c>
      <c r="BM22" s="67">
        <f t="shared" si="8"/>
        <v>3</v>
      </c>
      <c r="BN22" s="67" t="s">
        <v>23</v>
      </c>
      <c r="BO22" s="67" t="s">
        <v>23</v>
      </c>
      <c r="BP22" s="67" t="str">
        <f t="shared" si="9"/>
        <v>NA</v>
      </c>
      <c r="BQ22" s="67" t="s">
        <v>23</v>
      </c>
      <c r="BR22" s="67" t="s">
        <v>23</v>
      </c>
      <c r="BS22" s="67" t="str">
        <f t="shared" si="10"/>
        <v>NA</v>
      </c>
      <c r="BT22" s="67" t="s">
        <v>23</v>
      </c>
      <c r="BU22" s="67" t="s">
        <v>23</v>
      </c>
      <c r="BV22" s="67" t="str">
        <f t="shared" si="11"/>
        <v>NA</v>
      </c>
      <c r="BW22" s="67" t="s">
        <v>23</v>
      </c>
      <c r="BX22" s="67" t="s">
        <v>23</v>
      </c>
      <c r="BY22" s="67" t="str">
        <f t="shared" si="12"/>
        <v>NA</v>
      </c>
      <c r="BZ22" s="67" t="s">
        <v>23</v>
      </c>
      <c r="CA22" s="67" t="s">
        <v>23</v>
      </c>
      <c r="CB22" s="67" t="str">
        <f t="shared" si="13"/>
        <v>NA</v>
      </c>
      <c r="CC22" s="67">
        <v>3</v>
      </c>
      <c r="CD22" s="67">
        <f>SUM('PENILAIAN GUN'!CD22,'PENILAIAN IWAN'!CD22,'PENILAIAN RUBY'!CD22)</f>
        <v>7</v>
      </c>
      <c r="CE22" s="67">
        <f t="shared" si="14"/>
        <v>4</v>
      </c>
      <c r="CF22" s="67" t="s">
        <v>23</v>
      </c>
      <c r="CG22" s="67" t="s">
        <v>23</v>
      </c>
      <c r="CH22" s="67" t="str">
        <f t="shared" si="15"/>
        <v>NA</v>
      </c>
      <c r="CI22" s="67" t="s">
        <v>23</v>
      </c>
      <c r="CJ22" s="67" t="s">
        <v>23</v>
      </c>
      <c r="CK22" s="67" t="str">
        <f t="shared" si="16"/>
        <v>NA</v>
      </c>
      <c r="CL22" s="67" t="s">
        <v>23</v>
      </c>
      <c r="CM22" s="67" t="s">
        <v>23</v>
      </c>
      <c r="CN22" s="67" t="str">
        <f t="shared" si="17"/>
        <v>NA</v>
      </c>
      <c r="CO22" s="67" t="s">
        <v>23</v>
      </c>
      <c r="CP22" s="67" t="s">
        <v>23</v>
      </c>
      <c r="CQ22" s="67" t="str">
        <f t="shared" si="18"/>
        <v>NA</v>
      </c>
      <c r="CR22" s="67">
        <f t="shared" si="32"/>
        <v>11</v>
      </c>
      <c r="CS22" s="67">
        <f t="shared" si="32"/>
        <v>21</v>
      </c>
      <c r="CT22" s="67">
        <f t="shared" si="19"/>
        <v>10</v>
      </c>
      <c r="CV22" s="94">
        <f t="shared" si="33"/>
        <v>29</v>
      </c>
      <c r="CW22" s="94">
        <f t="shared" si="33"/>
        <v>54</v>
      </c>
      <c r="CX22" s="94">
        <f t="shared" si="20"/>
        <v>25</v>
      </c>
    </row>
    <row r="23" spans="1:102" ht="15" customHeight="1" x14ac:dyDescent="0.25">
      <c r="A23" s="44"/>
      <c r="B23" s="46">
        <v>17</v>
      </c>
      <c r="C23" s="54">
        <v>20030811974</v>
      </c>
      <c r="D23" s="47" t="s">
        <v>160</v>
      </c>
      <c r="E23" s="47" t="s">
        <v>141</v>
      </c>
      <c r="F23" s="48" t="s">
        <v>188</v>
      </c>
      <c r="G23" s="48" t="s">
        <v>60</v>
      </c>
      <c r="H23" s="55">
        <v>30806</v>
      </c>
      <c r="I23" s="50">
        <f t="shared" ca="1" si="21"/>
        <v>39.543965484842708</v>
      </c>
      <c r="J23" s="68">
        <v>37844</v>
      </c>
      <c r="K23" s="50">
        <f t="shared" ca="1" si="0"/>
        <v>20.261773704020793</v>
      </c>
      <c r="L23" s="52" t="s">
        <v>162</v>
      </c>
      <c r="M23" s="53" t="s">
        <v>168</v>
      </c>
      <c r="N23" s="75" t="s">
        <v>164</v>
      </c>
      <c r="O23" s="67">
        <v>2</v>
      </c>
      <c r="P23" s="67">
        <f>SUM('PENILAIAN GUN'!P23,'PENILAIAN IWAN'!P23,'PENILAIAN RUBY'!P23)</f>
        <v>5</v>
      </c>
      <c r="Q23" s="67">
        <f t="shared" si="22"/>
        <v>3</v>
      </c>
      <c r="R23" s="67">
        <v>2</v>
      </c>
      <c r="S23" s="67">
        <f>SUM('PENILAIAN GUN'!S23,'PENILAIAN IWAN'!S23,'PENILAIAN RUBY'!S23)</f>
        <v>4</v>
      </c>
      <c r="T23" s="67">
        <f t="shared" si="23"/>
        <v>2</v>
      </c>
      <c r="U23" s="67">
        <v>2</v>
      </c>
      <c r="V23" s="67">
        <f>SUM('PENILAIAN GUN'!V23,'PENILAIAN IWAN'!V23,'PENILAIAN RUBY'!V23)</f>
        <v>4</v>
      </c>
      <c r="W23" s="67">
        <f t="shared" si="24"/>
        <v>2</v>
      </c>
      <c r="X23" s="67">
        <v>2</v>
      </c>
      <c r="Y23" s="67">
        <f>SUM('PENILAIAN GUN'!Y23,'PENILAIAN IWAN'!Y23,'PENILAIAN RUBY'!Y23)</f>
        <v>3</v>
      </c>
      <c r="Z23" s="67">
        <f t="shared" si="25"/>
        <v>1</v>
      </c>
      <c r="AA23" s="67">
        <v>2</v>
      </c>
      <c r="AB23" s="67">
        <f>SUM('PENILAIAN GUN'!AB23,'PENILAIAN IWAN'!AB23,'PENILAIAN RUBY'!AB23)</f>
        <v>4</v>
      </c>
      <c r="AC23" s="67">
        <f t="shared" si="26"/>
        <v>2</v>
      </c>
      <c r="AD23" s="67">
        <v>2</v>
      </c>
      <c r="AE23" s="67">
        <f>SUM('PENILAIAN GUN'!AE23,'PENILAIAN IWAN'!AE23,'PENILAIAN RUBY'!AE23)</f>
        <v>3</v>
      </c>
      <c r="AF23" s="67">
        <f t="shared" si="27"/>
        <v>1</v>
      </c>
      <c r="AG23" s="67">
        <v>3</v>
      </c>
      <c r="AH23" s="67">
        <f>SUM('PENILAIAN GUN'!AH23,'PENILAIAN IWAN'!AH23,'PENILAIAN RUBY'!AH23)</f>
        <v>5</v>
      </c>
      <c r="AI23" s="67">
        <f t="shared" si="28"/>
        <v>2</v>
      </c>
      <c r="AJ23" s="67">
        <v>3</v>
      </c>
      <c r="AK23" s="67">
        <f>SUM('PENILAIAN GUN'!AK23,'PENILAIAN IWAN'!AK23,'PENILAIAN RUBY'!AK23)</f>
        <v>6</v>
      </c>
      <c r="AL23" s="67">
        <f t="shared" si="29"/>
        <v>3</v>
      </c>
      <c r="AM23" s="67">
        <f t="shared" si="30"/>
        <v>18</v>
      </c>
      <c r="AN23" s="67">
        <f t="shared" si="30"/>
        <v>34</v>
      </c>
      <c r="AO23" s="67">
        <f t="shared" si="31"/>
        <v>16</v>
      </c>
      <c r="AP23" s="67">
        <v>1</v>
      </c>
      <c r="AQ23" s="67">
        <f>SUM('PENILAIAN GUN'!AQ23,'PENILAIAN IWAN'!AQ23,'PENILAIAN RUBY'!AQ23)</f>
        <v>3</v>
      </c>
      <c r="AR23" s="67">
        <f t="shared" si="34"/>
        <v>2</v>
      </c>
      <c r="AS23" s="67">
        <v>2</v>
      </c>
      <c r="AT23" s="67">
        <f>SUM('PENILAIAN GUN'!AT23,'PENILAIAN IWAN'!AT23,'PENILAIAN RUBY'!AT23)</f>
        <v>4</v>
      </c>
      <c r="AU23" s="67">
        <f t="shared" si="2"/>
        <v>2</v>
      </c>
      <c r="AV23" s="67">
        <v>3</v>
      </c>
      <c r="AW23" s="67">
        <f>SUM('PENILAIAN GUN'!AW23,'PENILAIAN IWAN'!AW23,'PENILAIAN RUBY'!AW23)</f>
        <v>4</v>
      </c>
      <c r="AX23" s="67">
        <f t="shared" si="3"/>
        <v>1</v>
      </c>
      <c r="AY23" s="67" t="s">
        <v>23</v>
      </c>
      <c r="AZ23" s="67" t="s">
        <v>23</v>
      </c>
      <c r="BA23" s="67" t="str">
        <f t="shared" si="4"/>
        <v>NA</v>
      </c>
      <c r="BB23" s="67">
        <v>3</v>
      </c>
      <c r="BC23" s="67">
        <f>SUM('PENILAIAN GUN'!BC23,'PENILAIAN IWAN'!BC23,'PENILAIAN RUBY'!BC23)</f>
        <v>3</v>
      </c>
      <c r="BD23" s="67">
        <f t="shared" si="5"/>
        <v>0</v>
      </c>
      <c r="BE23" s="67">
        <v>3</v>
      </c>
      <c r="BF23" s="67">
        <f>SUM('PENILAIAN GUN'!BF23,'PENILAIAN IWAN'!BF23,'PENILAIAN RUBY'!BF23)</f>
        <v>5</v>
      </c>
      <c r="BG23" s="67">
        <f t="shared" si="6"/>
        <v>2</v>
      </c>
      <c r="BH23" s="67" t="s">
        <v>23</v>
      </c>
      <c r="BI23" s="67" t="s">
        <v>23</v>
      </c>
      <c r="BJ23" s="67" t="str">
        <f t="shared" si="7"/>
        <v>NA</v>
      </c>
      <c r="BK23" s="67">
        <v>3</v>
      </c>
      <c r="BL23" s="67">
        <f>SUM('PENILAIAN GUN'!BL23,'PENILAIAN IWAN'!BL23,'PENILAIAN RUBY'!BL23)</f>
        <v>6</v>
      </c>
      <c r="BM23" s="67">
        <f t="shared" si="8"/>
        <v>3</v>
      </c>
      <c r="BN23" s="67" t="s">
        <v>23</v>
      </c>
      <c r="BO23" s="67" t="s">
        <v>23</v>
      </c>
      <c r="BP23" s="67" t="str">
        <f t="shared" si="9"/>
        <v>NA</v>
      </c>
      <c r="BQ23" s="67" t="s">
        <v>23</v>
      </c>
      <c r="BR23" s="67" t="s">
        <v>23</v>
      </c>
      <c r="BS23" s="67" t="str">
        <f t="shared" si="10"/>
        <v>NA</v>
      </c>
      <c r="BT23" s="67" t="s">
        <v>23</v>
      </c>
      <c r="BU23" s="67" t="s">
        <v>23</v>
      </c>
      <c r="BV23" s="67" t="str">
        <f t="shared" si="11"/>
        <v>NA</v>
      </c>
      <c r="BW23" s="67" t="s">
        <v>23</v>
      </c>
      <c r="BX23" s="67" t="s">
        <v>23</v>
      </c>
      <c r="BY23" s="67" t="str">
        <f t="shared" si="12"/>
        <v>NA</v>
      </c>
      <c r="BZ23" s="67" t="s">
        <v>23</v>
      </c>
      <c r="CA23" s="67" t="s">
        <v>23</v>
      </c>
      <c r="CB23" s="67" t="str">
        <f t="shared" si="13"/>
        <v>NA</v>
      </c>
      <c r="CC23" s="67">
        <v>3</v>
      </c>
      <c r="CD23" s="67">
        <f>SUM('PENILAIAN GUN'!CD23,'PENILAIAN IWAN'!CD23,'PENILAIAN RUBY'!CD23)</f>
        <v>7</v>
      </c>
      <c r="CE23" s="67">
        <f t="shared" si="14"/>
        <v>4</v>
      </c>
      <c r="CF23" s="67" t="s">
        <v>23</v>
      </c>
      <c r="CG23" s="67" t="s">
        <v>23</v>
      </c>
      <c r="CH23" s="67" t="str">
        <f t="shared" si="15"/>
        <v>NA</v>
      </c>
      <c r="CI23" s="67" t="s">
        <v>23</v>
      </c>
      <c r="CJ23" s="67" t="s">
        <v>23</v>
      </c>
      <c r="CK23" s="67" t="str">
        <f t="shared" si="16"/>
        <v>NA</v>
      </c>
      <c r="CL23" s="67" t="s">
        <v>23</v>
      </c>
      <c r="CM23" s="67" t="s">
        <v>23</v>
      </c>
      <c r="CN23" s="67" t="str">
        <f t="shared" si="17"/>
        <v>NA</v>
      </c>
      <c r="CO23" s="67" t="s">
        <v>23</v>
      </c>
      <c r="CP23" s="67" t="s">
        <v>23</v>
      </c>
      <c r="CQ23" s="67" t="str">
        <f t="shared" si="18"/>
        <v>NA</v>
      </c>
      <c r="CR23" s="67">
        <f t="shared" si="32"/>
        <v>18</v>
      </c>
      <c r="CS23" s="67">
        <f t="shared" si="32"/>
        <v>32</v>
      </c>
      <c r="CT23" s="67">
        <f t="shared" si="19"/>
        <v>14</v>
      </c>
      <c r="CV23" s="94">
        <f t="shared" si="33"/>
        <v>36</v>
      </c>
      <c r="CW23" s="94">
        <f t="shared" si="33"/>
        <v>66</v>
      </c>
      <c r="CX23" s="94">
        <f t="shared" si="20"/>
        <v>30</v>
      </c>
    </row>
    <row r="24" spans="1:102" ht="15" customHeight="1" x14ac:dyDescent="0.25">
      <c r="A24" s="44"/>
      <c r="B24" s="46">
        <v>18</v>
      </c>
      <c r="C24" s="54">
        <v>20030820986</v>
      </c>
      <c r="D24" s="47" t="s">
        <v>139</v>
      </c>
      <c r="E24" s="47" t="s">
        <v>137</v>
      </c>
      <c r="F24" s="48" t="s">
        <v>188</v>
      </c>
      <c r="G24" s="48" t="s">
        <v>60</v>
      </c>
      <c r="H24" s="55">
        <v>31097</v>
      </c>
      <c r="I24" s="50">
        <f t="shared" ca="1" si="21"/>
        <v>38.746705210870111</v>
      </c>
      <c r="J24" s="68">
        <v>37853</v>
      </c>
      <c r="K24" s="50">
        <f t="shared" ca="1" si="0"/>
        <v>20.237116169774218</v>
      </c>
      <c r="L24" s="52" t="s">
        <v>162</v>
      </c>
      <c r="M24" s="53" t="s">
        <v>168</v>
      </c>
      <c r="N24" s="75" t="s">
        <v>164</v>
      </c>
      <c r="O24" s="67">
        <v>1</v>
      </c>
      <c r="P24" s="67">
        <f>SUM('PENILAIAN GUN'!P24,'PENILAIAN IWAN'!P24,'PENILAIAN RUBY'!P24)</f>
        <v>3</v>
      </c>
      <c r="Q24" s="67">
        <f t="shared" si="22"/>
        <v>2</v>
      </c>
      <c r="R24" s="67">
        <v>1</v>
      </c>
      <c r="S24" s="67">
        <f>SUM('PENILAIAN GUN'!S24,'PENILAIAN IWAN'!S24,'PENILAIAN RUBY'!S24)</f>
        <v>4</v>
      </c>
      <c r="T24" s="67">
        <f t="shared" si="23"/>
        <v>3</v>
      </c>
      <c r="U24" s="67">
        <v>1</v>
      </c>
      <c r="V24" s="67">
        <f>SUM('PENILAIAN GUN'!V24,'PENILAIAN IWAN'!V24,'PENILAIAN RUBY'!V24)</f>
        <v>2</v>
      </c>
      <c r="W24" s="67">
        <f t="shared" si="24"/>
        <v>1</v>
      </c>
      <c r="X24" s="67">
        <v>2</v>
      </c>
      <c r="Y24" s="67">
        <f>SUM('PENILAIAN GUN'!Y24,'PENILAIAN IWAN'!Y24,'PENILAIAN RUBY'!Y24)</f>
        <v>3</v>
      </c>
      <c r="Z24" s="67">
        <f t="shared" si="25"/>
        <v>1</v>
      </c>
      <c r="AA24" s="67">
        <v>1</v>
      </c>
      <c r="AB24" s="67">
        <f>SUM('PENILAIAN GUN'!AB24,'PENILAIAN IWAN'!AB24,'PENILAIAN RUBY'!AB24)</f>
        <v>2</v>
      </c>
      <c r="AC24" s="67">
        <f t="shared" si="26"/>
        <v>1</v>
      </c>
      <c r="AD24" s="67">
        <v>1</v>
      </c>
      <c r="AE24" s="67">
        <f>SUM('PENILAIAN GUN'!AE24,'PENILAIAN IWAN'!AE24,'PENILAIAN RUBY'!AE24)</f>
        <v>2</v>
      </c>
      <c r="AF24" s="67">
        <f t="shared" si="27"/>
        <v>1</v>
      </c>
      <c r="AG24" s="67">
        <v>2</v>
      </c>
      <c r="AH24" s="67">
        <f>SUM('PENILAIAN GUN'!AH24,'PENILAIAN IWAN'!AH24,'PENILAIAN RUBY'!AH24)</f>
        <v>3</v>
      </c>
      <c r="AI24" s="67">
        <f t="shared" si="28"/>
        <v>1</v>
      </c>
      <c r="AJ24" s="67">
        <v>3</v>
      </c>
      <c r="AK24" s="67">
        <f>SUM('PENILAIAN GUN'!AK24,'PENILAIAN IWAN'!AK24,'PENILAIAN RUBY'!AK24)</f>
        <v>6</v>
      </c>
      <c r="AL24" s="67">
        <f t="shared" si="29"/>
        <v>3</v>
      </c>
      <c r="AM24" s="67">
        <f t="shared" si="30"/>
        <v>12</v>
      </c>
      <c r="AN24" s="67">
        <f t="shared" si="30"/>
        <v>25</v>
      </c>
      <c r="AO24" s="67">
        <f t="shared" si="31"/>
        <v>13</v>
      </c>
      <c r="AP24" s="67" t="s">
        <v>23</v>
      </c>
      <c r="AQ24" s="67" t="s">
        <v>23</v>
      </c>
      <c r="AR24" s="67" t="str">
        <f t="shared" si="34"/>
        <v>NA</v>
      </c>
      <c r="AS24" s="67">
        <v>2</v>
      </c>
      <c r="AT24" s="67">
        <f>SUM('PENILAIAN GUN'!AT24,'PENILAIAN IWAN'!AT24,'PENILAIAN RUBY'!AT24)</f>
        <v>4</v>
      </c>
      <c r="AU24" s="67">
        <f t="shared" si="2"/>
        <v>2</v>
      </c>
      <c r="AV24" s="67">
        <v>3</v>
      </c>
      <c r="AW24" s="67">
        <f>SUM('PENILAIAN GUN'!AW24,'PENILAIAN IWAN'!AW24,'PENILAIAN RUBY'!AW24)</f>
        <v>4</v>
      </c>
      <c r="AX24" s="67">
        <f t="shared" si="3"/>
        <v>1</v>
      </c>
      <c r="AY24" s="67" t="s">
        <v>23</v>
      </c>
      <c r="AZ24" s="67" t="s">
        <v>23</v>
      </c>
      <c r="BA24" s="67" t="str">
        <f t="shared" si="4"/>
        <v>NA</v>
      </c>
      <c r="BB24" s="67">
        <v>3</v>
      </c>
      <c r="BC24" s="67">
        <f>SUM('PENILAIAN GUN'!BC24,'PENILAIAN IWAN'!BC24,'PENILAIAN RUBY'!BC24)</f>
        <v>3</v>
      </c>
      <c r="BD24" s="67">
        <f t="shared" si="5"/>
        <v>0</v>
      </c>
      <c r="BE24" s="67">
        <v>3</v>
      </c>
      <c r="BF24" s="67">
        <f>SUM('PENILAIAN GUN'!BF24,'PENILAIAN IWAN'!BF24,'PENILAIAN RUBY'!BF24)</f>
        <v>5</v>
      </c>
      <c r="BG24" s="67">
        <f t="shared" si="6"/>
        <v>2</v>
      </c>
      <c r="BH24" s="67" t="s">
        <v>23</v>
      </c>
      <c r="BI24" s="67" t="s">
        <v>23</v>
      </c>
      <c r="BJ24" s="67" t="str">
        <f t="shared" si="7"/>
        <v>NA</v>
      </c>
      <c r="BK24" s="67">
        <v>2</v>
      </c>
      <c r="BL24" s="67">
        <f>SUM('PENILAIAN GUN'!BL24,'PENILAIAN IWAN'!BL24,'PENILAIAN RUBY'!BL24)</f>
        <v>5</v>
      </c>
      <c r="BM24" s="67">
        <f t="shared" si="8"/>
        <v>3</v>
      </c>
      <c r="BN24" s="67" t="s">
        <v>23</v>
      </c>
      <c r="BO24" s="67" t="s">
        <v>23</v>
      </c>
      <c r="BP24" s="67" t="str">
        <f t="shared" si="9"/>
        <v>NA</v>
      </c>
      <c r="BQ24" s="67" t="s">
        <v>23</v>
      </c>
      <c r="BR24" s="67" t="s">
        <v>23</v>
      </c>
      <c r="BS24" s="67" t="str">
        <f t="shared" si="10"/>
        <v>NA</v>
      </c>
      <c r="BT24" s="67" t="s">
        <v>23</v>
      </c>
      <c r="BU24" s="67" t="s">
        <v>23</v>
      </c>
      <c r="BV24" s="67" t="str">
        <f t="shared" si="11"/>
        <v>NA</v>
      </c>
      <c r="BW24" s="67">
        <v>3</v>
      </c>
      <c r="BX24" s="67">
        <f>SUM('PENILAIAN GUN'!BX24,'PENILAIAN IWAN'!BX24,'PENILAIAN RUBY'!BX24)</f>
        <v>6</v>
      </c>
      <c r="BY24" s="67">
        <f t="shared" si="12"/>
        <v>3</v>
      </c>
      <c r="BZ24" s="67" t="s">
        <v>23</v>
      </c>
      <c r="CA24" s="67" t="s">
        <v>23</v>
      </c>
      <c r="CB24" s="67" t="str">
        <f t="shared" si="13"/>
        <v>NA</v>
      </c>
      <c r="CC24" s="67" t="s">
        <v>23</v>
      </c>
      <c r="CD24" s="67" t="s">
        <v>23</v>
      </c>
      <c r="CE24" s="67" t="str">
        <f t="shared" si="14"/>
        <v>NA</v>
      </c>
      <c r="CF24" s="67" t="s">
        <v>23</v>
      </c>
      <c r="CG24" s="67" t="s">
        <v>23</v>
      </c>
      <c r="CH24" s="67" t="str">
        <f t="shared" si="15"/>
        <v>NA</v>
      </c>
      <c r="CI24" s="67" t="s">
        <v>23</v>
      </c>
      <c r="CJ24" s="67" t="s">
        <v>23</v>
      </c>
      <c r="CK24" s="67" t="str">
        <f t="shared" si="16"/>
        <v>NA</v>
      </c>
      <c r="CL24" s="67" t="s">
        <v>23</v>
      </c>
      <c r="CM24" s="67" t="s">
        <v>23</v>
      </c>
      <c r="CN24" s="67" t="str">
        <f t="shared" si="17"/>
        <v>NA</v>
      </c>
      <c r="CO24" s="67" t="s">
        <v>23</v>
      </c>
      <c r="CP24" s="67" t="s">
        <v>23</v>
      </c>
      <c r="CQ24" s="67" t="str">
        <f t="shared" si="18"/>
        <v>NA</v>
      </c>
      <c r="CR24" s="67">
        <f t="shared" si="32"/>
        <v>16</v>
      </c>
      <c r="CS24" s="67">
        <f t="shared" si="32"/>
        <v>27</v>
      </c>
      <c r="CT24" s="67">
        <f t="shared" si="19"/>
        <v>11</v>
      </c>
      <c r="CV24" s="94">
        <f t="shared" si="33"/>
        <v>28</v>
      </c>
      <c r="CW24" s="94">
        <f t="shared" si="33"/>
        <v>52</v>
      </c>
      <c r="CX24" s="94">
        <f t="shared" si="20"/>
        <v>24</v>
      </c>
    </row>
    <row r="25" spans="1:102" ht="15" customHeight="1" x14ac:dyDescent="0.25">
      <c r="A25" s="44"/>
      <c r="B25" s="46">
        <v>19</v>
      </c>
      <c r="C25" s="54">
        <v>20010917752</v>
      </c>
      <c r="D25" s="47" t="s">
        <v>157</v>
      </c>
      <c r="E25" s="47" t="s">
        <v>137</v>
      </c>
      <c r="F25" s="48" t="s">
        <v>188</v>
      </c>
      <c r="G25" s="48" t="s">
        <v>60</v>
      </c>
      <c r="H25" s="55">
        <v>29113</v>
      </c>
      <c r="I25" s="50">
        <f t="shared" ca="1" si="21"/>
        <v>44.182321649226274</v>
      </c>
      <c r="J25" s="68">
        <v>37151</v>
      </c>
      <c r="K25" s="50">
        <f t="shared" ca="1" si="0"/>
        <v>22.160403841007096</v>
      </c>
      <c r="L25" s="52" t="s">
        <v>162</v>
      </c>
      <c r="M25" s="53" t="s">
        <v>168</v>
      </c>
      <c r="N25" s="75" t="s">
        <v>164</v>
      </c>
      <c r="O25" s="67">
        <v>1</v>
      </c>
      <c r="P25" s="67">
        <f>SUM('PENILAIAN GUN'!P25,'PENILAIAN IWAN'!P25,'PENILAIAN RUBY'!P25)</f>
        <v>2</v>
      </c>
      <c r="Q25" s="67">
        <f t="shared" si="22"/>
        <v>1</v>
      </c>
      <c r="R25" s="67">
        <v>1</v>
      </c>
      <c r="S25" s="67">
        <f>SUM('PENILAIAN GUN'!S25,'PENILAIAN IWAN'!S25,'PENILAIAN RUBY'!S25)</f>
        <v>7</v>
      </c>
      <c r="T25" s="67">
        <f t="shared" si="23"/>
        <v>6</v>
      </c>
      <c r="U25" s="67">
        <v>1</v>
      </c>
      <c r="V25" s="67">
        <f>SUM('PENILAIAN GUN'!V25,'PENILAIAN IWAN'!V25,'PENILAIAN RUBY'!V25)</f>
        <v>2</v>
      </c>
      <c r="W25" s="67">
        <f t="shared" si="24"/>
        <v>1</v>
      </c>
      <c r="X25" s="67">
        <v>2</v>
      </c>
      <c r="Y25" s="67">
        <f>SUM('PENILAIAN GUN'!Y25,'PENILAIAN IWAN'!Y25,'PENILAIAN RUBY'!Y25)</f>
        <v>3</v>
      </c>
      <c r="Z25" s="67">
        <f t="shared" si="25"/>
        <v>1</v>
      </c>
      <c r="AA25" s="67">
        <v>1</v>
      </c>
      <c r="AB25" s="67">
        <f>SUM('PENILAIAN GUN'!AB25,'PENILAIAN IWAN'!AB25,'PENILAIAN RUBY'!AB25)</f>
        <v>2</v>
      </c>
      <c r="AC25" s="67">
        <f t="shared" si="26"/>
        <v>1</v>
      </c>
      <c r="AD25" s="67">
        <v>1</v>
      </c>
      <c r="AE25" s="67">
        <f>SUM('PENILAIAN GUN'!AE25,'PENILAIAN IWAN'!AE25,'PENILAIAN RUBY'!AE25)</f>
        <v>2</v>
      </c>
      <c r="AF25" s="67">
        <f t="shared" si="27"/>
        <v>1</v>
      </c>
      <c r="AG25" s="67">
        <v>2</v>
      </c>
      <c r="AH25" s="67">
        <f>SUM('PENILAIAN GUN'!AH25,'PENILAIAN IWAN'!AH25,'PENILAIAN RUBY'!AH25)</f>
        <v>3</v>
      </c>
      <c r="AI25" s="67">
        <f t="shared" si="28"/>
        <v>1</v>
      </c>
      <c r="AJ25" s="67">
        <v>3</v>
      </c>
      <c r="AK25" s="67">
        <f>SUM('PENILAIAN GUN'!AK25,'PENILAIAN IWAN'!AK25,'PENILAIAN RUBY'!AK25)</f>
        <v>6</v>
      </c>
      <c r="AL25" s="67">
        <f t="shared" si="29"/>
        <v>3</v>
      </c>
      <c r="AM25" s="67">
        <f t="shared" si="30"/>
        <v>12</v>
      </c>
      <c r="AN25" s="67">
        <f t="shared" si="30"/>
        <v>27</v>
      </c>
      <c r="AO25" s="67">
        <f t="shared" si="31"/>
        <v>15</v>
      </c>
      <c r="AP25" s="67" t="s">
        <v>23</v>
      </c>
      <c r="AQ25" s="67" t="s">
        <v>23</v>
      </c>
      <c r="AR25" s="67" t="str">
        <f t="shared" si="34"/>
        <v>NA</v>
      </c>
      <c r="AS25" s="67">
        <v>2</v>
      </c>
      <c r="AT25" s="67">
        <f>SUM('PENILAIAN GUN'!AT25,'PENILAIAN IWAN'!AT25,'PENILAIAN RUBY'!AT25)</f>
        <v>4</v>
      </c>
      <c r="AU25" s="67">
        <f t="shared" si="2"/>
        <v>2</v>
      </c>
      <c r="AV25" s="67">
        <v>3</v>
      </c>
      <c r="AW25" s="67">
        <f>SUM('PENILAIAN GUN'!AW25,'PENILAIAN IWAN'!AW25,'PENILAIAN RUBY'!AW25)</f>
        <v>5</v>
      </c>
      <c r="AX25" s="67">
        <f t="shared" si="3"/>
        <v>2</v>
      </c>
      <c r="AY25" s="67" t="s">
        <v>23</v>
      </c>
      <c r="AZ25" s="67" t="s">
        <v>23</v>
      </c>
      <c r="BA25" s="67" t="str">
        <f t="shared" si="4"/>
        <v>NA</v>
      </c>
      <c r="BB25" s="67">
        <v>3</v>
      </c>
      <c r="BC25" s="67">
        <f>SUM('PENILAIAN GUN'!BC25,'PENILAIAN IWAN'!BC25,'PENILAIAN RUBY'!BC25)</f>
        <v>3</v>
      </c>
      <c r="BD25" s="67">
        <f t="shared" si="5"/>
        <v>0</v>
      </c>
      <c r="BE25" s="67">
        <v>3</v>
      </c>
      <c r="BF25" s="67">
        <f>SUM('PENILAIAN GUN'!BF25,'PENILAIAN IWAN'!BF25,'PENILAIAN RUBY'!BF25)</f>
        <v>5</v>
      </c>
      <c r="BG25" s="67">
        <f t="shared" si="6"/>
        <v>2</v>
      </c>
      <c r="BH25" s="67" t="s">
        <v>23</v>
      </c>
      <c r="BI25" s="67" t="s">
        <v>23</v>
      </c>
      <c r="BJ25" s="67" t="str">
        <f t="shared" si="7"/>
        <v>NA</v>
      </c>
      <c r="BK25" s="67">
        <v>2</v>
      </c>
      <c r="BL25" s="67">
        <f>SUM('PENILAIAN GUN'!BL25,'PENILAIAN IWAN'!BL25,'PENILAIAN RUBY'!BL25)</f>
        <v>5</v>
      </c>
      <c r="BM25" s="67">
        <f t="shared" si="8"/>
        <v>3</v>
      </c>
      <c r="BN25" s="67" t="s">
        <v>23</v>
      </c>
      <c r="BO25" s="67" t="s">
        <v>23</v>
      </c>
      <c r="BP25" s="67" t="str">
        <f t="shared" si="9"/>
        <v>NA</v>
      </c>
      <c r="BQ25" s="67" t="s">
        <v>23</v>
      </c>
      <c r="BR25" s="67" t="s">
        <v>23</v>
      </c>
      <c r="BS25" s="67" t="str">
        <f t="shared" si="10"/>
        <v>NA</v>
      </c>
      <c r="BT25" s="67" t="s">
        <v>23</v>
      </c>
      <c r="BU25" s="67" t="s">
        <v>23</v>
      </c>
      <c r="BV25" s="67" t="str">
        <f t="shared" si="11"/>
        <v>NA</v>
      </c>
      <c r="BW25" s="67" t="s">
        <v>23</v>
      </c>
      <c r="BX25" s="67" t="s">
        <v>23</v>
      </c>
      <c r="BY25" s="67" t="str">
        <f t="shared" si="12"/>
        <v>NA</v>
      </c>
      <c r="BZ25" s="67" t="s">
        <v>23</v>
      </c>
      <c r="CA25" s="67" t="s">
        <v>23</v>
      </c>
      <c r="CB25" s="67" t="str">
        <f t="shared" si="13"/>
        <v>NA</v>
      </c>
      <c r="CC25" s="67" t="s">
        <v>23</v>
      </c>
      <c r="CD25" s="67" t="s">
        <v>23</v>
      </c>
      <c r="CE25" s="67" t="str">
        <f t="shared" si="14"/>
        <v>NA</v>
      </c>
      <c r="CF25" s="67" t="s">
        <v>23</v>
      </c>
      <c r="CG25" s="67" t="s">
        <v>23</v>
      </c>
      <c r="CH25" s="67" t="str">
        <f t="shared" si="15"/>
        <v>NA</v>
      </c>
      <c r="CI25" s="67" t="s">
        <v>23</v>
      </c>
      <c r="CJ25" s="67" t="s">
        <v>23</v>
      </c>
      <c r="CK25" s="67" t="str">
        <f t="shared" si="16"/>
        <v>NA</v>
      </c>
      <c r="CL25" s="67" t="s">
        <v>23</v>
      </c>
      <c r="CM25" s="67" t="s">
        <v>23</v>
      </c>
      <c r="CN25" s="67" t="str">
        <f t="shared" si="17"/>
        <v>NA</v>
      </c>
      <c r="CO25" s="67" t="s">
        <v>23</v>
      </c>
      <c r="CP25" s="67" t="s">
        <v>23</v>
      </c>
      <c r="CQ25" s="67" t="str">
        <f t="shared" si="18"/>
        <v>NA</v>
      </c>
      <c r="CR25" s="67">
        <f t="shared" si="32"/>
        <v>13</v>
      </c>
      <c r="CS25" s="67">
        <f t="shared" si="32"/>
        <v>22</v>
      </c>
      <c r="CT25" s="67">
        <f t="shared" si="19"/>
        <v>9</v>
      </c>
      <c r="CV25" s="94">
        <f t="shared" si="33"/>
        <v>25</v>
      </c>
      <c r="CW25" s="94">
        <f t="shared" si="33"/>
        <v>49</v>
      </c>
      <c r="CX25" s="94">
        <f t="shared" si="20"/>
        <v>24</v>
      </c>
    </row>
    <row r="26" spans="1:102" ht="15" customHeight="1" x14ac:dyDescent="0.25">
      <c r="A26" s="44"/>
      <c r="B26" s="46">
        <v>20</v>
      </c>
      <c r="C26" s="54">
        <v>20040504042</v>
      </c>
      <c r="D26" s="47" t="s">
        <v>149</v>
      </c>
      <c r="E26" s="47" t="s">
        <v>137</v>
      </c>
      <c r="F26" s="48" t="s">
        <v>188</v>
      </c>
      <c r="G26" s="48" t="s">
        <v>60</v>
      </c>
      <c r="H26" s="55">
        <v>30411</v>
      </c>
      <c r="I26" s="50">
        <f t="shared" ca="1" si="21"/>
        <v>40.626157265664631</v>
      </c>
      <c r="J26" s="68">
        <v>38111</v>
      </c>
      <c r="K26" s="50">
        <f t="shared" ca="1" si="0"/>
        <v>19.530266854705726</v>
      </c>
      <c r="L26" s="52" t="s">
        <v>162</v>
      </c>
      <c r="M26" s="53" t="s">
        <v>168</v>
      </c>
      <c r="N26" s="75" t="s">
        <v>164</v>
      </c>
      <c r="O26" s="67">
        <v>1</v>
      </c>
      <c r="P26" s="67">
        <f>SUM('PENILAIAN GUN'!P26,'PENILAIAN IWAN'!P26,'PENILAIAN RUBY'!P26)</f>
        <v>2</v>
      </c>
      <c r="Q26" s="67">
        <f t="shared" si="22"/>
        <v>1</v>
      </c>
      <c r="R26" s="67">
        <v>1</v>
      </c>
      <c r="S26" s="67">
        <f>SUM('PENILAIAN GUN'!S26,'PENILAIAN IWAN'!S26,'PENILAIAN RUBY'!S26)</f>
        <v>3</v>
      </c>
      <c r="T26" s="67">
        <f t="shared" si="23"/>
        <v>2</v>
      </c>
      <c r="U26" s="67">
        <v>1</v>
      </c>
      <c r="V26" s="67">
        <f>SUM('PENILAIAN GUN'!V26,'PENILAIAN IWAN'!V26,'PENILAIAN RUBY'!V26)</f>
        <v>2</v>
      </c>
      <c r="W26" s="67">
        <f t="shared" si="24"/>
        <v>1</v>
      </c>
      <c r="X26" s="67">
        <v>2</v>
      </c>
      <c r="Y26" s="67">
        <f>SUM('PENILAIAN GUN'!Y26,'PENILAIAN IWAN'!Y26,'PENILAIAN RUBY'!Y26)</f>
        <v>3</v>
      </c>
      <c r="Z26" s="67">
        <f t="shared" si="25"/>
        <v>1</v>
      </c>
      <c r="AA26" s="67">
        <v>1</v>
      </c>
      <c r="AB26" s="67">
        <f>SUM('PENILAIAN GUN'!AB26,'PENILAIAN IWAN'!AB26,'PENILAIAN RUBY'!AB26)</f>
        <v>2</v>
      </c>
      <c r="AC26" s="67">
        <f t="shared" si="26"/>
        <v>1</v>
      </c>
      <c r="AD26" s="67">
        <v>1</v>
      </c>
      <c r="AE26" s="67">
        <f>SUM('PENILAIAN GUN'!AE26,'PENILAIAN IWAN'!AE26,'PENILAIAN RUBY'!AE26)</f>
        <v>2</v>
      </c>
      <c r="AF26" s="67">
        <f t="shared" si="27"/>
        <v>1</v>
      </c>
      <c r="AG26" s="67">
        <v>2</v>
      </c>
      <c r="AH26" s="67">
        <f>SUM('PENILAIAN GUN'!AH26,'PENILAIAN IWAN'!AH26,'PENILAIAN RUBY'!AH26)</f>
        <v>3</v>
      </c>
      <c r="AI26" s="67">
        <f t="shared" si="28"/>
        <v>1</v>
      </c>
      <c r="AJ26" s="67">
        <v>3</v>
      </c>
      <c r="AK26" s="67">
        <f>SUM('PENILAIAN GUN'!AK26,'PENILAIAN IWAN'!AK26,'PENILAIAN RUBY'!AK26)</f>
        <v>6</v>
      </c>
      <c r="AL26" s="67">
        <f t="shared" si="29"/>
        <v>3</v>
      </c>
      <c r="AM26" s="67">
        <f t="shared" si="30"/>
        <v>12</v>
      </c>
      <c r="AN26" s="67">
        <f t="shared" si="30"/>
        <v>23</v>
      </c>
      <c r="AO26" s="67">
        <f t="shared" si="31"/>
        <v>11</v>
      </c>
      <c r="AP26" s="67" t="s">
        <v>23</v>
      </c>
      <c r="AQ26" s="67" t="s">
        <v>23</v>
      </c>
      <c r="AR26" s="67" t="str">
        <f t="shared" si="34"/>
        <v>NA</v>
      </c>
      <c r="AS26" s="67">
        <v>2</v>
      </c>
      <c r="AT26" s="67">
        <f>SUM('PENILAIAN GUN'!AT26,'PENILAIAN IWAN'!AT26,'PENILAIAN RUBY'!AT26)</f>
        <v>4</v>
      </c>
      <c r="AU26" s="67">
        <f t="shared" si="2"/>
        <v>2</v>
      </c>
      <c r="AV26" s="67">
        <v>3</v>
      </c>
      <c r="AW26" s="67">
        <f>SUM('PENILAIAN GUN'!AW26,'PENILAIAN IWAN'!AW26,'PENILAIAN RUBY'!AW26)</f>
        <v>4</v>
      </c>
      <c r="AX26" s="67">
        <f t="shared" si="3"/>
        <v>1</v>
      </c>
      <c r="AY26" s="67" t="s">
        <v>23</v>
      </c>
      <c r="AZ26" s="67" t="s">
        <v>23</v>
      </c>
      <c r="BA26" s="67" t="str">
        <f t="shared" si="4"/>
        <v>NA</v>
      </c>
      <c r="BB26" s="67">
        <v>3</v>
      </c>
      <c r="BC26" s="67">
        <f>SUM('PENILAIAN GUN'!BC26,'PENILAIAN IWAN'!BC26,'PENILAIAN RUBY'!BC26)</f>
        <v>3</v>
      </c>
      <c r="BD26" s="67">
        <f t="shared" si="5"/>
        <v>0</v>
      </c>
      <c r="BE26" s="67" t="s">
        <v>23</v>
      </c>
      <c r="BF26" s="67">
        <f>SUM('PENILAIAN GUN'!BF26,'PENILAIAN IWAN'!BF26,'PENILAIAN RUBY'!BF26)</f>
        <v>0</v>
      </c>
      <c r="BG26" s="67">
        <f t="shared" si="6"/>
        <v>0</v>
      </c>
      <c r="BH26" s="67" t="s">
        <v>23</v>
      </c>
      <c r="BI26" s="67" t="s">
        <v>23</v>
      </c>
      <c r="BJ26" s="67" t="str">
        <f t="shared" si="7"/>
        <v>NA</v>
      </c>
      <c r="BK26" s="67">
        <v>2</v>
      </c>
      <c r="BL26" s="67">
        <f>SUM('PENILAIAN GUN'!BL26,'PENILAIAN IWAN'!BL26,'PENILAIAN RUBY'!BL26)</f>
        <v>5</v>
      </c>
      <c r="BM26" s="67">
        <f t="shared" si="8"/>
        <v>3</v>
      </c>
      <c r="BN26" s="67" t="s">
        <v>23</v>
      </c>
      <c r="BO26" s="67" t="s">
        <v>23</v>
      </c>
      <c r="BP26" s="67" t="str">
        <f t="shared" si="9"/>
        <v>NA</v>
      </c>
      <c r="BQ26" s="67" t="s">
        <v>23</v>
      </c>
      <c r="BR26" s="67" t="s">
        <v>23</v>
      </c>
      <c r="BS26" s="67" t="str">
        <f t="shared" si="10"/>
        <v>NA</v>
      </c>
      <c r="BT26" s="67" t="s">
        <v>23</v>
      </c>
      <c r="BU26" s="67" t="s">
        <v>23</v>
      </c>
      <c r="BV26" s="67" t="str">
        <f t="shared" si="11"/>
        <v>NA</v>
      </c>
      <c r="BW26" s="67" t="s">
        <v>23</v>
      </c>
      <c r="BX26" s="67" t="s">
        <v>23</v>
      </c>
      <c r="BY26" s="67" t="str">
        <f t="shared" si="12"/>
        <v>NA</v>
      </c>
      <c r="BZ26" s="67">
        <v>3</v>
      </c>
      <c r="CA26" s="67">
        <f>SUM('PENILAIAN GUN'!CA26,'PENILAIAN IWAN'!CA26,'PENILAIAN RUBY'!CA26)</f>
        <v>6</v>
      </c>
      <c r="CB26" s="67">
        <f t="shared" si="13"/>
        <v>3</v>
      </c>
      <c r="CC26" s="67" t="s">
        <v>23</v>
      </c>
      <c r="CD26" s="67" t="s">
        <v>23</v>
      </c>
      <c r="CE26" s="67" t="str">
        <f t="shared" si="14"/>
        <v>NA</v>
      </c>
      <c r="CF26" s="67" t="s">
        <v>23</v>
      </c>
      <c r="CG26" s="67" t="s">
        <v>23</v>
      </c>
      <c r="CH26" s="67" t="str">
        <f t="shared" si="15"/>
        <v>NA</v>
      </c>
      <c r="CI26" s="67" t="s">
        <v>23</v>
      </c>
      <c r="CJ26" s="67" t="s">
        <v>23</v>
      </c>
      <c r="CK26" s="67" t="str">
        <f t="shared" si="16"/>
        <v>NA</v>
      </c>
      <c r="CL26" s="67" t="s">
        <v>23</v>
      </c>
      <c r="CM26" s="67" t="s">
        <v>23</v>
      </c>
      <c r="CN26" s="67" t="str">
        <f t="shared" si="17"/>
        <v>NA</v>
      </c>
      <c r="CO26" s="67" t="s">
        <v>23</v>
      </c>
      <c r="CP26" s="67" t="s">
        <v>23</v>
      </c>
      <c r="CQ26" s="67" t="str">
        <f t="shared" si="18"/>
        <v>NA</v>
      </c>
      <c r="CR26" s="67">
        <f t="shared" si="32"/>
        <v>13</v>
      </c>
      <c r="CS26" s="67">
        <f t="shared" si="32"/>
        <v>22</v>
      </c>
      <c r="CT26" s="67">
        <f t="shared" si="19"/>
        <v>9</v>
      </c>
      <c r="CV26" s="94">
        <f t="shared" si="33"/>
        <v>25</v>
      </c>
      <c r="CW26" s="94">
        <f t="shared" si="33"/>
        <v>45</v>
      </c>
      <c r="CX26" s="94">
        <f t="shared" si="20"/>
        <v>20</v>
      </c>
    </row>
    <row r="27" spans="1:102" ht="15" customHeight="1" x14ac:dyDescent="0.25">
      <c r="A27" s="44"/>
      <c r="B27" s="46">
        <v>21</v>
      </c>
      <c r="C27" s="54">
        <v>20100401169</v>
      </c>
      <c r="D27" s="47" t="s">
        <v>153</v>
      </c>
      <c r="E27" s="47" t="s">
        <v>137</v>
      </c>
      <c r="F27" s="48" t="s">
        <v>188</v>
      </c>
      <c r="G27" s="48" t="s">
        <v>60</v>
      </c>
      <c r="H27" s="55">
        <v>31157</v>
      </c>
      <c r="I27" s="50">
        <f t="shared" ca="1" si="21"/>
        <v>38.582321649226273</v>
      </c>
      <c r="J27" s="68">
        <v>40269</v>
      </c>
      <c r="K27" s="50">
        <f t="shared" ca="1" si="0"/>
        <v>13.617938087582436</v>
      </c>
      <c r="L27" s="52" t="s">
        <v>162</v>
      </c>
      <c r="M27" s="53" t="s">
        <v>133</v>
      </c>
      <c r="N27" s="75" t="s">
        <v>164</v>
      </c>
      <c r="O27" s="67">
        <v>1</v>
      </c>
      <c r="P27" s="67">
        <f>SUM('PENILAIAN GUN'!P27,'PENILAIAN IWAN'!P27,'PENILAIAN RUBY'!P27)</f>
        <v>2</v>
      </c>
      <c r="Q27" s="67">
        <f t="shared" si="22"/>
        <v>1</v>
      </c>
      <c r="R27" s="67">
        <v>1</v>
      </c>
      <c r="S27" s="67">
        <f>SUM('PENILAIAN GUN'!S27,'PENILAIAN IWAN'!S27,'PENILAIAN RUBY'!S27)</f>
        <v>3</v>
      </c>
      <c r="T27" s="67">
        <f t="shared" si="23"/>
        <v>2</v>
      </c>
      <c r="U27" s="67">
        <v>1</v>
      </c>
      <c r="V27" s="67">
        <f>SUM('PENILAIAN GUN'!V27,'PENILAIAN IWAN'!V27,'PENILAIAN RUBY'!V27)</f>
        <v>2</v>
      </c>
      <c r="W27" s="67">
        <f t="shared" si="24"/>
        <v>1</v>
      </c>
      <c r="X27" s="67">
        <v>2</v>
      </c>
      <c r="Y27" s="67">
        <f>SUM('PENILAIAN GUN'!Y27,'PENILAIAN IWAN'!Y27,'PENILAIAN RUBY'!Y27)</f>
        <v>3</v>
      </c>
      <c r="Z27" s="67">
        <f t="shared" si="25"/>
        <v>1</v>
      </c>
      <c r="AA27" s="67">
        <v>1</v>
      </c>
      <c r="AB27" s="67">
        <f>SUM('PENILAIAN GUN'!AB27,'PENILAIAN IWAN'!AB27,'PENILAIAN RUBY'!AB27)</f>
        <v>2</v>
      </c>
      <c r="AC27" s="67">
        <f t="shared" si="26"/>
        <v>1</v>
      </c>
      <c r="AD27" s="67">
        <v>1</v>
      </c>
      <c r="AE27" s="67">
        <f>SUM('PENILAIAN GUN'!AE27,'PENILAIAN IWAN'!AE27,'PENILAIAN RUBY'!AE27)</f>
        <v>2</v>
      </c>
      <c r="AF27" s="67">
        <f t="shared" si="27"/>
        <v>1</v>
      </c>
      <c r="AG27" s="67">
        <v>2</v>
      </c>
      <c r="AH27" s="67">
        <f>SUM('PENILAIAN GUN'!AH27,'PENILAIAN IWAN'!AH27,'PENILAIAN RUBY'!AH27)</f>
        <v>3</v>
      </c>
      <c r="AI27" s="67">
        <f t="shared" si="28"/>
        <v>1</v>
      </c>
      <c r="AJ27" s="67">
        <v>3</v>
      </c>
      <c r="AK27" s="67">
        <f>SUM('PENILAIAN GUN'!AK27,'PENILAIAN IWAN'!AK27,'PENILAIAN RUBY'!AK27)</f>
        <v>6</v>
      </c>
      <c r="AL27" s="67">
        <f t="shared" si="29"/>
        <v>3</v>
      </c>
      <c r="AM27" s="67">
        <f t="shared" si="30"/>
        <v>12</v>
      </c>
      <c r="AN27" s="67">
        <f t="shared" si="30"/>
        <v>23</v>
      </c>
      <c r="AO27" s="67">
        <f t="shared" si="31"/>
        <v>11</v>
      </c>
      <c r="AP27" s="67">
        <v>1</v>
      </c>
      <c r="AQ27" s="67">
        <f>SUM('PENILAIAN GUN'!AQ27,'PENILAIAN IWAN'!AQ27,'PENILAIAN RUBY'!AQ27)</f>
        <v>3</v>
      </c>
      <c r="AR27" s="67">
        <f t="shared" si="34"/>
        <v>2</v>
      </c>
      <c r="AS27" s="67">
        <v>2</v>
      </c>
      <c r="AT27" s="67">
        <f>SUM('PENILAIAN GUN'!AT27,'PENILAIAN IWAN'!AT27,'PENILAIAN RUBY'!AT27)</f>
        <v>5</v>
      </c>
      <c r="AU27" s="67">
        <f t="shared" si="2"/>
        <v>3</v>
      </c>
      <c r="AV27" s="67">
        <v>3</v>
      </c>
      <c r="AW27" s="67">
        <f>SUM('PENILAIAN GUN'!AW27,'PENILAIAN IWAN'!AW27,'PENILAIAN RUBY'!AW27)</f>
        <v>5</v>
      </c>
      <c r="AX27" s="67">
        <f t="shared" si="3"/>
        <v>2</v>
      </c>
      <c r="AY27" s="67" t="s">
        <v>23</v>
      </c>
      <c r="AZ27" s="67" t="s">
        <v>23</v>
      </c>
      <c r="BA27" s="67" t="str">
        <f t="shared" si="4"/>
        <v>NA</v>
      </c>
      <c r="BB27" s="67">
        <v>3</v>
      </c>
      <c r="BC27" s="67">
        <f>SUM('PENILAIAN GUN'!BC27,'PENILAIAN IWAN'!BC27,'PENILAIAN RUBY'!BC27)</f>
        <v>3</v>
      </c>
      <c r="BD27" s="67">
        <f t="shared" si="5"/>
        <v>0</v>
      </c>
      <c r="BE27" s="67">
        <v>3</v>
      </c>
      <c r="BF27" s="67">
        <f>SUM('PENILAIAN GUN'!BF27,'PENILAIAN IWAN'!BF27,'PENILAIAN RUBY'!BF27)</f>
        <v>4</v>
      </c>
      <c r="BG27" s="67">
        <f t="shared" si="6"/>
        <v>1</v>
      </c>
      <c r="BH27" s="67" t="s">
        <v>23</v>
      </c>
      <c r="BI27" s="67" t="s">
        <v>23</v>
      </c>
      <c r="BJ27" s="67" t="str">
        <f t="shared" si="7"/>
        <v>NA</v>
      </c>
      <c r="BK27" s="67">
        <v>2</v>
      </c>
      <c r="BL27" s="67">
        <f>SUM('PENILAIAN GUN'!BL27,'PENILAIAN IWAN'!BL27,'PENILAIAN RUBY'!BL27)</f>
        <v>5</v>
      </c>
      <c r="BM27" s="67">
        <f t="shared" si="8"/>
        <v>3</v>
      </c>
      <c r="BN27" s="67" t="s">
        <v>23</v>
      </c>
      <c r="BO27" s="67" t="s">
        <v>23</v>
      </c>
      <c r="BP27" s="67" t="str">
        <f t="shared" si="9"/>
        <v>NA</v>
      </c>
      <c r="BQ27" s="67" t="s">
        <v>23</v>
      </c>
      <c r="BR27" s="67" t="s">
        <v>23</v>
      </c>
      <c r="BS27" s="67" t="str">
        <f t="shared" si="10"/>
        <v>NA</v>
      </c>
      <c r="BT27" s="67" t="s">
        <v>23</v>
      </c>
      <c r="BU27" s="67" t="s">
        <v>23</v>
      </c>
      <c r="BV27" s="67" t="str">
        <f t="shared" si="11"/>
        <v>NA</v>
      </c>
      <c r="BW27" s="67" t="s">
        <v>23</v>
      </c>
      <c r="BX27" s="67" t="s">
        <v>23</v>
      </c>
      <c r="BY27" s="67" t="str">
        <f t="shared" si="12"/>
        <v>NA</v>
      </c>
      <c r="BZ27" s="67">
        <v>3</v>
      </c>
      <c r="CA27" s="67">
        <f>SUM('PENILAIAN GUN'!CA27,'PENILAIAN IWAN'!CA27,'PENILAIAN RUBY'!CA27)</f>
        <v>6</v>
      </c>
      <c r="CB27" s="67">
        <f t="shared" si="13"/>
        <v>3</v>
      </c>
      <c r="CC27" s="67" t="s">
        <v>23</v>
      </c>
      <c r="CD27" s="67" t="s">
        <v>23</v>
      </c>
      <c r="CE27" s="67" t="str">
        <f t="shared" si="14"/>
        <v>NA</v>
      </c>
      <c r="CF27" s="67" t="s">
        <v>23</v>
      </c>
      <c r="CG27" s="67" t="s">
        <v>23</v>
      </c>
      <c r="CH27" s="67" t="str">
        <f t="shared" si="15"/>
        <v>NA</v>
      </c>
      <c r="CI27" s="67" t="s">
        <v>23</v>
      </c>
      <c r="CJ27" s="67" t="s">
        <v>23</v>
      </c>
      <c r="CK27" s="67" t="str">
        <f t="shared" si="16"/>
        <v>NA</v>
      </c>
      <c r="CL27" s="67" t="s">
        <v>23</v>
      </c>
      <c r="CM27" s="67" t="s">
        <v>23</v>
      </c>
      <c r="CN27" s="67" t="str">
        <f t="shared" si="17"/>
        <v>NA</v>
      </c>
      <c r="CO27" s="67" t="s">
        <v>23</v>
      </c>
      <c r="CP27" s="67" t="s">
        <v>23</v>
      </c>
      <c r="CQ27" s="67" t="str">
        <f t="shared" si="18"/>
        <v>NA</v>
      </c>
      <c r="CR27" s="67">
        <f t="shared" si="32"/>
        <v>17</v>
      </c>
      <c r="CS27" s="67">
        <f t="shared" si="32"/>
        <v>31</v>
      </c>
      <c r="CT27" s="67">
        <f t="shared" si="19"/>
        <v>14</v>
      </c>
      <c r="CV27" s="94">
        <f t="shared" si="33"/>
        <v>29</v>
      </c>
      <c r="CW27" s="94">
        <f t="shared" si="33"/>
        <v>54</v>
      </c>
      <c r="CX27" s="94">
        <f t="shared" si="20"/>
        <v>25</v>
      </c>
    </row>
    <row r="28" spans="1:102" ht="15" customHeight="1" x14ac:dyDescent="0.25">
      <c r="A28" s="44"/>
      <c r="B28" s="46">
        <v>22</v>
      </c>
      <c r="C28" s="54">
        <v>20050926061</v>
      </c>
      <c r="D28" s="47" t="s">
        <v>158</v>
      </c>
      <c r="E28" s="47" t="s">
        <v>42</v>
      </c>
      <c r="F28" s="48" t="s">
        <v>188</v>
      </c>
      <c r="G28" s="48" t="s">
        <v>60</v>
      </c>
      <c r="H28" s="55">
        <v>29773</v>
      </c>
      <c r="I28" s="50">
        <f t="shared" ca="1" si="21"/>
        <v>42.374102471144077</v>
      </c>
      <c r="J28" s="68">
        <v>38621</v>
      </c>
      <c r="K28" s="50">
        <f t="shared" ca="1" si="0"/>
        <v>18.13300658073312</v>
      </c>
      <c r="L28" s="52" t="s">
        <v>162</v>
      </c>
      <c r="M28" s="53" t="s">
        <v>168</v>
      </c>
      <c r="N28" s="75" t="s">
        <v>164</v>
      </c>
      <c r="O28" s="67">
        <v>1</v>
      </c>
      <c r="P28" s="67">
        <f>SUM('PENILAIAN GUN'!P28,'PENILAIAN IWAN'!P28,'PENILAIAN RUBY'!P28)</f>
        <v>3</v>
      </c>
      <c r="Q28" s="67">
        <f t="shared" si="22"/>
        <v>2</v>
      </c>
      <c r="R28" s="67">
        <v>1</v>
      </c>
      <c r="S28" s="67">
        <f>SUM('PENILAIAN GUN'!S28,'PENILAIAN IWAN'!S28,'PENILAIAN RUBY'!S28)</f>
        <v>7</v>
      </c>
      <c r="T28" s="67">
        <f t="shared" si="23"/>
        <v>6</v>
      </c>
      <c r="U28" s="67">
        <v>1</v>
      </c>
      <c r="V28" s="67">
        <f>SUM('PENILAIAN GUN'!V28,'PENILAIAN IWAN'!V28,'PENILAIAN RUBY'!V28)</f>
        <v>3</v>
      </c>
      <c r="W28" s="67">
        <f t="shared" si="24"/>
        <v>2</v>
      </c>
      <c r="X28" s="67">
        <v>1</v>
      </c>
      <c r="Y28" s="67">
        <f>SUM('PENILAIAN GUN'!Y28,'PENILAIAN IWAN'!Y28,'PENILAIAN RUBY'!Y28)</f>
        <v>2</v>
      </c>
      <c r="Z28" s="67">
        <f t="shared" si="25"/>
        <v>1</v>
      </c>
      <c r="AA28" s="67">
        <v>1</v>
      </c>
      <c r="AB28" s="67">
        <f>SUM('PENILAIAN GUN'!AB28,'PENILAIAN IWAN'!AB28,'PENILAIAN RUBY'!AB28)</f>
        <v>2</v>
      </c>
      <c r="AC28" s="67">
        <f t="shared" si="26"/>
        <v>1</v>
      </c>
      <c r="AD28" s="67">
        <v>1</v>
      </c>
      <c r="AE28" s="67">
        <f>SUM('PENILAIAN GUN'!AE28,'PENILAIAN IWAN'!AE28,'PENILAIAN RUBY'!AE28)</f>
        <v>2</v>
      </c>
      <c r="AF28" s="67">
        <f t="shared" si="27"/>
        <v>1</v>
      </c>
      <c r="AG28" s="67">
        <v>2</v>
      </c>
      <c r="AH28" s="67">
        <f>SUM('PENILAIAN GUN'!AH28,'PENILAIAN IWAN'!AH28,'PENILAIAN RUBY'!AH28)</f>
        <v>3</v>
      </c>
      <c r="AI28" s="67">
        <f t="shared" si="28"/>
        <v>1</v>
      </c>
      <c r="AJ28" s="67">
        <v>2</v>
      </c>
      <c r="AK28" s="67">
        <f>SUM('PENILAIAN GUN'!AK28,'PENILAIAN IWAN'!AK28,'PENILAIAN RUBY'!AK28)</f>
        <v>4</v>
      </c>
      <c r="AL28" s="67">
        <f t="shared" si="29"/>
        <v>2</v>
      </c>
      <c r="AM28" s="67">
        <f t="shared" si="30"/>
        <v>10</v>
      </c>
      <c r="AN28" s="67">
        <f t="shared" si="30"/>
        <v>26</v>
      </c>
      <c r="AO28" s="67">
        <f t="shared" si="31"/>
        <v>16</v>
      </c>
      <c r="AP28" s="67" t="s">
        <v>23</v>
      </c>
      <c r="AQ28" s="67" t="s">
        <v>23</v>
      </c>
      <c r="AR28" s="67" t="str">
        <f t="shared" si="34"/>
        <v>NA</v>
      </c>
      <c r="AS28" s="67">
        <v>1</v>
      </c>
      <c r="AT28" s="67">
        <f>SUM('PENILAIAN GUN'!AT28,'PENILAIAN IWAN'!AT28,'PENILAIAN RUBY'!AT28)</f>
        <v>2</v>
      </c>
      <c r="AU28" s="67">
        <f t="shared" si="2"/>
        <v>1</v>
      </c>
      <c r="AV28" s="67">
        <v>3</v>
      </c>
      <c r="AW28" s="67">
        <f>SUM('PENILAIAN GUN'!AW28,'PENILAIAN IWAN'!AW28,'PENILAIAN RUBY'!AW28)</f>
        <v>5</v>
      </c>
      <c r="AX28" s="67">
        <f t="shared" si="3"/>
        <v>2</v>
      </c>
      <c r="AY28" s="67" t="s">
        <v>23</v>
      </c>
      <c r="AZ28" s="67" t="s">
        <v>23</v>
      </c>
      <c r="BA28" s="67" t="str">
        <f t="shared" si="4"/>
        <v>NA</v>
      </c>
      <c r="BB28" s="67" t="s">
        <v>23</v>
      </c>
      <c r="BC28" s="67" t="s">
        <v>23</v>
      </c>
      <c r="BD28" s="67" t="str">
        <f t="shared" si="5"/>
        <v>NA</v>
      </c>
      <c r="BE28" s="67" t="s">
        <v>23</v>
      </c>
      <c r="BF28" s="67">
        <f>SUM('PENILAIAN GUN'!BF28,'PENILAIAN IWAN'!BF28,'PENILAIAN RUBY'!BF28)</f>
        <v>0</v>
      </c>
      <c r="BG28" s="67">
        <f t="shared" si="6"/>
        <v>0</v>
      </c>
      <c r="BH28" s="67" t="s">
        <v>23</v>
      </c>
      <c r="BI28" s="67" t="s">
        <v>23</v>
      </c>
      <c r="BJ28" s="67" t="str">
        <f t="shared" si="7"/>
        <v>NA</v>
      </c>
      <c r="BK28" s="67">
        <v>2</v>
      </c>
      <c r="BL28" s="67">
        <f>SUM('PENILAIAN GUN'!BL28,'PENILAIAN IWAN'!BL28,'PENILAIAN RUBY'!BL28)</f>
        <v>5</v>
      </c>
      <c r="BM28" s="67">
        <f t="shared" si="8"/>
        <v>3</v>
      </c>
      <c r="BN28" s="67" t="s">
        <v>23</v>
      </c>
      <c r="BO28" s="67" t="s">
        <v>23</v>
      </c>
      <c r="BP28" s="67" t="str">
        <f t="shared" si="9"/>
        <v>NA</v>
      </c>
      <c r="BQ28" s="67" t="s">
        <v>23</v>
      </c>
      <c r="BR28" s="67" t="s">
        <v>23</v>
      </c>
      <c r="BS28" s="67" t="str">
        <f t="shared" si="10"/>
        <v>NA</v>
      </c>
      <c r="BT28" s="67" t="s">
        <v>23</v>
      </c>
      <c r="BU28" s="67" t="s">
        <v>23</v>
      </c>
      <c r="BV28" s="67" t="str">
        <f t="shared" si="11"/>
        <v>NA</v>
      </c>
      <c r="BW28" s="67" t="s">
        <v>23</v>
      </c>
      <c r="BX28" s="67" t="s">
        <v>23</v>
      </c>
      <c r="BY28" s="67" t="str">
        <f t="shared" si="12"/>
        <v>NA</v>
      </c>
      <c r="BZ28" s="67" t="s">
        <v>23</v>
      </c>
      <c r="CA28" s="67" t="s">
        <v>23</v>
      </c>
      <c r="CB28" s="67" t="str">
        <f t="shared" si="13"/>
        <v>NA</v>
      </c>
      <c r="CC28" s="67">
        <v>2</v>
      </c>
      <c r="CD28" s="67">
        <f>SUM('PENILAIAN GUN'!CD28,'PENILAIAN IWAN'!CD28,'PENILAIAN RUBY'!CD28)</f>
        <v>6</v>
      </c>
      <c r="CE28" s="67">
        <f t="shared" si="14"/>
        <v>4</v>
      </c>
      <c r="CF28" s="67" t="s">
        <v>23</v>
      </c>
      <c r="CG28" s="67" t="s">
        <v>23</v>
      </c>
      <c r="CH28" s="67" t="str">
        <f t="shared" si="15"/>
        <v>NA</v>
      </c>
      <c r="CI28" s="67" t="s">
        <v>23</v>
      </c>
      <c r="CJ28" s="67" t="s">
        <v>23</v>
      </c>
      <c r="CK28" s="67" t="str">
        <f t="shared" si="16"/>
        <v>NA</v>
      </c>
      <c r="CL28" s="67" t="s">
        <v>23</v>
      </c>
      <c r="CM28" s="67" t="s">
        <v>23</v>
      </c>
      <c r="CN28" s="67" t="str">
        <f t="shared" si="17"/>
        <v>NA</v>
      </c>
      <c r="CO28" s="67" t="s">
        <v>23</v>
      </c>
      <c r="CP28" s="67" t="s">
        <v>23</v>
      </c>
      <c r="CQ28" s="67" t="str">
        <f t="shared" si="18"/>
        <v>NA</v>
      </c>
      <c r="CR28" s="67">
        <f t="shared" si="32"/>
        <v>8</v>
      </c>
      <c r="CS28" s="67">
        <f t="shared" si="32"/>
        <v>18</v>
      </c>
      <c r="CT28" s="67">
        <f t="shared" si="19"/>
        <v>10</v>
      </c>
      <c r="CV28" s="94">
        <f t="shared" si="33"/>
        <v>18</v>
      </c>
      <c r="CW28" s="94">
        <f t="shared" si="33"/>
        <v>44</v>
      </c>
      <c r="CX28" s="94">
        <f t="shared" si="20"/>
        <v>26</v>
      </c>
    </row>
    <row r="29" spans="1:102" ht="15" customHeight="1" x14ac:dyDescent="0.25">
      <c r="A29" s="44"/>
      <c r="B29" s="46">
        <v>23</v>
      </c>
      <c r="C29" s="54">
        <v>20040324016</v>
      </c>
      <c r="D29" s="47" t="s">
        <v>138</v>
      </c>
      <c r="E29" s="47" t="s">
        <v>42</v>
      </c>
      <c r="F29" s="48" t="s">
        <v>188</v>
      </c>
      <c r="G29" s="48" t="s">
        <v>60</v>
      </c>
      <c r="H29" s="55">
        <v>29863</v>
      </c>
      <c r="I29" s="50">
        <f t="shared" ca="1" si="21"/>
        <v>42.127527128678324</v>
      </c>
      <c r="J29" s="68">
        <v>38070</v>
      </c>
      <c r="K29" s="50">
        <f t="shared" ca="1" si="0"/>
        <v>19.642595621829013</v>
      </c>
      <c r="L29" s="52" t="s">
        <v>162</v>
      </c>
      <c r="M29" s="53" t="s">
        <v>168</v>
      </c>
      <c r="N29" s="75" t="s">
        <v>164</v>
      </c>
      <c r="O29" s="67">
        <v>1</v>
      </c>
      <c r="P29" s="67">
        <f>SUM('PENILAIAN GUN'!P29,'PENILAIAN IWAN'!P29,'PENILAIAN RUBY'!P29)</f>
        <v>2</v>
      </c>
      <c r="Q29" s="67">
        <f t="shared" si="22"/>
        <v>1</v>
      </c>
      <c r="R29" s="67">
        <v>1</v>
      </c>
      <c r="S29" s="67">
        <f>SUM('PENILAIAN GUN'!S29,'PENILAIAN IWAN'!S29,'PENILAIAN RUBY'!S29)</f>
        <v>2</v>
      </c>
      <c r="T29" s="67">
        <f t="shared" si="23"/>
        <v>1</v>
      </c>
      <c r="U29" s="67">
        <v>1</v>
      </c>
      <c r="V29" s="67">
        <f>SUM('PENILAIAN GUN'!V29,'PENILAIAN IWAN'!V29,'PENILAIAN RUBY'!V29)</f>
        <v>2</v>
      </c>
      <c r="W29" s="67">
        <f t="shared" si="24"/>
        <v>1</v>
      </c>
      <c r="X29" s="67">
        <v>1</v>
      </c>
      <c r="Y29" s="67">
        <f>SUM('PENILAIAN GUN'!Y29,'PENILAIAN IWAN'!Y29,'PENILAIAN RUBY'!Y29)</f>
        <v>2</v>
      </c>
      <c r="Z29" s="67">
        <f t="shared" si="25"/>
        <v>1</v>
      </c>
      <c r="AA29" s="67">
        <v>1</v>
      </c>
      <c r="AB29" s="67">
        <f>SUM('PENILAIAN GUN'!AB29,'PENILAIAN IWAN'!AB29,'PENILAIAN RUBY'!AB29)</f>
        <v>2</v>
      </c>
      <c r="AC29" s="67">
        <f t="shared" si="26"/>
        <v>1</v>
      </c>
      <c r="AD29" s="67">
        <v>1</v>
      </c>
      <c r="AE29" s="67">
        <f>SUM('PENILAIAN GUN'!AE29,'PENILAIAN IWAN'!AE29,'PENILAIAN RUBY'!AE29)</f>
        <v>2</v>
      </c>
      <c r="AF29" s="67">
        <f t="shared" si="27"/>
        <v>1</v>
      </c>
      <c r="AG29" s="67">
        <v>2</v>
      </c>
      <c r="AH29" s="67">
        <f>SUM('PENILAIAN GUN'!AH29,'PENILAIAN IWAN'!AH29,'PENILAIAN RUBY'!AH29)</f>
        <v>3</v>
      </c>
      <c r="AI29" s="67">
        <f t="shared" si="28"/>
        <v>1</v>
      </c>
      <c r="AJ29" s="67">
        <v>2</v>
      </c>
      <c r="AK29" s="67">
        <f>SUM('PENILAIAN GUN'!AK29,'PENILAIAN IWAN'!AK29,'PENILAIAN RUBY'!AK29)</f>
        <v>4</v>
      </c>
      <c r="AL29" s="67">
        <f t="shared" si="29"/>
        <v>2</v>
      </c>
      <c r="AM29" s="67">
        <f t="shared" si="30"/>
        <v>10</v>
      </c>
      <c r="AN29" s="67">
        <f t="shared" si="30"/>
        <v>19</v>
      </c>
      <c r="AO29" s="67">
        <f t="shared" si="31"/>
        <v>9</v>
      </c>
      <c r="AP29" s="67" t="s">
        <v>23</v>
      </c>
      <c r="AQ29" s="67" t="s">
        <v>23</v>
      </c>
      <c r="AR29" s="67" t="str">
        <f t="shared" si="34"/>
        <v>NA</v>
      </c>
      <c r="AS29" s="67">
        <v>1</v>
      </c>
      <c r="AT29" s="67">
        <f>SUM('PENILAIAN GUN'!AT29,'PENILAIAN IWAN'!AT29,'PENILAIAN RUBY'!AT29)</f>
        <v>3</v>
      </c>
      <c r="AU29" s="67">
        <f t="shared" si="2"/>
        <v>2</v>
      </c>
      <c r="AV29" s="67">
        <v>3</v>
      </c>
      <c r="AW29" s="67">
        <f>SUM('PENILAIAN GUN'!AW29,'PENILAIAN IWAN'!AW29,'PENILAIAN RUBY'!AW29)</f>
        <v>5</v>
      </c>
      <c r="AX29" s="67">
        <f t="shared" si="3"/>
        <v>2</v>
      </c>
      <c r="AY29" s="67" t="s">
        <v>23</v>
      </c>
      <c r="AZ29" s="67" t="s">
        <v>23</v>
      </c>
      <c r="BA29" s="67" t="str">
        <f t="shared" si="4"/>
        <v>NA</v>
      </c>
      <c r="BB29" s="67" t="s">
        <v>23</v>
      </c>
      <c r="BC29" s="67" t="s">
        <v>23</v>
      </c>
      <c r="BD29" s="67" t="str">
        <f t="shared" si="5"/>
        <v>NA</v>
      </c>
      <c r="BE29" s="67" t="s">
        <v>23</v>
      </c>
      <c r="BF29" s="67">
        <f>SUM('PENILAIAN GUN'!BF29,'PENILAIAN IWAN'!BF29,'PENILAIAN RUBY'!BF29)</f>
        <v>0</v>
      </c>
      <c r="BG29" s="67">
        <f t="shared" si="6"/>
        <v>0</v>
      </c>
      <c r="BH29" s="67" t="s">
        <v>23</v>
      </c>
      <c r="BI29" s="67" t="s">
        <v>23</v>
      </c>
      <c r="BJ29" s="67" t="str">
        <f t="shared" si="7"/>
        <v>NA</v>
      </c>
      <c r="BK29" s="67">
        <v>2</v>
      </c>
      <c r="BL29" s="67">
        <f>SUM('PENILAIAN GUN'!BL29,'PENILAIAN IWAN'!BL29,'PENILAIAN RUBY'!BL29)</f>
        <v>5</v>
      </c>
      <c r="BM29" s="67">
        <f t="shared" si="8"/>
        <v>3</v>
      </c>
      <c r="BN29" s="67" t="s">
        <v>23</v>
      </c>
      <c r="BO29" s="67" t="s">
        <v>23</v>
      </c>
      <c r="BP29" s="67" t="str">
        <f t="shared" si="9"/>
        <v>NA</v>
      </c>
      <c r="BQ29" s="67" t="s">
        <v>23</v>
      </c>
      <c r="BR29" s="67" t="s">
        <v>23</v>
      </c>
      <c r="BS29" s="67" t="str">
        <f t="shared" si="10"/>
        <v>NA</v>
      </c>
      <c r="BT29" s="67">
        <v>2</v>
      </c>
      <c r="BU29" s="67">
        <f>SUM('PENILAIAN GUN'!BU29,'PENILAIAN IWAN'!BU29,'PENILAIAN RUBY'!BU29)</f>
        <v>4</v>
      </c>
      <c r="BV29" s="67">
        <f t="shared" si="11"/>
        <v>2</v>
      </c>
      <c r="BW29" s="67">
        <v>2</v>
      </c>
      <c r="BX29" s="67">
        <f>SUM('PENILAIAN GUN'!BX29,'PENILAIAN IWAN'!BX29,'PENILAIAN RUBY'!BX29)</f>
        <v>5</v>
      </c>
      <c r="BY29" s="67">
        <f t="shared" si="12"/>
        <v>3</v>
      </c>
      <c r="BZ29" s="67" t="s">
        <v>23</v>
      </c>
      <c r="CA29" s="67" t="s">
        <v>23</v>
      </c>
      <c r="CB29" s="67" t="str">
        <f t="shared" si="13"/>
        <v>NA</v>
      </c>
      <c r="CC29" s="67" t="s">
        <v>23</v>
      </c>
      <c r="CD29" s="67" t="s">
        <v>23</v>
      </c>
      <c r="CE29" s="67" t="str">
        <f t="shared" si="14"/>
        <v>NA</v>
      </c>
      <c r="CF29" s="67">
        <v>1</v>
      </c>
      <c r="CG29" s="67">
        <f>SUM('PENILAIAN GUN'!CG29,'PENILAIAN IWAN'!CG29,'PENILAIAN RUBY'!CG29)</f>
        <v>4</v>
      </c>
      <c r="CH29" s="67">
        <f t="shared" si="15"/>
        <v>3</v>
      </c>
      <c r="CI29" s="67">
        <v>2</v>
      </c>
      <c r="CJ29" s="67">
        <f>SUM('PENILAIAN GUN'!CJ29,'PENILAIAN IWAN'!CJ29,'PENILAIAN RUBY'!CJ29)</f>
        <v>5</v>
      </c>
      <c r="CK29" s="67">
        <f t="shared" si="16"/>
        <v>3</v>
      </c>
      <c r="CL29" s="67" t="s">
        <v>23</v>
      </c>
      <c r="CM29" s="67" t="s">
        <v>23</v>
      </c>
      <c r="CN29" s="67" t="str">
        <f t="shared" si="17"/>
        <v>NA</v>
      </c>
      <c r="CO29" s="67" t="s">
        <v>23</v>
      </c>
      <c r="CP29" s="67" t="s">
        <v>23</v>
      </c>
      <c r="CQ29" s="67" t="str">
        <f t="shared" si="18"/>
        <v>NA</v>
      </c>
      <c r="CR29" s="67">
        <f t="shared" si="32"/>
        <v>13</v>
      </c>
      <c r="CS29" s="67">
        <f t="shared" si="32"/>
        <v>31</v>
      </c>
      <c r="CT29" s="67">
        <f t="shared" si="19"/>
        <v>18</v>
      </c>
      <c r="CV29" s="94">
        <f t="shared" si="33"/>
        <v>23</v>
      </c>
      <c r="CW29" s="94">
        <f t="shared" si="33"/>
        <v>50</v>
      </c>
      <c r="CX29" s="94">
        <f t="shared" si="20"/>
        <v>27</v>
      </c>
    </row>
    <row r="30" spans="1:102" ht="15" customHeight="1" x14ac:dyDescent="0.25">
      <c r="A30" s="44"/>
      <c r="B30" s="46">
        <v>24</v>
      </c>
      <c r="C30" s="54">
        <v>20171009388</v>
      </c>
      <c r="D30" s="47" t="s">
        <v>189</v>
      </c>
      <c r="E30" s="47" t="s">
        <v>42</v>
      </c>
      <c r="F30" s="48" t="s">
        <v>188</v>
      </c>
      <c r="G30" s="48" t="s">
        <v>60</v>
      </c>
      <c r="H30" s="55">
        <v>34032</v>
      </c>
      <c r="I30" s="50">
        <f t="shared" ca="1" si="21"/>
        <v>30.70560932045915</v>
      </c>
      <c r="J30" s="68">
        <v>43017</v>
      </c>
      <c r="K30" s="50">
        <f t="shared" ca="1" si="0"/>
        <v>6.0891709642947651</v>
      </c>
      <c r="L30" s="52" t="s">
        <v>162</v>
      </c>
      <c r="M30" s="53" t="s">
        <v>168</v>
      </c>
      <c r="N30" s="75" t="s">
        <v>164</v>
      </c>
      <c r="O30" s="67">
        <v>1</v>
      </c>
      <c r="P30" s="67">
        <f>SUM('PENILAIAN GUN'!P30,'PENILAIAN IWAN'!P30,'PENILAIAN RUBY'!P30)</f>
        <v>2</v>
      </c>
      <c r="Q30" s="67">
        <f t="shared" si="22"/>
        <v>1</v>
      </c>
      <c r="R30" s="67">
        <v>1</v>
      </c>
      <c r="S30" s="67">
        <f>SUM('PENILAIAN GUN'!S30,'PENILAIAN IWAN'!S30,'PENILAIAN RUBY'!S30)</f>
        <v>2</v>
      </c>
      <c r="T30" s="67">
        <f t="shared" si="23"/>
        <v>1</v>
      </c>
      <c r="U30" s="67">
        <v>1</v>
      </c>
      <c r="V30" s="67">
        <f>SUM('PENILAIAN GUN'!V30,'PENILAIAN IWAN'!V30,'PENILAIAN RUBY'!V30)</f>
        <v>2</v>
      </c>
      <c r="W30" s="67">
        <f t="shared" si="24"/>
        <v>1</v>
      </c>
      <c r="X30" s="67">
        <v>1</v>
      </c>
      <c r="Y30" s="67">
        <f>SUM('PENILAIAN GUN'!Y30,'PENILAIAN IWAN'!Y30,'PENILAIAN RUBY'!Y30)</f>
        <v>2</v>
      </c>
      <c r="Z30" s="67">
        <f t="shared" si="25"/>
        <v>1</v>
      </c>
      <c r="AA30" s="67">
        <v>1</v>
      </c>
      <c r="AB30" s="67">
        <f>SUM('PENILAIAN GUN'!AB30,'PENILAIAN IWAN'!AB30,'PENILAIAN RUBY'!AB30)</f>
        <v>2</v>
      </c>
      <c r="AC30" s="67">
        <f t="shared" si="26"/>
        <v>1</v>
      </c>
      <c r="AD30" s="67">
        <v>1</v>
      </c>
      <c r="AE30" s="67">
        <f>SUM('PENILAIAN GUN'!AE30,'PENILAIAN IWAN'!AE30,'PENILAIAN RUBY'!AE30)</f>
        <v>2</v>
      </c>
      <c r="AF30" s="67">
        <f t="shared" si="27"/>
        <v>1</v>
      </c>
      <c r="AG30" s="67">
        <v>2</v>
      </c>
      <c r="AH30" s="67">
        <f>SUM('PENILAIAN GUN'!AH30,'PENILAIAN IWAN'!AH30,'PENILAIAN RUBY'!AH30)</f>
        <v>3</v>
      </c>
      <c r="AI30" s="67">
        <f t="shared" si="28"/>
        <v>1</v>
      </c>
      <c r="AJ30" s="67">
        <v>2</v>
      </c>
      <c r="AK30" s="67">
        <f>SUM('PENILAIAN GUN'!AK30,'PENILAIAN IWAN'!AK30,'PENILAIAN RUBY'!AK30)</f>
        <v>4</v>
      </c>
      <c r="AL30" s="67">
        <f t="shared" si="29"/>
        <v>2</v>
      </c>
      <c r="AM30" s="67">
        <f t="shared" si="30"/>
        <v>10</v>
      </c>
      <c r="AN30" s="67">
        <f t="shared" si="30"/>
        <v>19</v>
      </c>
      <c r="AO30" s="67">
        <f t="shared" si="31"/>
        <v>9</v>
      </c>
      <c r="AP30" s="67" t="s">
        <v>23</v>
      </c>
      <c r="AQ30" s="67" t="s">
        <v>23</v>
      </c>
      <c r="AR30" s="67" t="str">
        <f t="shared" si="34"/>
        <v>NA</v>
      </c>
      <c r="AS30" s="67">
        <v>1</v>
      </c>
      <c r="AT30" s="67">
        <f>SUM('PENILAIAN GUN'!AT30,'PENILAIAN IWAN'!AT30,'PENILAIAN RUBY'!AT30)</f>
        <v>2</v>
      </c>
      <c r="AU30" s="67">
        <f t="shared" si="2"/>
        <v>1</v>
      </c>
      <c r="AV30" s="67">
        <v>2</v>
      </c>
      <c r="AW30" s="67">
        <f>SUM('PENILAIAN GUN'!AW30,'PENILAIAN IWAN'!AW30,'PENILAIAN RUBY'!AW30)</f>
        <v>3</v>
      </c>
      <c r="AX30" s="67">
        <f t="shared" si="3"/>
        <v>1</v>
      </c>
      <c r="AY30" s="67" t="s">
        <v>23</v>
      </c>
      <c r="AZ30" s="67" t="s">
        <v>23</v>
      </c>
      <c r="BA30" s="67" t="str">
        <f t="shared" si="4"/>
        <v>NA</v>
      </c>
      <c r="BB30" s="67" t="s">
        <v>23</v>
      </c>
      <c r="BC30" s="67" t="s">
        <v>23</v>
      </c>
      <c r="BD30" s="67" t="str">
        <f t="shared" si="5"/>
        <v>NA</v>
      </c>
      <c r="BE30" s="67" t="s">
        <v>23</v>
      </c>
      <c r="BF30" s="67">
        <f>SUM('PENILAIAN GUN'!BF30,'PENILAIAN IWAN'!BF30,'PENILAIAN RUBY'!BF30)</f>
        <v>0</v>
      </c>
      <c r="BG30" s="67">
        <f t="shared" si="6"/>
        <v>0</v>
      </c>
      <c r="BH30" s="67" t="s">
        <v>23</v>
      </c>
      <c r="BI30" s="67" t="s">
        <v>23</v>
      </c>
      <c r="BJ30" s="67" t="str">
        <f t="shared" si="7"/>
        <v>NA</v>
      </c>
      <c r="BK30" s="67">
        <v>2</v>
      </c>
      <c r="BL30" s="67">
        <f>SUM('PENILAIAN GUN'!BL30,'PENILAIAN IWAN'!BL30,'PENILAIAN RUBY'!BL30)</f>
        <v>5</v>
      </c>
      <c r="BM30" s="67">
        <f t="shared" si="8"/>
        <v>3</v>
      </c>
      <c r="BN30" s="67" t="s">
        <v>23</v>
      </c>
      <c r="BO30" s="67" t="s">
        <v>23</v>
      </c>
      <c r="BP30" s="67" t="str">
        <f t="shared" si="9"/>
        <v>NA</v>
      </c>
      <c r="BQ30" s="67" t="s">
        <v>23</v>
      </c>
      <c r="BR30" s="67" t="s">
        <v>23</v>
      </c>
      <c r="BS30" s="67" t="str">
        <f t="shared" si="10"/>
        <v>NA</v>
      </c>
      <c r="BT30" s="67" t="s">
        <v>23</v>
      </c>
      <c r="BU30" s="67" t="s">
        <v>23</v>
      </c>
      <c r="BV30" s="67" t="str">
        <f t="shared" si="11"/>
        <v>NA</v>
      </c>
      <c r="BW30" s="67" t="s">
        <v>23</v>
      </c>
      <c r="BX30" s="67" t="s">
        <v>23</v>
      </c>
      <c r="BY30" s="67" t="str">
        <f t="shared" si="12"/>
        <v>NA</v>
      </c>
      <c r="BZ30" s="67" t="s">
        <v>23</v>
      </c>
      <c r="CA30" s="67" t="s">
        <v>23</v>
      </c>
      <c r="CB30" s="67" t="str">
        <f t="shared" si="13"/>
        <v>NA</v>
      </c>
      <c r="CC30" s="67">
        <v>2</v>
      </c>
      <c r="CD30" s="67">
        <f>SUM('PENILAIAN GUN'!CD30,'PENILAIAN IWAN'!CD30,'PENILAIAN RUBY'!CD30)</f>
        <v>4</v>
      </c>
      <c r="CE30" s="67">
        <f t="shared" si="14"/>
        <v>2</v>
      </c>
      <c r="CF30" s="67" t="s">
        <v>23</v>
      </c>
      <c r="CG30" s="67" t="s">
        <v>23</v>
      </c>
      <c r="CH30" s="67" t="str">
        <f t="shared" si="15"/>
        <v>NA</v>
      </c>
      <c r="CI30" s="67" t="s">
        <v>23</v>
      </c>
      <c r="CJ30" s="67" t="s">
        <v>23</v>
      </c>
      <c r="CK30" s="67" t="str">
        <f t="shared" si="16"/>
        <v>NA</v>
      </c>
      <c r="CL30" s="67" t="s">
        <v>23</v>
      </c>
      <c r="CM30" s="67" t="s">
        <v>23</v>
      </c>
      <c r="CN30" s="67" t="str">
        <f t="shared" si="17"/>
        <v>NA</v>
      </c>
      <c r="CO30" s="67" t="s">
        <v>23</v>
      </c>
      <c r="CP30" s="67" t="s">
        <v>23</v>
      </c>
      <c r="CQ30" s="67" t="str">
        <f t="shared" si="18"/>
        <v>NA</v>
      </c>
      <c r="CR30" s="67">
        <f t="shared" si="32"/>
        <v>7</v>
      </c>
      <c r="CS30" s="67">
        <f t="shared" si="32"/>
        <v>14</v>
      </c>
      <c r="CT30" s="67">
        <f t="shared" si="19"/>
        <v>7</v>
      </c>
      <c r="CV30" s="94">
        <f t="shared" si="33"/>
        <v>17</v>
      </c>
      <c r="CW30" s="94">
        <f t="shared" si="33"/>
        <v>33</v>
      </c>
      <c r="CX30" s="94">
        <f t="shared" si="20"/>
        <v>16</v>
      </c>
    </row>
    <row r="31" spans="1:102" ht="15" customHeight="1" x14ac:dyDescent="0.25">
      <c r="A31" s="44"/>
      <c r="B31" s="46">
        <v>25</v>
      </c>
      <c r="C31" s="54">
        <v>20180101555</v>
      </c>
      <c r="D31" s="47" t="s">
        <v>151</v>
      </c>
      <c r="E31" s="47" t="s">
        <v>42</v>
      </c>
      <c r="F31" s="48" t="s">
        <v>188</v>
      </c>
      <c r="G31" s="48" t="s">
        <v>60</v>
      </c>
      <c r="H31" s="55">
        <v>34806</v>
      </c>
      <c r="I31" s="50">
        <f t="shared" ca="1" si="21"/>
        <v>28.58506137525367</v>
      </c>
      <c r="J31" s="68">
        <v>43101</v>
      </c>
      <c r="K31" s="50">
        <f t="shared" ca="1" si="0"/>
        <v>5.8590339779933958</v>
      </c>
      <c r="L31" s="52" t="s">
        <v>162</v>
      </c>
      <c r="M31" s="53" t="s">
        <v>168</v>
      </c>
      <c r="N31" s="75" t="s">
        <v>164</v>
      </c>
      <c r="O31" s="67">
        <v>1</v>
      </c>
      <c r="P31" s="67">
        <f>SUM('PENILAIAN GUN'!P31,'PENILAIAN IWAN'!P31,'PENILAIAN RUBY'!P31)</f>
        <v>2</v>
      </c>
      <c r="Q31" s="67">
        <f t="shared" si="22"/>
        <v>1</v>
      </c>
      <c r="R31" s="67">
        <v>1</v>
      </c>
      <c r="S31" s="67">
        <f>SUM('PENILAIAN GUN'!S31,'PENILAIAN IWAN'!S31,'PENILAIAN RUBY'!S31)</f>
        <v>2</v>
      </c>
      <c r="T31" s="67">
        <f t="shared" si="23"/>
        <v>1</v>
      </c>
      <c r="U31" s="67">
        <v>1</v>
      </c>
      <c r="V31" s="67">
        <f>SUM('PENILAIAN GUN'!V31,'PENILAIAN IWAN'!V31,'PENILAIAN RUBY'!V31)</f>
        <v>2</v>
      </c>
      <c r="W31" s="67">
        <f t="shared" si="24"/>
        <v>1</v>
      </c>
      <c r="X31" s="67">
        <v>1</v>
      </c>
      <c r="Y31" s="67">
        <f>SUM('PENILAIAN GUN'!Y31,'PENILAIAN IWAN'!Y31,'PENILAIAN RUBY'!Y31)</f>
        <v>2</v>
      </c>
      <c r="Z31" s="67">
        <f t="shared" si="25"/>
        <v>1</v>
      </c>
      <c r="AA31" s="67">
        <v>1</v>
      </c>
      <c r="AB31" s="67">
        <f>SUM('PENILAIAN GUN'!AB31,'PENILAIAN IWAN'!AB31,'PENILAIAN RUBY'!AB31)</f>
        <v>2</v>
      </c>
      <c r="AC31" s="67">
        <f t="shared" si="26"/>
        <v>1</v>
      </c>
      <c r="AD31" s="67">
        <v>1</v>
      </c>
      <c r="AE31" s="67">
        <f>SUM('PENILAIAN GUN'!AE31,'PENILAIAN IWAN'!AE31,'PENILAIAN RUBY'!AE31)</f>
        <v>2</v>
      </c>
      <c r="AF31" s="67">
        <f t="shared" si="27"/>
        <v>1</v>
      </c>
      <c r="AG31" s="67">
        <v>2</v>
      </c>
      <c r="AH31" s="67">
        <f>SUM('PENILAIAN GUN'!AH31,'PENILAIAN IWAN'!AH31,'PENILAIAN RUBY'!AH31)</f>
        <v>3</v>
      </c>
      <c r="AI31" s="67">
        <f t="shared" si="28"/>
        <v>1</v>
      </c>
      <c r="AJ31" s="67">
        <v>2</v>
      </c>
      <c r="AK31" s="67">
        <f>SUM('PENILAIAN GUN'!AK31,'PENILAIAN IWAN'!AK31,'PENILAIAN RUBY'!AK31)</f>
        <v>4</v>
      </c>
      <c r="AL31" s="67">
        <f t="shared" si="29"/>
        <v>2</v>
      </c>
      <c r="AM31" s="67">
        <f t="shared" ref="AM31:AN32" si="35">SUM(O31,R31,U31,X31,AA31,AD31,AG31,AJ31)</f>
        <v>10</v>
      </c>
      <c r="AN31" s="67">
        <f t="shared" si="35"/>
        <v>19</v>
      </c>
      <c r="AO31" s="67">
        <f t="shared" si="31"/>
        <v>9</v>
      </c>
      <c r="AP31" s="67" t="s">
        <v>23</v>
      </c>
      <c r="AQ31" s="67" t="s">
        <v>23</v>
      </c>
      <c r="AR31" s="67" t="str">
        <f t="shared" si="34"/>
        <v>NA</v>
      </c>
      <c r="AS31" s="67">
        <v>1</v>
      </c>
      <c r="AT31" s="67">
        <f>SUM('PENILAIAN GUN'!AT31,'PENILAIAN IWAN'!AT31,'PENILAIAN RUBY'!AT31)</f>
        <v>2</v>
      </c>
      <c r="AU31" s="67">
        <f t="shared" si="2"/>
        <v>1</v>
      </c>
      <c r="AV31" s="67">
        <v>2</v>
      </c>
      <c r="AW31" s="67">
        <f>SUM('PENILAIAN GUN'!AW31,'PENILAIAN IWAN'!AW31,'PENILAIAN RUBY'!AW31)</f>
        <v>3</v>
      </c>
      <c r="AX31" s="67">
        <f t="shared" si="3"/>
        <v>1</v>
      </c>
      <c r="AY31" s="67" t="s">
        <v>23</v>
      </c>
      <c r="AZ31" s="67" t="s">
        <v>23</v>
      </c>
      <c r="BA31" s="67" t="str">
        <f t="shared" si="4"/>
        <v>NA</v>
      </c>
      <c r="BB31" s="67" t="s">
        <v>23</v>
      </c>
      <c r="BC31" s="67" t="s">
        <v>23</v>
      </c>
      <c r="BD31" s="67" t="str">
        <f t="shared" si="5"/>
        <v>NA</v>
      </c>
      <c r="BE31" s="67" t="s">
        <v>23</v>
      </c>
      <c r="BF31" s="67">
        <f>SUM('PENILAIAN GUN'!BF31,'PENILAIAN IWAN'!BF31,'PENILAIAN RUBY'!BF31)</f>
        <v>0</v>
      </c>
      <c r="BG31" s="67">
        <f t="shared" si="6"/>
        <v>0</v>
      </c>
      <c r="BH31" s="67" t="s">
        <v>23</v>
      </c>
      <c r="BI31" s="67" t="s">
        <v>23</v>
      </c>
      <c r="BJ31" s="67" t="str">
        <f t="shared" si="7"/>
        <v>NA</v>
      </c>
      <c r="BK31" s="67">
        <v>2</v>
      </c>
      <c r="BL31" s="67">
        <f>SUM('PENILAIAN GUN'!BL31,'PENILAIAN IWAN'!BL31,'PENILAIAN RUBY'!BL31)</f>
        <v>5</v>
      </c>
      <c r="BM31" s="67">
        <f t="shared" si="8"/>
        <v>3</v>
      </c>
      <c r="BN31" s="67" t="s">
        <v>23</v>
      </c>
      <c r="BO31" s="67" t="s">
        <v>23</v>
      </c>
      <c r="BP31" s="67" t="str">
        <f t="shared" si="9"/>
        <v>NA</v>
      </c>
      <c r="BQ31" s="67" t="s">
        <v>23</v>
      </c>
      <c r="BR31" s="67" t="s">
        <v>23</v>
      </c>
      <c r="BS31" s="67" t="str">
        <f t="shared" si="10"/>
        <v>NA</v>
      </c>
      <c r="BT31" s="67" t="s">
        <v>23</v>
      </c>
      <c r="BU31" s="67" t="s">
        <v>23</v>
      </c>
      <c r="BV31" s="67" t="str">
        <f t="shared" si="11"/>
        <v>NA</v>
      </c>
      <c r="BW31" s="67" t="s">
        <v>23</v>
      </c>
      <c r="BX31" s="67" t="s">
        <v>23</v>
      </c>
      <c r="BY31" s="67" t="str">
        <f t="shared" si="12"/>
        <v>NA</v>
      </c>
      <c r="BZ31" s="67">
        <v>2</v>
      </c>
      <c r="CA31" s="67">
        <f>SUM('PENILAIAN GUN'!CA31,'PENILAIAN IWAN'!CA31,'PENILAIAN RUBY'!CA31)</f>
        <v>4</v>
      </c>
      <c r="CB31" s="67">
        <f t="shared" si="13"/>
        <v>2</v>
      </c>
      <c r="CC31" s="67" t="s">
        <v>23</v>
      </c>
      <c r="CD31" s="67" t="s">
        <v>23</v>
      </c>
      <c r="CE31" s="67" t="str">
        <f t="shared" si="14"/>
        <v>NA</v>
      </c>
      <c r="CF31" s="67" t="s">
        <v>23</v>
      </c>
      <c r="CG31" s="67" t="s">
        <v>23</v>
      </c>
      <c r="CH31" s="67" t="str">
        <f t="shared" si="15"/>
        <v>NA</v>
      </c>
      <c r="CI31" s="67" t="s">
        <v>23</v>
      </c>
      <c r="CJ31" s="67" t="s">
        <v>23</v>
      </c>
      <c r="CK31" s="67" t="str">
        <f t="shared" si="16"/>
        <v>NA</v>
      </c>
      <c r="CL31" s="67" t="s">
        <v>23</v>
      </c>
      <c r="CM31" s="67" t="s">
        <v>23</v>
      </c>
      <c r="CN31" s="67" t="str">
        <f t="shared" si="17"/>
        <v>NA</v>
      </c>
      <c r="CO31" s="67" t="s">
        <v>23</v>
      </c>
      <c r="CP31" s="67" t="s">
        <v>23</v>
      </c>
      <c r="CQ31" s="67" t="str">
        <f t="shared" si="18"/>
        <v>NA</v>
      </c>
      <c r="CR31" s="67">
        <f t="shared" si="32"/>
        <v>7</v>
      </c>
      <c r="CS31" s="67">
        <f t="shared" si="32"/>
        <v>14</v>
      </c>
      <c r="CT31" s="67">
        <f t="shared" si="19"/>
        <v>7</v>
      </c>
      <c r="CV31" s="94">
        <f t="shared" si="33"/>
        <v>17</v>
      </c>
      <c r="CW31" s="94">
        <f t="shared" si="33"/>
        <v>33</v>
      </c>
      <c r="CX31" s="94">
        <f t="shared" si="20"/>
        <v>16</v>
      </c>
    </row>
    <row r="32" spans="1:102" ht="15" customHeight="1" x14ac:dyDescent="0.25">
      <c r="A32" s="44"/>
      <c r="B32" s="59">
        <v>26</v>
      </c>
      <c r="C32" s="60">
        <v>20180101560</v>
      </c>
      <c r="D32" s="61" t="s">
        <v>150</v>
      </c>
      <c r="E32" s="61" t="s">
        <v>42</v>
      </c>
      <c r="F32" s="62" t="s">
        <v>188</v>
      </c>
      <c r="G32" s="62" t="s">
        <v>60</v>
      </c>
      <c r="H32" s="63">
        <v>35524</v>
      </c>
      <c r="I32" s="64">
        <f t="shared" ca="1" si="21"/>
        <v>26.617938087582438</v>
      </c>
      <c r="J32" s="69">
        <v>43101</v>
      </c>
      <c r="K32" s="64">
        <f t="shared" ca="1" si="0"/>
        <v>5.8590339779933958</v>
      </c>
      <c r="L32" s="65" t="s">
        <v>162</v>
      </c>
      <c r="M32" s="66" t="s">
        <v>133</v>
      </c>
      <c r="N32" s="76" t="s">
        <v>164</v>
      </c>
      <c r="O32" s="70">
        <v>1</v>
      </c>
      <c r="P32" s="67">
        <f>SUM('PENILAIAN GUN'!P32,'PENILAIAN IWAN'!P32,'PENILAIAN RUBY'!P32)</f>
        <v>2</v>
      </c>
      <c r="Q32" s="70">
        <f t="shared" si="22"/>
        <v>1</v>
      </c>
      <c r="R32" s="70">
        <v>1</v>
      </c>
      <c r="S32" s="67">
        <f>SUM('PENILAIAN GUN'!S32,'PENILAIAN IWAN'!S32,'PENILAIAN RUBY'!S32)</f>
        <v>2</v>
      </c>
      <c r="T32" s="70">
        <f t="shared" si="23"/>
        <v>1</v>
      </c>
      <c r="U32" s="70">
        <v>1</v>
      </c>
      <c r="V32" s="67">
        <f>SUM('PENILAIAN GUN'!V32,'PENILAIAN IWAN'!V32,'PENILAIAN RUBY'!V32)</f>
        <v>2</v>
      </c>
      <c r="W32" s="70">
        <f t="shared" si="24"/>
        <v>1</v>
      </c>
      <c r="X32" s="70">
        <v>1</v>
      </c>
      <c r="Y32" s="67">
        <f>SUM('PENILAIAN GUN'!Y32,'PENILAIAN IWAN'!Y32,'PENILAIAN RUBY'!Y32)</f>
        <v>2</v>
      </c>
      <c r="Z32" s="70">
        <f t="shared" si="25"/>
        <v>1</v>
      </c>
      <c r="AA32" s="70">
        <v>1</v>
      </c>
      <c r="AB32" s="67">
        <f>SUM('PENILAIAN GUN'!AB32,'PENILAIAN IWAN'!AB32,'PENILAIAN RUBY'!AB32)</f>
        <v>2</v>
      </c>
      <c r="AC32" s="70">
        <f t="shared" si="26"/>
        <v>1</v>
      </c>
      <c r="AD32" s="70">
        <v>1</v>
      </c>
      <c r="AE32" s="67">
        <f>SUM('PENILAIAN GUN'!AE32,'PENILAIAN IWAN'!AE32,'PENILAIAN RUBY'!AE32)</f>
        <v>2</v>
      </c>
      <c r="AF32" s="70">
        <f t="shared" si="27"/>
        <v>1</v>
      </c>
      <c r="AG32" s="70">
        <v>2</v>
      </c>
      <c r="AH32" s="67">
        <f>SUM('PENILAIAN GUN'!AH32,'PENILAIAN IWAN'!AH32,'PENILAIAN RUBY'!AH32)</f>
        <v>3</v>
      </c>
      <c r="AI32" s="70">
        <f t="shared" si="28"/>
        <v>1</v>
      </c>
      <c r="AJ32" s="70">
        <v>2</v>
      </c>
      <c r="AK32" s="67">
        <f>SUM('PENILAIAN GUN'!AK32,'PENILAIAN IWAN'!AK32,'PENILAIAN RUBY'!AK32)</f>
        <v>4</v>
      </c>
      <c r="AL32" s="70">
        <f t="shared" si="29"/>
        <v>2</v>
      </c>
      <c r="AM32" s="70">
        <f t="shared" si="35"/>
        <v>10</v>
      </c>
      <c r="AN32" s="70">
        <f t="shared" si="35"/>
        <v>19</v>
      </c>
      <c r="AO32" s="70">
        <f t="shared" si="31"/>
        <v>9</v>
      </c>
      <c r="AP32" s="70">
        <v>1</v>
      </c>
      <c r="AQ32" s="67">
        <f>SUM('PENILAIAN GUN'!AQ32,'PENILAIAN IWAN'!AQ32,'PENILAIAN RUBY'!AQ32)</f>
        <v>3</v>
      </c>
      <c r="AR32" s="70">
        <f t="shared" si="34"/>
        <v>2</v>
      </c>
      <c r="AS32" s="70">
        <v>1</v>
      </c>
      <c r="AT32" s="67">
        <f>SUM('PENILAIAN GUN'!AT32,'PENILAIAN IWAN'!AT32,'PENILAIAN RUBY'!AT32)</f>
        <v>2</v>
      </c>
      <c r="AU32" s="70">
        <f t="shared" si="2"/>
        <v>1</v>
      </c>
      <c r="AV32" s="70">
        <v>2</v>
      </c>
      <c r="AW32" s="67">
        <f>SUM('PENILAIAN GUN'!AW32,'PENILAIAN IWAN'!AW32,'PENILAIAN RUBY'!AW32)</f>
        <v>3</v>
      </c>
      <c r="AX32" s="70">
        <f t="shared" si="3"/>
        <v>1</v>
      </c>
      <c r="AY32" s="70" t="s">
        <v>23</v>
      </c>
      <c r="AZ32" s="67" t="s">
        <v>23</v>
      </c>
      <c r="BA32" s="70" t="str">
        <f t="shared" si="4"/>
        <v>NA</v>
      </c>
      <c r="BB32" s="70" t="s">
        <v>23</v>
      </c>
      <c r="BC32" s="67" t="s">
        <v>23</v>
      </c>
      <c r="BD32" s="70" t="str">
        <f t="shared" si="5"/>
        <v>NA</v>
      </c>
      <c r="BE32" s="70" t="s">
        <v>23</v>
      </c>
      <c r="BF32" s="67">
        <f>SUM('PENILAIAN GUN'!BF32,'PENILAIAN IWAN'!BF32,'PENILAIAN RUBY'!BF32)</f>
        <v>0</v>
      </c>
      <c r="BG32" s="70">
        <f t="shared" si="6"/>
        <v>0</v>
      </c>
      <c r="BH32" s="70" t="s">
        <v>23</v>
      </c>
      <c r="BI32" s="67" t="s">
        <v>23</v>
      </c>
      <c r="BJ32" s="70" t="str">
        <f t="shared" si="7"/>
        <v>NA</v>
      </c>
      <c r="BK32" s="70">
        <v>1</v>
      </c>
      <c r="BL32" s="67">
        <f>SUM('PENILAIAN GUN'!BL32,'PENILAIAN IWAN'!BL32,'PENILAIAN RUBY'!BL32)</f>
        <v>3</v>
      </c>
      <c r="BM32" s="70">
        <f t="shared" si="8"/>
        <v>2</v>
      </c>
      <c r="BN32" s="70" t="s">
        <v>23</v>
      </c>
      <c r="BO32" s="67" t="s">
        <v>23</v>
      </c>
      <c r="BP32" s="70" t="str">
        <f t="shared" si="9"/>
        <v>NA</v>
      </c>
      <c r="BQ32" s="70" t="s">
        <v>23</v>
      </c>
      <c r="BR32" s="67" t="s">
        <v>23</v>
      </c>
      <c r="BS32" s="70" t="str">
        <f t="shared" si="10"/>
        <v>NA</v>
      </c>
      <c r="BT32" s="70" t="s">
        <v>23</v>
      </c>
      <c r="BU32" s="67" t="s">
        <v>23</v>
      </c>
      <c r="BV32" s="70" t="str">
        <f t="shared" si="11"/>
        <v>NA</v>
      </c>
      <c r="BW32" s="70" t="s">
        <v>23</v>
      </c>
      <c r="BX32" s="67" t="s">
        <v>23</v>
      </c>
      <c r="BY32" s="70" t="str">
        <f t="shared" si="12"/>
        <v>NA</v>
      </c>
      <c r="BZ32" s="70">
        <v>1</v>
      </c>
      <c r="CA32" s="67">
        <f>SUM('PENILAIAN GUN'!CA32,'PENILAIAN IWAN'!CA32,'PENILAIAN RUBY'!CA32)</f>
        <v>3</v>
      </c>
      <c r="CB32" s="70">
        <f t="shared" si="13"/>
        <v>2</v>
      </c>
      <c r="CC32" s="70" t="s">
        <v>23</v>
      </c>
      <c r="CD32" s="67" t="s">
        <v>23</v>
      </c>
      <c r="CE32" s="70" t="str">
        <f t="shared" si="14"/>
        <v>NA</v>
      </c>
      <c r="CF32" s="70" t="s">
        <v>23</v>
      </c>
      <c r="CG32" s="67" t="s">
        <v>23</v>
      </c>
      <c r="CH32" s="70" t="str">
        <f t="shared" si="15"/>
        <v>NA</v>
      </c>
      <c r="CI32" s="70" t="s">
        <v>23</v>
      </c>
      <c r="CJ32" s="67" t="s">
        <v>23</v>
      </c>
      <c r="CK32" s="70" t="str">
        <f t="shared" si="16"/>
        <v>NA</v>
      </c>
      <c r="CL32" s="70" t="s">
        <v>23</v>
      </c>
      <c r="CM32" s="67" t="s">
        <v>23</v>
      </c>
      <c r="CN32" s="70" t="str">
        <f t="shared" si="17"/>
        <v>NA</v>
      </c>
      <c r="CO32" s="70" t="s">
        <v>23</v>
      </c>
      <c r="CP32" s="67" t="s">
        <v>23</v>
      </c>
      <c r="CQ32" s="70" t="str">
        <f t="shared" si="18"/>
        <v>NA</v>
      </c>
      <c r="CR32" s="70">
        <f t="shared" si="32"/>
        <v>6</v>
      </c>
      <c r="CS32" s="70">
        <f t="shared" si="32"/>
        <v>14</v>
      </c>
      <c r="CT32" s="70">
        <f t="shared" si="19"/>
        <v>8</v>
      </c>
      <c r="CV32" s="95">
        <f t="shared" si="33"/>
        <v>16</v>
      </c>
      <c r="CW32" s="95">
        <f t="shared" si="33"/>
        <v>33</v>
      </c>
      <c r="CX32" s="95">
        <f t="shared" si="20"/>
        <v>17</v>
      </c>
    </row>
    <row r="33" spans="1:102" ht="15" customHeight="1" thickBot="1" x14ac:dyDescent="0.3">
      <c r="A33" s="44"/>
      <c r="B33" s="77"/>
      <c r="C33" s="78"/>
      <c r="D33" s="79"/>
      <c r="E33" s="79"/>
      <c r="F33" s="80"/>
      <c r="G33" s="80"/>
      <c r="H33" s="81"/>
      <c r="I33" s="82"/>
      <c r="J33" s="83"/>
      <c r="K33" s="82"/>
      <c r="L33" s="84"/>
      <c r="M33" s="85"/>
      <c r="N33" s="86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</row>
    <row r="34" spans="1:102" ht="15.75" thickBot="1" x14ac:dyDescent="0.3">
      <c r="B34" s="129" t="s">
        <v>193</v>
      </c>
      <c r="C34" s="130"/>
      <c r="D34" s="130"/>
      <c r="E34" s="130"/>
      <c r="F34" s="130"/>
      <c r="G34" s="130"/>
      <c r="H34" s="130"/>
      <c r="I34" s="130"/>
      <c r="J34" s="130"/>
      <c r="K34" s="130"/>
      <c r="L34" s="130"/>
      <c r="M34" s="130"/>
      <c r="N34" s="130"/>
      <c r="O34" s="130"/>
      <c r="P34" s="130"/>
      <c r="Q34" s="130"/>
      <c r="R34" s="130"/>
      <c r="S34" s="130"/>
      <c r="T34" s="130"/>
      <c r="U34" s="130"/>
      <c r="V34" s="130"/>
      <c r="W34" s="130"/>
      <c r="X34" s="130"/>
      <c r="Y34" s="130"/>
      <c r="Z34" s="130"/>
      <c r="AA34" s="130"/>
      <c r="AB34" s="130"/>
      <c r="AC34" s="130"/>
      <c r="AD34" s="130"/>
      <c r="AE34" s="130"/>
      <c r="AF34" s="130"/>
      <c r="AG34" s="130"/>
      <c r="AH34" s="130"/>
      <c r="AI34" s="130"/>
      <c r="AJ34" s="130"/>
      <c r="AK34" s="130"/>
      <c r="AL34" s="130"/>
      <c r="AM34" s="130"/>
      <c r="AN34" s="130"/>
      <c r="AO34" s="130"/>
      <c r="AP34" s="130"/>
      <c r="AQ34" s="130"/>
      <c r="AR34" s="130"/>
      <c r="AS34" s="130"/>
      <c r="AT34" s="130"/>
      <c r="AU34" s="130"/>
      <c r="AV34" s="130"/>
      <c r="AW34" s="130"/>
      <c r="AX34" s="130"/>
      <c r="AY34" s="130"/>
      <c r="AZ34" s="130"/>
      <c r="BA34" s="130"/>
      <c r="BB34" s="130"/>
      <c r="BC34" s="130"/>
      <c r="BD34" s="130"/>
      <c r="BE34" s="130"/>
      <c r="BF34" s="130"/>
      <c r="BG34" s="130"/>
      <c r="BH34" s="130"/>
      <c r="BI34" s="130"/>
      <c r="BJ34" s="130"/>
      <c r="BK34" s="130"/>
      <c r="BL34" s="130"/>
      <c r="BM34" s="130"/>
      <c r="BN34" s="130"/>
      <c r="BO34" s="130"/>
      <c r="BP34" s="130"/>
      <c r="BQ34" s="130"/>
      <c r="BR34" s="130"/>
      <c r="BS34" s="130"/>
      <c r="BT34" s="130"/>
      <c r="BU34" s="130"/>
      <c r="BV34" s="130"/>
      <c r="BW34" s="130"/>
      <c r="BX34" s="130"/>
      <c r="BY34" s="130"/>
      <c r="BZ34" s="130"/>
      <c r="CA34" s="130"/>
      <c r="CB34" s="130"/>
      <c r="CC34" s="130"/>
      <c r="CD34" s="130"/>
      <c r="CE34" s="130"/>
      <c r="CF34" s="130"/>
      <c r="CG34" s="130"/>
      <c r="CH34" s="130"/>
      <c r="CI34" s="130"/>
      <c r="CJ34" s="130"/>
      <c r="CK34" s="130"/>
      <c r="CL34" s="130"/>
      <c r="CM34" s="130"/>
      <c r="CN34" s="130"/>
      <c r="CO34" s="130"/>
      <c r="CP34" s="130"/>
      <c r="CQ34" s="130"/>
      <c r="CR34" s="130"/>
      <c r="CS34" s="130"/>
      <c r="CT34" s="131"/>
    </row>
    <row r="35" spans="1:102" ht="15.75" thickBot="1" x14ac:dyDescent="0.3">
      <c r="B35" s="87"/>
      <c r="C35" s="88"/>
      <c r="D35" s="88"/>
      <c r="E35" s="88"/>
      <c r="F35" s="88"/>
      <c r="G35" s="88"/>
      <c r="H35" s="88"/>
      <c r="I35" s="88"/>
      <c r="J35" s="88"/>
      <c r="K35" s="88"/>
      <c r="L35" s="88"/>
      <c r="M35" s="88"/>
      <c r="N35" s="88"/>
      <c r="O35" s="88"/>
      <c r="P35" s="88"/>
      <c r="Q35" s="88"/>
      <c r="R35" s="88"/>
      <c r="S35" s="88"/>
      <c r="T35" s="88"/>
      <c r="U35" s="88"/>
      <c r="V35" s="88"/>
      <c r="W35" s="88"/>
      <c r="X35" s="88"/>
      <c r="Y35" s="88"/>
      <c r="Z35" s="88"/>
      <c r="AA35" s="88"/>
      <c r="AB35" s="88"/>
      <c r="AC35" s="88"/>
      <c r="AD35" s="88"/>
      <c r="AE35" s="88"/>
      <c r="AF35" s="88"/>
      <c r="AG35" s="88"/>
      <c r="AH35" s="88"/>
      <c r="AI35" s="88"/>
      <c r="AJ35" s="88"/>
      <c r="AK35" s="88"/>
      <c r="AL35" s="88"/>
      <c r="AM35" s="88"/>
      <c r="AN35" s="88"/>
      <c r="AO35" s="88"/>
      <c r="AP35" s="88"/>
      <c r="AQ35" s="88"/>
      <c r="AR35" s="88"/>
      <c r="AS35" s="88"/>
      <c r="AT35" s="88"/>
      <c r="AU35" s="88"/>
      <c r="AV35" s="88"/>
      <c r="AW35" s="88"/>
      <c r="AX35" s="88"/>
      <c r="AY35" s="88"/>
      <c r="AZ35" s="88"/>
      <c r="BA35" s="88"/>
      <c r="BB35" s="88"/>
      <c r="BC35" s="88"/>
      <c r="BD35" s="88"/>
      <c r="BE35" s="88"/>
      <c r="BF35" s="88"/>
      <c r="BG35" s="88"/>
      <c r="BH35" s="88"/>
      <c r="BI35" s="88"/>
      <c r="BJ35" s="88"/>
      <c r="BK35" s="88"/>
      <c r="BL35" s="88"/>
      <c r="BM35" s="88"/>
      <c r="BN35" s="88"/>
      <c r="BO35" s="88"/>
      <c r="BP35" s="88"/>
      <c r="BQ35" s="88"/>
      <c r="BR35" s="88"/>
      <c r="BS35" s="88"/>
      <c r="BT35" s="88"/>
      <c r="BU35" s="88"/>
      <c r="BV35" s="88"/>
      <c r="BW35" s="88"/>
      <c r="BX35" s="88"/>
      <c r="BY35" s="88"/>
      <c r="BZ35" s="88"/>
      <c r="CA35" s="88"/>
      <c r="CB35" s="88"/>
      <c r="CC35" s="88"/>
      <c r="CD35" s="88"/>
      <c r="CE35" s="88"/>
      <c r="CF35" s="88"/>
      <c r="CG35" s="88"/>
      <c r="CH35" s="88"/>
      <c r="CI35" s="88"/>
      <c r="CJ35" s="88"/>
      <c r="CK35" s="88"/>
      <c r="CL35" s="88"/>
      <c r="CM35" s="88"/>
      <c r="CN35" s="88"/>
      <c r="CO35" s="88"/>
      <c r="CP35" s="88"/>
      <c r="CQ35" s="88"/>
      <c r="CR35" s="88"/>
      <c r="CS35" s="88"/>
      <c r="CT35" s="89"/>
    </row>
    <row r="36" spans="1:102" ht="15.75" thickBot="1" x14ac:dyDescent="0.3">
      <c r="B36" s="129" t="s">
        <v>22</v>
      </c>
      <c r="C36" s="130"/>
      <c r="D36" s="130"/>
      <c r="E36" s="130"/>
      <c r="F36" s="130"/>
      <c r="G36" s="130"/>
      <c r="H36" s="130"/>
      <c r="I36" s="130"/>
      <c r="J36" s="130"/>
      <c r="K36" s="130"/>
      <c r="L36" s="130"/>
      <c r="M36" s="130"/>
      <c r="N36" s="130"/>
      <c r="O36" s="130"/>
      <c r="P36" s="130"/>
      <c r="Q36" s="130"/>
      <c r="R36" s="130"/>
      <c r="S36" s="130"/>
      <c r="T36" s="130"/>
      <c r="U36" s="130"/>
      <c r="V36" s="130"/>
      <c r="W36" s="130"/>
      <c r="X36" s="130"/>
      <c r="Y36" s="130"/>
      <c r="Z36" s="130"/>
      <c r="AA36" s="130"/>
      <c r="AB36" s="130"/>
      <c r="AC36" s="130"/>
      <c r="AD36" s="130"/>
      <c r="AE36" s="130"/>
      <c r="AF36" s="130"/>
      <c r="AG36" s="130"/>
      <c r="AH36" s="130"/>
      <c r="AI36" s="130"/>
      <c r="AJ36" s="130"/>
      <c r="AK36" s="130"/>
      <c r="AL36" s="130"/>
      <c r="AM36" s="130"/>
      <c r="AN36" s="130"/>
      <c r="AO36" s="130"/>
      <c r="AP36" s="130"/>
      <c r="AQ36" s="130"/>
      <c r="AR36" s="130"/>
      <c r="AS36" s="130"/>
      <c r="AT36" s="130"/>
      <c r="AU36" s="130"/>
      <c r="AV36" s="130"/>
      <c r="AW36" s="130"/>
      <c r="AX36" s="130"/>
      <c r="AY36" s="130"/>
      <c r="AZ36" s="130"/>
      <c r="BA36" s="130"/>
      <c r="BB36" s="130"/>
      <c r="BC36" s="130"/>
      <c r="BD36" s="130"/>
      <c r="BE36" s="130"/>
      <c r="BF36" s="130"/>
      <c r="BG36" s="130"/>
      <c r="BH36" s="130"/>
      <c r="BI36" s="130"/>
      <c r="BJ36" s="130"/>
      <c r="BK36" s="130"/>
      <c r="BL36" s="130"/>
      <c r="BM36" s="130"/>
      <c r="BN36" s="130"/>
      <c r="BO36" s="130"/>
      <c r="BP36" s="130"/>
      <c r="BQ36" s="130"/>
      <c r="BR36" s="130"/>
      <c r="BS36" s="130"/>
      <c r="BT36" s="130"/>
      <c r="BU36" s="130"/>
      <c r="BV36" s="130"/>
      <c r="BW36" s="130"/>
      <c r="BX36" s="130"/>
      <c r="BY36" s="130"/>
      <c r="BZ36" s="130"/>
      <c r="CA36" s="130"/>
      <c r="CB36" s="130"/>
      <c r="CC36" s="130"/>
      <c r="CD36" s="130"/>
      <c r="CE36" s="130"/>
      <c r="CF36" s="130"/>
      <c r="CG36" s="130"/>
      <c r="CH36" s="130"/>
      <c r="CI36" s="130"/>
      <c r="CJ36" s="130"/>
      <c r="CK36" s="130"/>
      <c r="CL36" s="130"/>
      <c r="CM36" s="130"/>
      <c r="CN36" s="130"/>
      <c r="CO36" s="130"/>
      <c r="CP36" s="130"/>
      <c r="CQ36" s="130"/>
      <c r="CR36" s="130"/>
      <c r="CS36" s="130"/>
      <c r="CT36" s="131"/>
    </row>
    <row r="37" spans="1:102" ht="15" customHeight="1" x14ac:dyDescent="0.25">
      <c r="B37" s="43" t="s">
        <v>23</v>
      </c>
      <c r="C37" s="175" t="s">
        <v>24</v>
      </c>
      <c r="D37" s="176"/>
      <c r="E37" s="176"/>
      <c r="F37" s="176"/>
      <c r="G37" s="176"/>
      <c r="H37" s="176"/>
      <c r="I37" s="176"/>
      <c r="J37" s="176"/>
      <c r="K37" s="176"/>
      <c r="L37" s="176"/>
      <c r="M37" s="176"/>
      <c r="N37" s="176"/>
      <c r="O37" s="176"/>
      <c r="P37" s="176"/>
      <c r="Q37" s="176"/>
      <c r="R37" s="176"/>
      <c r="S37" s="176"/>
      <c r="T37" s="176"/>
      <c r="U37" s="176"/>
      <c r="V37" s="176"/>
      <c r="W37" s="176"/>
      <c r="X37" s="176"/>
      <c r="Y37" s="176"/>
      <c r="Z37" s="176"/>
      <c r="AA37" s="176"/>
      <c r="AB37" s="176"/>
      <c r="AC37" s="176"/>
      <c r="AD37" s="176"/>
      <c r="AE37" s="176"/>
      <c r="AF37" s="176"/>
      <c r="AG37" s="176"/>
      <c r="AH37" s="176"/>
      <c r="AI37" s="176"/>
      <c r="AJ37" s="176"/>
      <c r="AK37" s="176"/>
      <c r="AL37" s="176"/>
      <c r="AM37" s="176"/>
      <c r="AN37" s="176"/>
      <c r="AO37" s="176"/>
      <c r="AP37" s="176"/>
      <c r="AQ37" s="176"/>
      <c r="AR37" s="176"/>
      <c r="AS37" s="176"/>
      <c r="AT37" s="176"/>
      <c r="AU37" s="176"/>
      <c r="AV37" s="176"/>
      <c r="AW37" s="176"/>
      <c r="AX37" s="176"/>
      <c r="AY37" s="176"/>
      <c r="AZ37" s="176"/>
      <c r="BA37" s="176"/>
      <c r="BB37" s="176"/>
      <c r="BC37" s="176"/>
      <c r="BD37" s="176"/>
      <c r="BE37" s="176"/>
      <c r="BF37" s="176"/>
      <c r="BG37" s="176"/>
      <c r="BH37" s="176"/>
      <c r="BI37" s="176"/>
      <c r="BJ37" s="176"/>
      <c r="BK37" s="176"/>
      <c r="BL37" s="176"/>
      <c r="BM37" s="176"/>
      <c r="BN37" s="176"/>
      <c r="BO37" s="176"/>
      <c r="BP37" s="176"/>
      <c r="BQ37" s="176"/>
      <c r="BR37" s="176"/>
      <c r="BS37" s="176"/>
      <c r="BT37" s="176"/>
      <c r="BU37" s="176"/>
      <c r="BV37" s="176"/>
      <c r="BW37" s="176"/>
      <c r="BX37" s="176"/>
      <c r="BY37" s="176"/>
      <c r="BZ37" s="176"/>
      <c r="CA37" s="176"/>
      <c r="CB37" s="176"/>
      <c r="CC37" s="176"/>
      <c r="CD37" s="176"/>
      <c r="CE37" s="176"/>
      <c r="CF37" s="176"/>
      <c r="CG37" s="176"/>
      <c r="CH37" s="176"/>
      <c r="CI37" s="176"/>
      <c r="CJ37" s="176"/>
      <c r="CK37" s="176"/>
      <c r="CL37" s="176"/>
      <c r="CM37" s="176"/>
      <c r="CN37" s="176"/>
      <c r="CO37" s="176"/>
      <c r="CP37" s="176"/>
      <c r="CQ37" s="176"/>
      <c r="CR37" s="176"/>
      <c r="CS37" s="176"/>
      <c r="CT37" s="177"/>
    </row>
    <row r="38" spans="1:102" ht="15" customHeight="1" x14ac:dyDescent="0.25">
      <c r="B38" s="4">
        <v>1</v>
      </c>
      <c r="C38" s="178" t="s">
        <v>25</v>
      </c>
      <c r="D38" s="179"/>
      <c r="E38" s="179"/>
      <c r="F38" s="179"/>
      <c r="G38" s="179"/>
      <c r="H38" s="179"/>
      <c r="I38" s="179"/>
      <c r="J38" s="179"/>
      <c r="K38" s="179"/>
      <c r="L38" s="179"/>
      <c r="M38" s="179"/>
      <c r="N38" s="179"/>
      <c r="O38" s="179"/>
      <c r="P38" s="179"/>
      <c r="Q38" s="179"/>
      <c r="R38" s="179"/>
      <c r="S38" s="179"/>
      <c r="T38" s="179"/>
      <c r="U38" s="179"/>
      <c r="V38" s="179"/>
      <c r="W38" s="179"/>
      <c r="X38" s="179"/>
      <c r="Y38" s="179"/>
      <c r="Z38" s="179"/>
      <c r="AA38" s="179"/>
      <c r="AB38" s="179"/>
      <c r="AC38" s="179"/>
      <c r="AD38" s="179"/>
      <c r="AE38" s="179"/>
      <c r="AF38" s="179"/>
      <c r="AG38" s="179"/>
      <c r="AH38" s="179"/>
      <c r="AI38" s="179"/>
      <c r="AJ38" s="179"/>
      <c r="AK38" s="179"/>
      <c r="AL38" s="179"/>
      <c r="AM38" s="179"/>
      <c r="AN38" s="179"/>
      <c r="AO38" s="179"/>
      <c r="AP38" s="179"/>
      <c r="AQ38" s="179"/>
      <c r="AR38" s="179"/>
      <c r="AS38" s="179"/>
      <c r="AT38" s="179"/>
      <c r="AU38" s="179"/>
      <c r="AV38" s="179"/>
      <c r="AW38" s="179"/>
      <c r="AX38" s="179"/>
      <c r="AY38" s="179"/>
      <c r="AZ38" s="179"/>
      <c r="BA38" s="179"/>
      <c r="BB38" s="179"/>
      <c r="BC38" s="179"/>
      <c r="BD38" s="179"/>
      <c r="BE38" s="179"/>
      <c r="BF38" s="179"/>
      <c r="BG38" s="179"/>
      <c r="BH38" s="179"/>
      <c r="BI38" s="179"/>
      <c r="BJ38" s="179"/>
      <c r="BK38" s="179"/>
      <c r="BL38" s="179"/>
      <c r="BM38" s="179"/>
      <c r="BN38" s="179"/>
      <c r="BO38" s="179"/>
      <c r="BP38" s="179"/>
      <c r="BQ38" s="179"/>
      <c r="BR38" s="179"/>
      <c r="BS38" s="179"/>
      <c r="BT38" s="179"/>
      <c r="BU38" s="179"/>
      <c r="BV38" s="179"/>
      <c r="BW38" s="179"/>
      <c r="BX38" s="179"/>
      <c r="BY38" s="179"/>
      <c r="BZ38" s="179"/>
      <c r="CA38" s="179"/>
      <c r="CB38" s="179"/>
      <c r="CC38" s="179"/>
      <c r="CD38" s="179"/>
      <c r="CE38" s="179"/>
      <c r="CF38" s="179"/>
      <c r="CG38" s="179"/>
      <c r="CH38" s="179"/>
      <c r="CI38" s="179"/>
      <c r="CJ38" s="179"/>
      <c r="CK38" s="179"/>
      <c r="CL38" s="179"/>
      <c r="CM38" s="179"/>
      <c r="CN38" s="179"/>
      <c r="CO38" s="179"/>
      <c r="CP38" s="179"/>
      <c r="CQ38" s="179"/>
      <c r="CR38" s="179"/>
      <c r="CS38" s="179"/>
      <c r="CT38" s="180"/>
    </row>
    <row r="39" spans="1:102" ht="15" customHeight="1" x14ac:dyDescent="0.25">
      <c r="B39" s="4">
        <v>2</v>
      </c>
      <c r="C39" s="172" t="s">
        <v>26</v>
      </c>
      <c r="D39" s="173"/>
      <c r="E39" s="173"/>
      <c r="F39" s="173"/>
      <c r="G39" s="173"/>
      <c r="H39" s="173"/>
      <c r="I39" s="173"/>
      <c r="J39" s="173"/>
      <c r="K39" s="173"/>
      <c r="L39" s="173"/>
      <c r="M39" s="173"/>
      <c r="N39" s="173"/>
      <c r="O39" s="173"/>
      <c r="P39" s="173"/>
      <c r="Q39" s="173"/>
      <c r="R39" s="173"/>
      <c r="S39" s="173"/>
      <c r="T39" s="173"/>
      <c r="U39" s="173"/>
      <c r="V39" s="173"/>
      <c r="W39" s="173"/>
      <c r="X39" s="173"/>
      <c r="Y39" s="173"/>
      <c r="Z39" s="173"/>
      <c r="AA39" s="173"/>
      <c r="AB39" s="173"/>
      <c r="AC39" s="173"/>
      <c r="AD39" s="173"/>
      <c r="AE39" s="173"/>
      <c r="AF39" s="173"/>
      <c r="AG39" s="173"/>
      <c r="AH39" s="173"/>
      <c r="AI39" s="173"/>
      <c r="AJ39" s="173"/>
      <c r="AK39" s="173"/>
      <c r="AL39" s="173"/>
      <c r="AM39" s="173"/>
      <c r="AN39" s="173"/>
      <c r="AO39" s="173"/>
      <c r="AP39" s="173"/>
      <c r="AQ39" s="173"/>
      <c r="AR39" s="173"/>
      <c r="AS39" s="173"/>
      <c r="AT39" s="173"/>
      <c r="AU39" s="173"/>
      <c r="AV39" s="173"/>
      <c r="AW39" s="173"/>
      <c r="AX39" s="173"/>
      <c r="AY39" s="173"/>
      <c r="AZ39" s="173"/>
      <c r="BA39" s="173"/>
      <c r="BB39" s="173"/>
      <c r="BC39" s="173"/>
      <c r="BD39" s="173"/>
      <c r="BE39" s="173"/>
      <c r="BF39" s="173"/>
      <c r="BG39" s="173"/>
      <c r="BH39" s="173"/>
      <c r="BI39" s="173"/>
      <c r="BJ39" s="173"/>
      <c r="BK39" s="173"/>
      <c r="BL39" s="173"/>
      <c r="BM39" s="173"/>
      <c r="BN39" s="173"/>
      <c r="BO39" s="173"/>
      <c r="BP39" s="173"/>
      <c r="BQ39" s="173"/>
      <c r="BR39" s="173"/>
      <c r="BS39" s="173"/>
      <c r="BT39" s="173"/>
      <c r="BU39" s="173"/>
      <c r="BV39" s="173"/>
      <c r="BW39" s="173"/>
      <c r="BX39" s="173"/>
      <c r="BY39" s="173"/>
      <c r="BZ39" s="173"/>
      <c r="CA39" s="173"/>
      <c r="CB39" s="173"/>
      <c r="CC39" s="173"/>
      <c r="CD39" s="173"/>
      <c r="CE39" s="173"/>
      <c r="CF39" s="173"/>
      <c r="CG39" s="173"/>
      <c r="CH39" s="173"/>
      <c r="CI39" s="173"/>
      <c r="CJ39" s="173"/>
      <c r="CK39" s="173"/>
      <c r="CL39" s="173"/>
      <c r="CM39" s="173"/>
      <c r="CN39" s="173"/>
      <c r="CO39" s="173"/>
      <c r="CP39" s="173"/>
      <c r="CQ39" s="173"/>
      <c r="CR39" s="173"/>
      <c r="CS39" s="173"/>
      <c r="CT39" s="174"/>
    </row>
    <row r="40" spans="1:102" ht="15" customHeight="1" x14ac:dyDescent="0.25">
      <c r="B40" s="5">
        <v>3</v>
      </c>
      <c r="C40" s="150" t="s">
        <v>27</v>
      </c>
      <c r="D40" s="151"/>
      <c r="E40" s="151"/>
      <c r="F40" s="151"/>
      <c r="G40" s="151"/>
      <c r="H40" s="151"/>
      <c r="I40" s="151"/>
      <c r="J40" s="151"/>
      <c r="K40" s="151"/>
      <c r="L40" s="151"/>
      <c r="M40" s="151"/>
      <c r="N40" s="151"/>
      <c r="O40" s="151"/>
      <c r="P40" s="151"/>
      <c r="Q40" s="151"/>
      <c r="R40" s="151"/>
      <c r="S40" s="151"/>
      <c r="T40" s="151"/>
      <c r="U40" s="151"/>
      <c r="V40" s="151"/>
      <c r="W40" s="151"/>
      <c r="X40" s="151"/>
      <c r="Y40" s="151"/>
      <c r="Z40" s="151"/>
      <c r="AA40" s="151"/>
      <c r="AB40" s="151"/>
      <c r="AC40" s="151"/>
      <c r="AD40" s="151"/>
      <c r="AE40" s="151"/>
      <c r="AF40" s="151"/>
      <c r="AG40" s="151"/>
      <c r="AH40" s="151"/>
      <c r="AI40" s="151"/>
      <c r="AJ40" s="151"/>
      <c r="AK40" s="151"/>
      <c r="AL40" s="151"/>
      <c r="AM40" s="151"/>
      <c r="AN40" s="151"/>
      <c r="AO40" s="151"/>
      <c r="AP40" s="151"/>
      <c r="AQ40" s="151"/>
      <c r="AR40" s="151"/>
      <c r="AS40" s="151"/>
      <c r="AT40" s="151"/>
      <c r="AU40" s="151"/>
      <c r="AV40" s="151"/>
      <c r="AW40" s="151"/>
      <c r="AX40" s="151"/>
      <c r="AY40" s="151"/>
      <c r="AZ40" s="151"/>
      <c r="BA40" s="151"/>
      <c r="BB40" s="151"/>
      <c r="BC40" s="151"/>
      <c r="BD40" s="151"/>
      <c r="BE40" s="151"/>
      <c r="BF40" s="151"/>
      <c r="BG40" s="151"/>
      <c r="BH40" s="151"/>
      <c r="BI40" s="151"/>
      <c r="BJ40" s="151"/>
      <c r="BK40" s="151"/>
      <c r="BL40" s="151"/>
      <c r="BM40" s="151"/>
      <c r="BN40" s="151"/>
      <c r="BO40" s="151"/>
      <c r="BP40" s="151"/>
      <c r="BQ40" s="151"/>
      <c r="BR40" s="151"/>
      <c r="BS40" s="151"/>
      <c r="BT40" s="151"/>
      <c r="BU40" s="151"/>
      <c r="BV40" s="151"/>
      <c r="BW40" s="151"/>
      <c r="BX40" s="151"/>
      <c r="BY40" s="151"/>
      <c r="BZ40" s="151"/>
      <c r="CA40" s="151"/>
      <c r="CB40" s="151"/>
      <c r="CC40" s="151"/>
      <c r="CD40" s="151"/>
      <c r="CE40" s="151"/>
      <c r="CF40" s="151"/>
      <c r="CG40" s="151"/>
      <c r="CH40" s="151"/>
      <c r="CI40" s="151"/>
      <c r="CJ40" s="151"/>
      <c r="CK40" s="151"/>
      <c r="CL40" s="151"/>
      <c r="CM40" s="151"/>
      <c r="CN40" s="151"/>
      <c r="CO40" s="151"/>
      <c r="CP40" s="151"/>
      <c r="CQ40" s="151"/>
      <c r="CR40" s="151"/>
      <c r="CS40" s="151"/>
      <c r="CT40" s="152"/>
    </row>
    <row r="41" spans="1:102" ht="15" customHeight="1" x14ac:dyDescent="0.25">
      <c r="B41" s="4">
        <v>4</v>
      </c>
      <c r="C41" s="163" t="s">
        <v>28</v>
      </c>
      <c r="D41" s="164"/>
      <c r="E41" s="164"/>
      <c r="F41" s="164"/>
      <c r="G41" s="164"/>
      <c r="H41" s="164"/>
      <c r="I41" s="164"/>
      <c r="J41" s="164"/>
      <c r="K41" s="164"/>
      <c r="L41" s="164"/>
      <c r="M41" s="164"/>
      <c r="N41" s="164"/>
      <c r="O41" s="164"/>
      <c r="P41" s="164"/>
      <c r="Q41" s="164"/>
      <c r="R41" s="164"/>
      <c r="S41" s="164"/>
      <c r="T41" s="164"/>
      <c r="U41" s="164"/>
      <c r="V41" s="164"/>
      <c r="W41" s="164"/>
      <c r="X41" s="164"/>
      <c r="Y41" s="164"/>
      <c r="Z41" s="164"/>
      <c r="AA41" s="164"/>
      <c r="AB41" s="164"/>
      <c r="AC41" s="164"/>
      <c r="AD41" s="164"/>
      <c r="AE41" s="164"/>
      <c r="AF41" s="164"/>
      <c r="AG41" s="164"/>
      <c r="AH41" s="164"/>
      <c r="AI41" s="164"/>
      <c r="AJ41" s="164"/>
      <c r="AK41" s="164"/>
      <c r="AL41" s="164"/>
      <c r="AM41" s="164"/>
      <c r="AN41" s="164"/>
      <c r="AO41" s="164"/>
      <c r="AP41" s="164"/>
      <c r="AQ41" s="164"/>
      <c r="AR41" s="164"/>
      <c r="AS41" s="164"/>
      <c r="AT41" s="164"/>
      <c r="AU41" s="164"/>
      <c r="AV41" s="164"/>
      <c r="AW41" s="164"/>
      <c r="AX41" s="164"/>
      <c r="AY41" s="164"/>
      <c r="AZ41" s="164"/>
      <c r="BA41" s="164"/>
      <c r="BB41" s="164"/>
      <c r="BC41" s="164"/>
      <c r="BD41" s="164"/>
      <c r="BE41" s="164"/>
      <c r="BF41" s="164"/>
      <c r="BG41" s="164"/>
      <c r="BH41" s="164"/>
      <c r="BI41" s="164"/>
      <c r="BJ41" s="164"/>
      <c r="BK41" s="164"/>
      <c r="BL41" s="164"/>
      <c r="BM41" s="164"/>
      <c r="BN41" s="164"/>
      <c r="BO41" s="164"/>
      <c r="BP41" s="164"/>
      <c r="BQ41" s="164"/>
      <c r="BR41" s="164"/>
      <c r="BS41" s="164"/>
      <c r="BT41" s="164"/>
      <c r="BU41" s="164"/>
      <c r="BV41" s="164"/>
      <c r="BW41" s="164"/>
      <c r="BX41" s="164"/>
      <c r="BY41" s="164"/>
      <c r="BZ41" s="164"/>
      <c r="CA41" s="164"/>
      <c r="CB41" s="164"/>
      <c r="CC41" s="164"/>
      <c r="CD41" s="164"/>
      <c r="CE41" s="164"/>
      <c r="CF41" s="164"/>
      <c r="CG41" s="164"/>
      <c r="CH41" s="164"/>
      <c r="CI41" s="164"/>
      <c r="CJ41" s="164"/>
      <c r="CK41" s="164"/>
      <c r="CL41" s="164"/>
      <c r="CM41" s="164"/>
      <c r="CN41" s="164"/>
      <c r="CO41" s="164"/>
      <c r="CP41" s="164"/>
      <c r="CQ41" s="164"/>
      <c r="CR41" s="164"/>
      <c r="CS41" s="164"/>
      <c r="CT41" s="165"/>
    </row>
    <row r="42" spans="1:102" ht="15" customHeight="1" x14ac:dyDescent="0.25">
      <c r="B42" s="6">
        <v>5</v>
      </c>
      <c r="C42" s="166" t="s">
        <v>29</v>
      </c>
      <c r="D42" s="167"/>
      <c r="E42" s="167"/>
      <c r="F42" s="167"/>
      <c r="G42" s="167"/>
      <c r="H42" s="167"/>
      <c r="I42" s="167"/>
      <c r="J42" s="167"/>
      <c r="K42" s="167"/>
      <c r="L42" s="167"/>
      <c r="M42" s="167"/>
      <c r="N42" s="167"/>
      <c r="O42" s="167"/>
      <c r="P42" s="167"/>
      <c r="Q42" s="167"/>
      <c r="R42" s="167"/>
      <c r="S42" s="167"/>
      <c r="T42" s="167"/>
      <c r="U42" s="167"/>
      <c r="V42" s="167"/>
      <c r="W42" s="167"/>
      <c r="X42" s="167"/>
      <c r="Y42" s="167"/>
      <c r="Z42" s="167"/>
      <c r="AA42" s="167"/>
      <c r="AB42" s="167"/>
      <c r="AC42" s="167"/>
      <c r="AD42" s="167"/>
      <c r="AE42" s="167"/>
      <c r="AF42" s="167"/>
      <c r="AG42" s="167"/>
      <c r="AH42" s="167"/>
      <c r="AI42" s="167"/>
      <c r="AJ42" s="167"/>
      <c r="AK42" s="167"/>
      <c r="AL42" s="167"/>
      <c r="AM42" s="167"/>
      <c r="AN42" s="167"/>
      <c r="AO42" s="167"/>
      <c r="AP42" s="167"/>
      <c r="AQ42" s="167"/>
      <c r="AR42" s="167"/>
      <c r="AS42" s="167"/>
      <c r="AT42" s="167"/>
      <c r="AU42" s="167"/>
      <c r="AV42" s="167"/>
      <c r="AW42" s="167"/>
      <c r="AX42" s="167"/>
      <c r="AY42" s="167"/>
      <c r="AZ42" s="167"/>
      <c r="BA42" s="167"/>
      <c r="BB42" s="167"/>
      <c r="BC42" s="167"/>
      <c r="BD42" s="167"/>
      <c r="BE42" s="167"/>
      <c r="BF42" s="167"/>
      <c r="BG42" s="167"/>
      <c r="BH42" s="167"/>
      <c r="BI42" s="167"/>
      <c r="BJ42" s="167"/>
      <c r="BK42" s="167"/>
      <c r="BL42" s="167"/>
      <c r="BM42" s="167"/>
      <c r="BN42" s="167"/>
      <c r="BO42" s="167"/>
      <c r="BP42" s="167"/>
      <c r="BQ42" s="167"/>
      <c r="BR42" s="167"/>
      <c r="BS42" s="167"/>
      <c r="BT42" s="167"/>
      <c r="BU42" s="167"/>
      <c r="BV42" s="167"/>
      <c r="BW42" s="167"/>
      <c r="BX42" s="167"/>
      <c r="BY42" s="167"/>
      <c r="BZ42" s="167"/>
      <c r="CA42" s="167"/>
      <c r="CB42" s="167"/>
      <c r="CC42" s="167"/>
      <c r="CD42" s="167"/>
      <c r="CE42" s="167"/>
      <c r="CF42" s="167"/>
      <c r="CG42" s="167"/>
      <c r="CH42" s="167"/>
      <c r="CI42" s="167"/>
      <c r="CJ42" s="167"/>
      <c r="CK42" s="167"/>
      <c r="CL42" s="167"/>
      <c r="CM42" s="167"/>
      <c r="CN42" s="167"/>
      <c r="CO42" s="167"/>
      <c r="CP42" s="167"/>
      <c r="CQ42" s="167"/>
      <c r="CR42" s="167"/>
      <c r="CS42" s="167"/>
      <c r="CT42" s="168"/>
    </row>
    <row r="43" spans="1:102" ht="15" customHeight="1" thickBot="1" x14ac:dyDescent="0.3">
      <c r="B43" s="7">
        <v>6</v>
      </c>
      <c r="C43" s="169" t="s">
        <v>30</v>
      </c>
      <c r="D43" s="170"/>
      <c r="E43" s="170"/>
      <c r="F43" s="170"/>
      <c r="G43" s="170"/>
      <c r="H43" s="170"/>
      <c r="I43" s="170"/>
      <c r="J43" s="170"/>
      <c r="K43" s="170"/>
      <c r="L43" s="170"/>
      <c r="M43" s="170"/>
      <c r="N43" s="170"/>
      <c r="O43" s="170"/>
      <c r="P43" s="170"/>
      <c r="Q43" s="170"/>
      <c r="R43" s="170"/>
      <c r="S43" s="170"/>
      <c r="T43" s="170"/>
      <c r="U43" s="170"/>
      <c r="V43" s="170"/>
      <c r="W43" s="170"/>
      <c r="X43" s="170"/>
      <c r="Y43" s="170"/>
      <c r="Z43" s="170"/>
      <c r="AA43" s="170"/>
      <c r="AB43" s="170"/>
      <c r="AC43" s="170"/>
      <c r="AD43" s="170"/>
      <c r="AE43" s="170"/>
      <c r="AF43" s="170"/>
      <c r="AG43" s="170"/>
      <c r="AH43" s="170"/>
      <c r="AI43" s="170"/>
      <c r="AJ43" s="170"/>
      <c r="AK43" s="170"/>
      <c r="AL43" s="170"/>
      <c r="AM43" s="170"/>
      <c r="AN43" s="170"/>
      <c r="AO43" s="170"/>
      <c r="AP43" s="170"/>
      <c r="AQ43" s="170"/>
      <c r="AR43" s="170"/>
      <c r="AS43" s="170"/>
      <c r="AT43" s="170"/>
      <c r="AU43" s="170"/>
      <c r="AV43" s="170"/>
      <c r="AW43" s="170"/>
      <c r="AX43" s="170"/>
      <c r="AY43" s="170"/>
      <c r="AZ43" s="170"/>
      <c r="BA43" s="170"/>
      <c r="BB43" s="170"/>
      <c r="BC43" s="170"/>
      <c r="BD43" s="170"/>
      <c r="BE43" s="170"/>
      <c r="BF43" s="170"/>
      <c r="BG43" s="170"/>
      <c r="BH43" s="170"/>
      <c r="BI43" s="170"/>
      <c r="BJ43" s="170"/>
      <c r="BK43" s="170"/>
      <c r="BL43" s="170"/>
      <c r="BM43" s="170"/>
      <c r="BN43" s="170"/>
      <c r="BO43" s="170"/>
      <c r="BP43" s="170"/>
      <c r="BQ43" s="170"/>
      <c r="BR43" s="170"/>
      <c r="BS43" s="170"/>
      <c r="BT43" s="170"/>
      <c r="BU43" s="170"/>
      <c r="BV43" s="170"/>
      <c r="BW43" s="170"/>
      <c r="BX43" s="170"/>
      <c r="BY43" s="170"/>
      <c r="BZ43" s="170"/>
      <c r="CA43" s="170"/>
      <c r="CB43" s="170"/>
      <c r="CC43" s="170"/>
      <c r="CD43" s="170"/>
      <c r="CE43" s="170"/>
      <c r="CF43" s="170"/>
      <c r="CG43" s="170"/>
      <c r="CH43" s="170"/>
      <c r="CI43" s="170"/>
      <c r="CJ43" s="170"/>
      <c r="CK43" s="170"/>
      <c r="CL43" s="170"/>
      <c r="CM43" s="170"/>
      <c r="CN43" s="170"/>
      <c r="CO43" s="170"/>
      <c r="CP43" s="170"/>
      <c r="CQ43" s="170"/>
      <c r="CR43" s="170"/>
      <c r="CS43" s="170"/>
      <c r="CT43" s="171"/>
    </row>
    <row r="45" spans="1:102" s="1" customFormat="1" x14ac:dyDescent="0.25">
      <c r="B45" s="1" t="s">
        <v>194</v>
      </c>
      <c r="H45" s="90"/>
      <c r="J45" s="90"/>
      <c r="K45" s="91"/>
      <c r="L45" s="91"/>
      <c r="M45" s="91"/>
      <c r="N45" s="91"/>
      <c r="O45" s="92"/>
      <c r="P45" s="92"/>
      <c r="Q45" s="92"/>
      <c r="R45" s="92"/>
      <c r="S45" s="92"/>
      <c r="T45" s="92"/>
      <c r="U45" s="92"/>
      <c r="V45" s="92"/>
      <c r="W45" s="92"/>
      <c r="X45" s="92"/>
      <c r="Y45" s="92"/>
      <c r="Z45" s="92"/>
      <c r="AA45" s="92"/>
      <c r="AB45" s="92"/>
      <c r="AC45" s="92"/>
      <c r="AD45" s="92"/>
      <c r="AE45" s="92"/>
      <c r="AF45" s="92"/>
      <c r="AG45" s="92"/>
      <c r="AH45" s="92"/>
      <c r="AI45" s="92"/>
      <c r="AJ45" s="92"/>
      <c r="AK45" s="92"/>
      <c r="AL45" s="92"/>
      <c r="AM45" s="92"/>
      <c r="AN45" s="92"/>
      <c r="AO45" s="92"/>
      <c r="AP45" s="92"/>
      <c r="AQ45" s="92"/>
      <c r="AR45" s="92"/>
      <c r="AS45" s="92"/>
      <c r="AT45" s="92"/>
      <c r="AU45" s="92"/>
      <c r="AV45" s="92"/>
      <c r="AW45" s="92"/>
      <c r="AX45" s="92"/>
      <c r="AY45" s="92"/>
      <c r="AZ45" s="92"/>
      <c r="BA45" s="92"/>
      <c r="BB45" s="92"/>
      <c r="BC45" s="92"/>
      <c r="BD45" s="92"/>
      <c r="BE45" s="92"/>
      <c r="BF45" s="92"/>
      <c r="BG45" s="92"/>
      <c r="BH45" s="92"/>
      <c r="BI45" s="92"/>
      <c r="BJ45" s="92"/>
      <c r="CV45" s="71"/>
      <c r="CW45" s="71"/>
      <c r="CX45" s="71"/>
    </row>
    <row r="46" spans="1:102" s="1" customFormat="1" x14ac:dyDescent="0.25">
      <c r="B46" s="1" t="s">
        <v>195</v>
      </c>
      <c r="H46" s="90"/>
      <c r="J46" s="90"/>
      <c r="K46" s="91"/>
      <c r="L46" s="91"/>
      <c r="M46" s="91"/>
      <c r="N46" s="91"/>
      <c r="O46" s="92"/>
      <c r="P46" s="92"/>
      <c r="Q46" s="92"/>
      <c r="R46" s="92"/>
      <c r="S46" s="92"/>
      <c r="T46" s="92"/>
      <c r="U46" s="92"/>
      <c r="V46" s="92"/>
      <c r="W46" s="92"/>
      <c r="X46" s="92"/>
      <c r="Y46" s="92"/>
      <c r="Z46" s="92"/>
      <c r="AA46" s="92"/>
      <c r="AB46" s="92"/>
      <c r="AC46" s="92"/>
      <c r="AD46" s="92"/>
      <c r="AE46" s="92"/>
      <c r="AF46" s="92"/>
      <c r="AG46" s="92"/>
      <c r="AH46" s="92"/>
      <c r="AI46" s="92"/>
      <c r="AJ46" s="92"/>
      <c r="AK46" s="92"/>
      <c r="AL46" s="92"/>
      <c r="AM46" s="92"/>
      <c r="AN46" s="92"/>
      <c r="AO46" s="92"/>
      <c r="AP46" s="92"/>
      <c r="AQ46" s="92"/>
      <c r="AR46" s="92"/>
      <c r="AS46" s="92"/>
      <c r="AT46" s="92"/>
      <c r="AU46" s="92"/>
      <c r="AV46" s="92"/>
      <c r="AW46" s="92"/>
      <c r="AX46" s="92"/>
      <c r="AY46" s="92"/>
      <c r="AZ46" s="92"/>
      <c r="BA46" s="92"/>
      <c r="BB46" s="92"/>
      <c r="BC46" s="92"/>
      <c r="BD46" s="92"/>
      <c r="BE46" s="92"/>
      <c r="BF46" s="92"/>
      <c r="BG46" s="92"/>
      <c r="BH46" s="92"/>
      <c r="BI46" s="92"/>
      <c r="BJ46" s="92"/>
      <c r="CV46" s="71"/>
      <c r="CW46" s="71"/>
      <c r="CX46" s="71"/>
    </row>
    <row r="47" spans="1:102" s="1" customFormat="1" x14ac:dyDescent="0.25">
      <c r="B47" s="1" t="s">
        <v>196</v>
      </c>
      <c r="H47" s="90"/>
      <c r="J47" s="90"/>
      <c r="K47" s="91"/>
      <c r="L47" s="91"/>
      <c r="M47" s="91"/>
      <c r="N47" s="91"/>
      <c r="O47" s="92"/>
      <c r="P47" s="92"/>
      <c r="Q47" s="92"/>
      <c r="R47" s="92"/>
      <c r="S47" s="92"/>
      <c r="T47" s="92"/>
      <c r="U47" s="92"/>
      <c r="V47" s="92"/>
      <c r="W47" s="92"/>
      <c r="X47" s="92"/>
      <c r="Y47" s="92"/>
      <c r="Z47" s="92"/>
      <c r="AA47" s="92"/>
      <c r="AB47" s="92"/>
      <c r="AC47" s="92"/>
      <c r="AD47" s="92"/>
      <c r="AE47" s="92"/>
      <c r="AF47" s="92"/>
      <c r="AG47" s="92"/>
      <c r="AH47" s="92"/>
      <c r="AI47" s="92"/>
      <c r="AJ47" s="92"/>
      <c r="AK47" s="92"/>
      <c r="AL47" s="92"/>
      <c r="AM47" s="92"/>
      <c r="AN47" s="92"/>
      <c r="AO47" s="92"/>
      <c r="AP47" s="92"/>
      <c r="AQ47" s="92"/>
      <c r="AR47" s="92"/>
      <c r="AS47" s="92"/>
      <c r="AT47" s="92"/>
      <c r="AU47" s="92"/>
      <c r="AV47" s="92"/>
      <c r="AW47" s="92"/>
      <c r="AX47" s="92"/>
      <c r="AY47" s="92"/>
      <c r="AZ47" s="92"/>
      <c r="BA47" s="92"/>
      <c r="BB47" s="92"/>
      <c r="BC47" s="92"/>
      <c r="BD47" s="92"/>
      <c r="BE47" s="92"/>
      <c r="BF47" s="92"/>
      <c r="BG47" s="92"/>
      <c r="BH47" s="92"/>
      <c r="BI47" s="92"/>
      <c r="BJ47" s="92"/>
      <c r="CV47" s="71"/>
      <c r="CW47" s="71"/>
      <c r="CX47" s="71"/>
    </row>
    <row r="48" spans="1:102" x14ac:dyDescent="0.25">
      <c r="B48" s="1" t="s">
        <v>199</v>
      </c>
    </row>
    <row r="49" spans="2:2" x14ac:dyDescent="0.25">
      <c r="B49" s="1" t="s">
        <v>198</v>
      </c>
    </row>
  </sheetData>
  <mergeCells count="63">
    <mergeCell ref="D2:CT2"/>
    <mergeCell ref="B3:N4"/>
    <mergeCell ref="O3:AO4"/>
    <mergeCell ref="AP3:CT3"/>
    <mergeCell ref="AP4:BJ4"/>
    <mergeCell ref="BK4:CQ4"/>
    <mergeCell ref="CR4:CT4"/>
    <mergeCell ref="X5:Z5"/>
    <mergeCell ref="CV4:CX4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N5"/>
    <mergeCell ref="O5:Q5"/>
    <mergeCell ref="R5:T5"/>
    <mergeCell ref="U5:W5"/>
    <mergeCell ref="BB5:BD5"/>
    <mergeCell ref="AA5:AC5"/>
    <mergeCell ref="AD5:AF5"/>
    <mergeCell ref="AG5:AI5"/>
    <mergeCell ref="AJ5:AL5"/>
    <mergeCell ref="AM5:AM6"/>
    <mergeCell ref="AN5:AN6"/>
    <mergeCell ref="AO5:AO6"/>
    <mergeCell ref="AP5:AR5"/>
    <mergeCell ref="AS5:AU5"/>
    <mergeCell ref="AV5:AX5"/>
    <mergeCell ref="AY5:BA5"/>
    <mergeCell ref="CL5:CN5"/>
    <mergeCell ref="BE5:BG5"/>
    <mergeCell ref="BH5:BJ5"/>
    <mergeCell ref="BK5:BM5"/>
    <mergeCell ref="BN5:BP5"/>
    <mergeCell ref="BQ5:BS5"/>
    <mergeCell ref="BT5:BV5"/>
    <mergeCell ref="BW5:BY5"/>
    <mergeCell ref="BZ5:CB5"/>
    <mergeCell ref="CC5:CE5"/>
    <mergeCell ref="CF5:CH5"/>
    <mergeCell ref="CI5:CK5"/>
    <mergeCell ref="C40:CT40"/>
    <mergeCell ref="C41:CT41"/>
    <mergeCell ref="C42:CT42"/>
    <mergeCell ref="C43:CT43"/>
    <mergeCell ref="CX5:CX6"/>
    <mergeCell ref="B34:CT34"/>
    <mergeCell ref="B36:CT36"/>
    <mergeCell ref="C37:CT37"/>
    <mergeCell ref="C38:CT38"/>
    <mergeCell ref="C39:CT39"/>
    <mergeCell ref="CO5:CQ5"/>
    <mergeCell ref="CR5:CR6"/>
    <mergeCell ref="CS5:CS6"/>
    <mergeCell ref="CT5:CT6"/>
    <mergeCell ref="CV5:CV6"/>
    <mergeCell ref="CW5:CW6"/>
  </mergeCells>
  <conditionalFormatting sqref="N7:N32 P7:Q32 S7:T32 V7:W32 Y7:Z32 AB7:AC32 AE7:AF32 AH7:AI32 AK7:AL32 AN7:AO32 AQ7:AR32 AT7:AU32 AW7:AX32 BC7:BD32 BF7:BG32 BL7:BM32 BO7:BP32 BR7:BS32 BU7:BV32 BX7:BY32 CG7:CH32 CJ7:CK32 CP7:CQ32 CS7:CT32 AZ7:BA32 BI7:BJ32 CA7:CB32 CD7:CE32 CM7:CN32">
    <cfRule type="cellIs" dxfId="7" priority="4" operator="equal">
      <formula>"NA"</formula>
    </cfRule>
    <cfRule type="cellIs" dxfId="6" priority="5" operator="equal">
      <formula>"O"</formula>
    </cfRule>
    <cfRule type="cellIs" dxfId="5" priority="6" operator="equal">
      <formula>"X"</formula>
    </cfRule>
    <cfRule type="cellIs" dxfId="4" priority="7" operator="lessThan">
      <formula>0</formula>
    </cfRule>
    <cfRule type="cellIs" dxfId="3" priority="8" operator="greaterThan">
      <formula>0</formula>
    </cfRule>
  </conditionalFormatting>
  <conditionalFormatting sqref="CX7:CX32">
    <cfRule type="cellIs" dxfId="2" priority="1" operator="equal">
      <formula>0</formula>
    </cfRule>
    <cfRule type="cellIs" dxfId="1" priority="2" operator="greaterThan">
      <formula>0</formula>
    </cfRule>
    <cfRule type="cellIs" dxfId="0" priority="3" operator="lessThan">
      <formula>0</formula>
    </cfRule>
  </conditionalFormatting>
  <pageMargins left="0.23622047244094491" right="0.23622047244094491" top="0.74803149606299213" bottom="0.74803149606299213" header="0.31496062992125984" footer="0.31496062992125984"/>
  <pageSetup paperSize="8" scale="58" orientation="landscape" r:id="rId1"/>
  <headerFooter>
    <oddFooter>&amp;C&amp;"Arial Black,Regular"&amp;18Hal &amp;P dari &amp;N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7</vt:i4>
      </vt:variant>
    </vt:vector>
  </HeadingPairs>
  <TitlesOfParts>
    <vt:vector size="14" baseType="lpstr">
      <vt:lpstr>HASIL AKHIR MATRIKS</vt:lpstr>
      <vt:lpstr>KRITERIA</vt:lpstr>
      <vt:lpstr>KAMUS KOMPETENSI</vt:lpstr>
      <vt:lpstr>PENILAIAN GUN</vt:lpstr>
      <vt:lpstr>PENILAIAN IWAN</vt:lpstr>
      <vt:lpstr>PENILAIAN RUBY</vt:lpstr>
      <vt:lpstr>SUM AKHIR MATRIKS</vt:lpstr>
      <vt:lpstr>'HASIL AKHIR MATRIKS'!Print_Area</vt:lpstr>
      <vt:lpstr>'KAMUS KOMPETENSI'!Print_Area</vt:lpstr>
      <vt:lpstr>KRITERIA!Print_Area</vt:lpstr>
      <vt:lpstr>'PENILAIAN GUN'!Print_Area</vt:lpstr>
      <vt:lpstr>'PENILAIAN IWAN'!Print_Area</vt:lpstr>
      <vt:lpstr>'PENILAIAN RUBY'!Print_Area</vt:lpstr>
      <vt:lpstr>'SUM AKHIR MATRIKS'!Print_Area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HC</dc:creator>
  <cp:lastModifiedBy>Gatria G. Rochmano</cp:lastModifiedBy>
  <cp:lastPrinted>2023-10-30T06:22:20Z</cp:lastPrinted>
  <dcterms:created xsi:type="dcterms:W3CDTF">2022-08-05T04:27:04Z</dcterms:created>
  <dcterms:modified xsi:type="dcterms:W3CDTF">2023-11-09T06:08:27Z</dcterms:modified>
</cp:coreProperties>
</file>