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8. 2025\1. Analisa Resiko Mutu\01. Semester 1\"/>
    </mc:Choice>
  </mc:AlternateContent>
  <xr:revisionPtr revIDLastSave="0" documentId="8_{D326DBB1-BF39-44A9-86EA-29BEC143C4B2}" xr6:coauthVersionLast="47" xr6:coauthVersionMax="47" xr10:uidLastSave="{00000000-0000-0000-0000-000000000000}"/>
  <bookViews>
    <workbookView xWindow="-108" yWindow="-108" windowWidth="23256" windowHeight="12456" xr2:uid="{0B9CF858-B48F-4597-A476-F0D6A25C6CA4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Sarmut!$C$1:$P$43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K17" i="2" s="1"/>
  <c r="J18" i="2"/>
  <c r="K18" i="2"/>
  <c r="J19" i="2"/>
  <c r="K19" i="2" s="1"/>
  <c r="J20" i="2"/>
  <c r="K20" i="2"/>
  <c r="J21" i="2"/>
  <c r="K21" i="2" s="1"/>
  <c r="J22" i="2"/>
  <c r="K22" i="2" s="1"/>
  <c r="J23" i="2"/>
  <c r="K23" i="2" s="1"/>
  <c r="J24" i="2"/>
  <c r="K24" i="2" s="1"/>
  <c r="J25" i="2"/>
  <c r="K25" i="2"/>
  <c r="J26" i="2"/>
  <c r="K26" i="2" s="1"/>
  <c r="J27" i="2"/>
  <c r="K27" i="2"/>
  <c r="J28" i="2"/>
  <c r="K28" i="2"/>
  <c r="J29" i="2"/>
  <c r="K29" i="2"/>
  <c r="J30" i="2"/>
  <c r="K30" i="2"/>
  <c r="J31" i="2"/>
  <c r="K31" i="2"/>
  <c r="J32" i="2"/>
  <c r="K32" i="2"/>
  <c r="J16" i="2"/>
  <c r="K16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9" i="2"/>
  <c r="K9" i="2" s="1"/>
</calcChain>
</file>

<file path=xl/sharedStrings.xml><?xml version="1.0" encoding="utf-8"?>
<sst xmlns="http://schemas.openxmlformats.org/spreadsheetml/2006/main" count="271" uniqueCount="241">
  <si>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</si>
  <si>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</si>
  <si>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</si>
  <si>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</si>
  <si>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</si>
  <si>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</si>
  <si>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</si>
  <si>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</si>
  <si>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</si>
  <si>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Resiko (Risk)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</si>
  <si>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</si>
  <si>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</si>
  <si>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</si>
  <si>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</si>
  <si>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</si>
  <si>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</si>
  <si>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</si>
  <si>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</si>
  <si>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</si>
  <si>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</si>
  <si>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</si>
  <si>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</si>
  <si>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</si>
  <si>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</si>
  <si>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</si>
  <si>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</si>
  <si>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</si>
  <si>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</si>
  <si>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</si>
  <si>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</si>
  <si>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</si>
  <si>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</si>
  <si>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</si>
  <si>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</si>
  <si>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</si>
  <si>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</si>
  <si>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</si>
  <si>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</si>
  <si>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</si>
  <si>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</si>
  <si>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</si>
  <si>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KPI</t>
  </si>
  <si>
    <t>Hasil yang Diharapkan dari Proses</t>
  </si>
  <si>
    <t>Identifikasi Peluang (Opportunity)</t>
  </si>
  <si>
    <t>EVALUASI
SMT I 2025</t>
  </si>
  <si>
    <t>EVALUASI
SMT II 2025</t>
  </si>
  <si>
    <t>Proses Pendukung Ketercapaian KPI</t>
  </si>
  <si>
    <t>Biaya overtime maksimal 95% dari budget</t>
  </si>
  <si>
    <t>Overbudget jika overtime tidak terkendali</t>
  </si>
  <si>
    <t>Efisiensi kerja dapat menurunkan overtime</t>
  </si>
  <si>
    <t>Penyebab overtime karena perencanaan produksi yang kurang optimal</t>
  </si>
  <si>
    <t>Evaluasi perencanaan produksi agar lebih efektif</t>
  </si>
  <si>
    <t>tidak ada overtime akibat perencaan tidak sesuai dan kondisi mesin dalam kondisi baik</t>
  </si>
  <si>
    <t>Perencanaan kerja yang baik (jadwal kirim material sesuai dengan jadwal), mesin dalam kondisi baik</t>
  </si>
  <si>
    <t>Biaya factory overhead maksimal 95% dari budget</t>
  </si>
  <si>
    <t>Biaya meningkat akibat inefisiensi penggunaan sumber daya</t>
  </si>
  <si>
    <t>Efisiensi energi dan material dapat menekan biaya</t>
  </si>
  <si>
    <t>Biaya overhead dapat meningkat akibat kurangnya monitoring dan kontrol</t>
  </si>
  <si>
    <t>Optimalisasi penggunaan material, energi, dan sumber daya</t>
  </si>
  <si>
    <t>mesin dalam kondisi baik</t>
  </si>
  <si>
    <t>Internal komplain antar departemen nol</t>
  </si>
  <si>
    <t>Kurangnya komunikasi menyebabkan miskomunikasi</t>
  </si>
  <si>
    <t>Penyegaran mesin-mesin yang sudah berumur (perawatan mesin)</t>
  </si>
  <si>
    <t>Komunikasi yang baik meningkatkan kolaborasi</t>
  </si>
  <si>
    <t>Komplain bisa muncul karena SOP yang tidak jelas atau kurangnya koordinasi</t>
  </si>
  <si>
    <t>Meningkatkan komunikasi antar departemen dan memastikan SOP jelas</t>
  </si>
  <si>
    <t>Kegagalan G2 internal maksimal 0.2%</t>
  </si>
  <si>
    <t>Produk cacat meningkatkan biaya produksi</t>
  </si>
  <si>
    <t>Kontrol kualitas yang baik menekan angka kegagalan</t>
  </si>
  <si>
    <t>Penyebab utama bisa karena kesalahan proses atau bahan baku kurang sesuai</t>
  </si>
  <si>
    <t>Peningkatan kontrol kualitas dan pelatihan tenaga kerja</t>
  </si>
  <si>
    <t>Komplain produk dan delivery nol</t>
  </si>
  <si>
    <t>Keterlambatan pengiriman menurunkan kepercayaan pelanggan</t>
  </si>
  <si>
    <t>Pelanggan puas dan loyal</t>
  </si>
  <si>
    <t>Komplain bisa terjadi akibat kualitas produk atau keterlambatan pengiriman</t>
  </si>
  <si>
    <t>Peningkatan kesadaran akan kualitas dan pengelolaan supply chain lebih baik</t>
  </si>
  <si>
    <t>Downtime mesin dan waste produksi mempengaruhi OEE</t>
  </si>
  <si>
    <t>Pemeliharaan preventif mesin dan optimalisasi proses produksi</t>
  </si>
  <si>
    <t>Output bisa dipengaruhi oleh tenaga kerja, bahan baku, dan efisiensi proses</t>
  </si>
  <si>
    <t>Meningkatkan efisiensi kerja dengan multi skill dan manajemen material</t>
  </si>
  <si>
    <t>Penggunaan air yang boros di beberapa proses</t>
  </si>
  <si>
    <t>Implementasi teknologi hemat air dan sosialisasi efisiensi penggunaan air</t>
  </si>
  <si>
    <t>Potensi kecelakaan bisa dari kurangnya disiplin dan APD</t>
  </si>
  <si>
    <t>Penguatan budaya K3 dan pengawasan kepatuhan APD</t>
  </si>
  <si>
    <t>mesin seri lama membutuhkan daya listrik yang tinggi</t>
  </si>
  <si>
    <t>peremajaan beberapa mesin yang membutuhkan daya listrik tinggi</t>
  </si>
  <si>
    <t>Kurangnya pengawasan dan disiplin dalam implementasi 5S dan K3</t>
  </si>
  <si>
    <t>Inspeksi berkala dan peningkatan kesadaran 5S &amp; K3</t>
  </si>
  <si>
    <t>Kurangnya kesadaran atau ketidaknyamanan APD</t>
  </si>
  <si>
    <t>Pemberian APD yang sesuai dan pengawasan ketat</t>
  </si>
  <si>
    <t>Overproduksi atau ketidakseimbangan supply &amp; demand</t>
  </si>
  <si>
    <t>Perencanaan produksi yang lebih baik dan manajemen stok yang ketat</t>
  </si>
  <si>
    <t>Selisih bisa terjadi karena pencatatan yang kurang baik atau pencurian</t>
  </si>
  <si>
    <t>Peningkatan sistem pencatatan dan audit stok berkala</t>
  </si>
  <si>
    <t>Implementasi teknologi bisa menghadapi tantangan teknis</t>
  </si>
  <si>
    <t>Monitoring progres dan pelatihan SDM terkait</t>
  </si>
  <si>
    <t>Hambatan bisa dari kesiapan infrastruktur dan SDM</t>
  </si>
  <si>
    <t>Evaluasi kesiapan dan peningkatan keterampilan tenaga kerja</t>
  </si>
  <si>
    <t>Kurangnya budaya continuous improvement</t>
  </si>
  <si>
    <t>Dorongan manajemen untuk inisiatif perbaikan dan reward bagi inovasi</t>
  </si>
  <si>
    <t>Kurangnya pemahaman dan apresiasi terhadap Kaizen</t>
  </si>
  <si>
    <t>Sosialisasi dan apresiasi bagi karyawan yang aktif berkontribusi</t>
  </si>
  <si>
    <t>Kurangnya insentif atau kesadaran untuk berbagi pengetahuan</t>
  </si>
  <si>
    <t>Insentif bagi karyawan yang aktif berbagi dan menerapkan ilmu</t>
  </si>
  <si>
    <t>Kurangnya jadwal pelatihan atau materi yang kurang relevan</t>
  </si>
  <si>
    <t>Evaluasi kebutuhan pelatihan dan menyesuaikan dengan kebutuhan produksi</t>
  </si>
  <si>
    <t>Kesadaran terhadap regulasi bisa bervariasi di tiap level</t>
  </si>
  <si>
    <t>Pelatihan regulasi secara berkala dan audit internal yang ketat</t>
  </si>
  <si>
    <t>Kurangnya inisiatif karyawan dalam Kaizen</t>
  </si>
  <si>
    <t>Mendorong partisipasi dengan penghargaan dan evaluasi Kaizen</t>
  </si>
  <si>
    <t>Hambatan bisa dari kurangnya koordinasi antar tim</t>
  </si>
  <si>
    <t>Monitoring ketat terhadap penyelesaian temuan audit</t>
  </si>
  <si>
    <t>Penyebab utama bisa dari kurangnya kepatuhan terhadap standar</t>
  </si>
  <si>
    <t>Peningkatan pengawasan dan simulasi audit secara rutin</t>
  </si>
  <si>
    <t>OEE 85%</t>
  </si>
  <si>
    <t>Hasil produksi rata-rata 2900 pcs/hari</t>
  </si>
  <si>
    <t>Penurunan penggunaan air hingga 5%</t>
  </si>
  <si>
    <t>Kecelakaan kerja nol</t>
  </si>
  <si>
    <t>Penurunan penggunaan listrik hingga 5%</t>
  </si>
  <si>
    <t>Temuan 5S dan K3 nol temuan</t>
  </si>
  <si>
    <t>Kepatuhan penggunaan APD nol temuan</t>
  </si>
  <si>
    <t>Jumlah stok WIP maksimal 6 miliar rupiah</t>
  </si>
  <si>
    <t>Selisih stok nol</t>
  </si>
  <si>
    <t>Optimasi program digitalisasi autonomous maintenance selesai September</t>
  </si>
  <si>
    <t>Optimalisasi robotik konstruksi 100% pada Desember</t>
  </si>
  <si>
    <t>Kaizen strategis 1 per departemen</t>
  </si>
  <si>
    <t>Keterlibatan Kaizen/bulan 75% dari jumlah SDM</t>
  </si>
  <si>
    <t>Pencapaian poin knowledge management system 500 poin/karyawan</t>
  </si>
  <si>
    <t>Program peningkatan kompetensi teknis, 2 program per bulan</t>
  </si>
  <si>
    <t>Pemenuhan GCG, Kode Etik, PKB tanpa temuan</t>
  </si>
  <si>
    <t>Jumlah Kaizen yang di-submit 2/bulan</t>
  </si>
  <si>
    <t>Ketepatan waktu closed temuan internal audit 5 hari</t>
  </si>
  <si>
    <t>Jumlah temuan minor dan mayor audit eksternal nol temuan</t>
  </si>
  <si>
    <t>Downtime mesin yang tinggi menurunkan efisiensi</t>
  </si>
  <si>
    <t>Output tidak tercapai akibat kurangnya bahan baku, kerusakan mesin, sdm tidak masuk</t>
  </si>
  <si>
    <t>Karyawan kurang sadar akan pentingnya penghematan air</t>
  </si>
  <si>
    <t>Risiko cedera serius pada pekerja</t>
  </si>
  <si>
    <t>Mesin tidak bekerja optimal jika penghematan tidak sesuai prosedur</t>
  </si>
  <si>
    <t>Kesadaran karyawan terhadap 5S dan K3 masih rendah</t>
  </si>
  <si>
    <t>Tingkat kepatuhan menurun akibat kurangnya pengawasan, Karyawan mengabaikan APD karena tidak nyaman</t>
  </si>
  <si>
    <t>Overproduksi meningkatkan biaya penyimpanan</t>
  </si>
  <si>
    <t>Risiko pencurian atau kehilangan stok</t>
  </si>
  <si>
    <t>Proses digitalisasi terlambat akibat kendala teknis,SDM belum siap untuk sistem digital</t>
  </si>
  <si>
    <t>Robot tidak bekerja optimal karena kurangnya integrasi</t>
  </si>
  <si>
    <t>Kurangnya kreativitas dalam perbaikan proses</t>
  </si>
  <si>
    <t>Motivasi karyawan rendah dalam berpartisipasi</t>
  </si>
  <si>
    <t>Karyawan kurang antusias dalam berbagi pengetahuan</t>
  </si>
  <si>
    <t>Partisipasi karyawan rendah</t>
  </si>
  <si>
    <t>Reputasi perusahaan dapat menurun jika ada pelanggaran</t>
  </si>
  <si>
    <t>Kurangnya inisiatif dalam perbaikan proses</t>
  </si>
  <si>
    <t>Penyelesaian temuan terlambat mempengaruhi operasional</t>
  </si>
  <si>
    <t>Risiko kehilangan sertifikasi jika ada temuan mayor</t>
  </si>
  <si>
    <t>Pemanfaatan mesin dan tenaga kerja lebih baik</t>
  </si>
  <si>
    <t>Optimalisasi lini produksi</t>
  </si>
  <si>
    <t>Penghematan biaya operasional</t>
  </si>
  <si>
    <t>Lingkungan kerja lebih aman dan produktif</t>
  </si>
  <si>
    <t>Efisiensi operasional meningkat</t>
  </si>
  <si>
    <t>Efisiensi dan keselamatan kerja meningkat</t>
  </si>
  <si>
    <t>Keselamatan tenaga kerja lebih terjamin</t>
  </si>
  <si>
    <t>Perputaran stok lebih cepat</t>
  </si>
  <si>
    <t>Keakuratan stok lebih baik</t>
  </si>
  <si>
    <t>Efisiensi pemeliharaan meningkat</t>
  </si>
  <si>
    <t>Efisiensi produksi meningkat</t>
  </si>
  <si>
    <t>Peningkatan efisiensi dan kualitas</t>
  </si>
  <si>
    <t>Budaya continuous improvement lebih kuat</t>
  </si>
  <si>
    <t>Kompetensi SDM meningkat</t>
  </si>
  <si>
    <t>Peningkatan keterampilan karyawan</t>
  </si>
  <si>
    <t>Reputasi perusahaan lebih baik</t>
  </si>
  <si>
    <t>Inovasi produksi meningkat</t>
  </si>
  <si>
    <t>Perbaikan proses lebih cepat</t>
  </si>
  <si>
    <t>Kinerja perusahaan lebih baik dan terpercaya</t>
  </si>
  <si>
    <t>Kegagalan dapat diminimasi (dibawah target)</t>
  </si>
  <si>
    <t>tidak ada komplen departemen lain</t>
  </si>
  <si>
    <t>Dikomunikasikan terlebih dahulu sebelum menjadi komplen</t>
  </si>
  <si>
    <t>Material yang datang sesuai  dengan kualifikasi (standar)</t>
  </si>
  <si>
    <t>Proses produksi dilakukan sesuai dengan standar</t>
  </si>
  <si>
    <t>zero complain</t>
  </si>
  <si>
    <t>downtime dapat diminimasi</t>
  </si>
  <si>
    <t>Perawatan mesin terjadwal</t>
  </si>
  <si>
    <t xml:space="preserve">Perencanaan kerja yang baik </t>
  </si>
  <si>
    <t>Hasil produksi harian dapat tercapai</t>
  </si>
  <si>
    <t>Mengatur penggunaan air secara bijak</t>
  </si>
  <si>
    <t>Mengatur penggunaan listrik secara bijak</t>
  </si>
  <si>
    <t>Penggunaan air dapat menurun</t>
  </si>
  <si>
    <t>penggunaan APD yang sesuai</t>
  </si>
  <si>
    <t>tidak ada kecelakaan kerja</t>
  </si>
  <si>
    <t>Penggunaan listrik dapat menurun</t>
  </si>
  <si>
    <t>program 5S dilakukan setiap 15 menit sebelum pulang bekerja</t>
  </si>
  <si>
    <t>area lingkungan kerja bersih dan nyaman</t>
  </si>
  <si>
    <t>Penggunaan APD setiap hari</t>
  </si>
  <si>
    <t>tidak ada temuan</t>
  </si>
  <si>
    <t>Proses serah terima material dilakukan dengan baik</t>
  </si>
  <si>
    <t>Stock WIP dibawah 6M</t>
  </si>
  <si>
    <t>Proses produksi mengurangi WIP</t>
  </si>
  <si>
    <t>Tidak ada selisih stock</t>
  </si>
  <si>
    <t>Autonomus Maintenance dilakukan setiap hari diarea produksi</t>
  </si>
  <si>
    <t>Digitalisasi dapat mempermudah pendataan Autonomus maintenance</t>
  </si>
  <si>
    <t>Modifikasi jig agar proses bisa full robot</t>
  </si>
  <si>
    <t>100% proses produksi konstruksi bulan desember menggunakan robot</t>
  </si>
  <si>
    <t>Kaizen di ikut sertakan dalam WOW award</t>
  </si>
  <si>
    <t>setiap line menyumbangkan kaizen</t>
  </si>
  <si>
    <t>Seluruh SDM produksi terlibat kaizen</t>
  </si>
  <si>
    <t>Terdapat program menarik dari KMS untuk mendorong minat dari karyawan</t>
  </si>
  <si>
    <t>setiap karyawan dapat point mininal 500</t>
  </si>
  <si>
    <t>Adanya pelatihan-pelatihan teknis untuk karyawan</t>
  </si>
  <si>
    <t>Karywan mempunyai minimal 2 keahlian khusus</t>
  </si>
  <si>
    <t>Pengawasan terhadap GCG, Kode Etik, PKB kepada karyawan (Reminder)</t>
  </si>
  <si>
    <t>Karyawan tidak ada temuan GCG, Kode Etikm PKB</t>
  </si>
  <si>
    <t>Proses edukasi kaizen terhadap karyawan</t>
  </si>
  <si>
    <t>Kaizen tersubmit 24 kaizen dalam satu tahun</t>
  </si>
  <si>
    <t>Temuan audit di share maksimal pada H+1</t>
  </si>
  <si>
    <t>Temuan audit dapat diselesaikan dengan baik dan tepat waktu</t>
  </si>
  <si>
    <t>6 Miliar</t>
  </si>
  <si>
    <t>5 hari</t>
  </si>
  <si>
    <t>staff prd</t>
  </si>
  <si>
    <t>ADHI P</t>
  </si>
  <si>
    <t>M. ARIFIN</t>
  </si>
  <si>
    <t xml:space="preserve">Target budget overtime semester 1 = Rp 0
Realisasi = Rp 13.799.408
akibat dari keterlambatan material plat SAM dan pengalihan pengerjaaan yang semula sudah dijadwalkan di subcont
</t>
  </si>
  <si>
    <t>Realisasi pemakaian biaya FOH mencapai hanya 58% dari target budget yang sudah dialokasikan sebesar 95% (tercapai)</t>
  </si>
  <si>
    <t xml:space="preserve">Target kegagalan G2 = 0.2%
Realisasi = 0.14% 
(tercapai)
</t>
  </si>
  <si>
    <t>0 komplain
(tercapai)</t>
  </si>
  <si>
    <t xml:space="preserve">Target = 0 komplain
Realisasi = 10 Komplain
</t>
  </si>
  <si>
    <t xml:space="preserve">Target = 85%
Realisasi = 90.4%
(tercapai)
</t>
  </si>
  <si>
    <t>Targetpencapaian harian produksi = 2900 pcs
Realisasi pencapaian harian produksi = 3113 pcs
(tercapai)</t>
  </si>
  <si>
    <t xml:space="preserve">Target = 0 kecelakaan kerja
Realisasi = 1 kecelakaan kerja
</t>
  </si>
  <si>
    <t>Target = 5%
 Penurunan
 budget air
Realisai =  29.45 %
 Penurunan
 budget air
(tercapai)</t>
  </si>
  <si>
    <t>Target = 5% Penurunan budget listrik 
Realisasi = 21.03% Penurunan budget listrik
(tercapai)</t>
  </si>
  <si>
    <t>0 temuan
(tercapai)</t>
  </si>
  <si>
    <t>Target = 0 temuan
Realisasi = 55 temuan</t>
  </si>
  <si>
    <t>Realisasi = 3.3 Miliar
(Tercapai)</t>
  </si>
  <si>
    <t>Selesai di september</t>
  </si>
  <si>
    <t xml:space="preserve">Target = 50% per semester 1
Realisasi = 50% per semester 1
(Tercapai)
</t>
  </si>
  <si>
    <t>Realisasi = 11 Kaizen Strategis 
(Tercapai)</t>
  </si>
  <si>
    <t>Target = 75% karyawan terlibat kaizen sampai Desember 2025
Realisasi = 71% sampai semester 1</t>
  </si>
  <si>
    <t>Target = 3 Program per semester 1
Realiasi = 2 program per semester 1</t>
  </si>
  <si>
    <t>Target =Point KMS 243 karyawan per desember 2000 point
Raliasi = 17 Karyawan per semester 1 sudah mencapai 2000 point</t>
  </si>
  <si>
    <t>Realisasi = 3 surat peringatan</t>
  </si>
  <si>
    <t>Target = 12 Kaizen tersubmit
Realisasi = 12 Kaizen tersubmit</t>
  </si>
  <si>
    <t>0 Hari kerja
(tercapai)</t>
  </si>
  <si>
    <t>0 Temuan mayor dan minor</t>
  </si>
  <si>
    <t>31-07-25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</si>
</sst>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4" fillId="0" borderId="0" xfId="1"/>
    <xf numFmtId="0" fontId="8" fillId="0" borderId="3" xfId="1" applyFont="1" applyBorder="1" applyAlignment="1">
      <alignment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4" fillId="0" borderId="3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3" xfId="1" applyBorder="1" applyAlignment="1">
      <alignment horizontal="left" vertical="center" wrapText="1"/>
    </xf>
    <xf numFmtId="0" fontId="4" fillId="0" borderId="2" xfId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4" fillId="0" borderId="3" xfId="1" applyBorder="1"/>
    <xf numFmtId="0" fontId="9" fillId="0" borderId="3" xfId="0" applyFont="1" applyBorder="1" applyAlignment="1">
      <alignment horizontal="left" vertical="center" wrapText="1"/>
    </xf>
    <xf numFmtId="0" fontId="4" fillId="0" borderId="3" xfId="1" applyBorder="1" applyAlignment="1">
      <alignment wrapText="1"/>
    </xf>
    <xf numFmtId="0" fontId="4" fillId="0" borderId="3" xfId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top" wrapText="1"/>
    </xf>
    <xf numFmtId="0" fontId="2" fillId="0" borderId="3" xfId="1" applyFont="1" applyBorder="1" applyAlignment="1">
      <alignment vertical="center" wrapText="1"/>
    </xf>
    <xf numFmtId="9" fontId="2" fillId="0" borderId="3" xfId="1" applyNumberFormat="1" applyFont="1" applyBorder="1" applyAlignment="1">
      <alignment horizontal="left" vertical="center" wrapText="1"/>
    </xf>
    <xf numFmtId="9" fontId="4" fillId="0" borderId="3" xfId="1" applyNumberForma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4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0" xfId="1" applyFill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11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</cellXfs>
  <cellStyles count="3">
    <cellStyle name="Normal" xfId="0" builtinId="0"/>
    <cellStyle name="Normal 2" xfId="1" xr:uid="{4C8A7854-0FA2-42AD-8463-83D2F1DC1065}"/>
    <cellStyle name="Normal 2 2" xfId="2" xr:uid="{8BD8AE9B-2463-4C7C-A650-82163A72822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376467</xdr:colOff>
      <xdr:row>41</xdr:row>
      <xdr:rowOff>81644</xdr:rowOff>
    </xdr:from>
    <xdr:to>
      <xdr:col>5</xdr:col>
      <xdr:colOff>515622</xdr:colOff>
      <xdr:row>56</xdr:row>
      <xdr:rowOff>101990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0634" y="14930061"/>
          <a:ext cx="4851701" cy="27178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319006</xdr:colOff>
      <xdr:row>0</xdr:row>
      <xdr:rowOff>124381</xdr:rowOff>
    </xdr:from>
    <xdr:to>
      <xdr:col>2</xdr:col>
      <xdr:colOff>683109</xdr:colOff>
      <xdr:row>2</xdr:row>
      <xdr:rowOff>115453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424347" y="-673081"/>
          <a:ext cx="789633" cy="2384557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1367469</xdr:colOff>
      <xdr:row>41</xdr:row>
      <xdr:rowOff>63803</xdr:rowOff>
    </xdr:from>
    <xdr:to>
      <xdr:col>10</xdr:col>
      <xdr:colOff>743616</xdr:colOff>
      <xdr:row>70</xdr:row>
      <xdr:rowOff>98262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4302" y="14912220"/>
          <a:ext cx="5502627" cy="52507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535940</xdr:colOff>
      <xdr:row>4</xdr:row>
      <xdr:rowOff>14695</xdr:rowOff>
    </xdr:from>
    <xdr:to>
      <xdr:col>6</xdr:col>
      <xdr:colOff>1344135</xdr:colOff>
      <xdr:row>4</xdr:row>
      <xdr:rowOff>515983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6DF9500-8160-41AC-8D49-854716F5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8683" y="1386295"/>
          <a:ext cx="808195" cy="501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34291</xdr:colOff>
      <xdr:row>4</xdr:row>
      <xdr:rowOff>69124</xdr:rowOff>
    </xdr:from>
    <xdr:to>
      <xdr:col>3</xdr:col>
      <xdr:colOff>961753</xdr:colOff>
      <xdr:row>4</xdr:row>
      <xdr:rowOff>495844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8DCB81-D759-46BF-809E-2268E71C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891" y="1440724"/>
          <a:ext cx="927462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BFF-329F-45EA-B97C-D14E41EAA392}">
  <sheetPr>
    <tabColor theme="1"/>
  </sheetPr>
  <dimension ref="A1:V54"/>
  <sheetViews>
    <sheetView showGridLines="0" tabSelected="1" zoomScale="70" zoomScaleNormal="70" workbookViewId="0">
      <selection activeCell="H5" sqref="H5:J5"/>
    </sheetView>
  </sheetViews>
  <sheetFormatPr defaultColWidth="9.109375" defaultRowHeight="14.4" x14ac:dyDescent="0.3"/>
  <cols>
    <col min="1" max="1" width="4.5546875" style="1" customWidth="1"/>
    <col min="2" max="2" width="30.109375" style="1" customWidth="1"/>
    <col min="3" max="3" width="28.44140625" style="8" customWidth="1"/>
    <col min="4" max="4" width="14.88671875" style="1" customWidth="1"/>
    <col min="5" max="5" width="24.44140625" style="1" customWidth="1"/>
    <col min="6" max="7" width="24.5546875" style="1" customWidth="1"/>
    <col min="8" max="8" width="12.88671875" style="1" customWidth="1"/>
    <col min="9" max="9" width="12.109375" style="1" customWidth="1"/>
    <col min="10" max="10" width="13.5546875" style="1" customWidth="1"/>
    <col min="11" max="11" width="23.88671875" style="1" customWidth="1"/>
    <col min="12" max="12" width="33.109375" style="1" customWidth="1"/>
    <col min="13" max="13" width="42.109375" style="1" customWidth="1"/>
    <col min="14" max="14" width="26.109375" style="40" customWidth="1"/>
    <col min="15" max="15" width="1.44140625" style="1" customWidth="1"/>
    <col min="16" max="17" width="22.109375" style="1" customWidth="1"/>
    <col min="18" max="21" width="9.109375" style="1"/>
    <col min="22" max="22" width="33.5546875" style="1" hidden="1" customWidth="1"/>
    <col min="23" max="16384" width="9.109375" style="1"/>
  </cols>
  <sheetData>
    <row r="1" spans="1:22" ht="41.25" customHeight="1" x14ac:dyDescent="0.3">
      <c r="A1" s="45"/>
      <c r="B1" s="46"/>
      <c r="C1" s="47"/>
      <c r="D1" s="58" t="s">
        <v>16</v>
      </c>
      <c r="E1" s="58"/>
      <c r="F1" s="58"/>
      <c r="G1" s="58"/>
      <c r="H1" s="58"/>
      <c r="I1" s="58"/>
      <c r="J1" s="58"/>
      <c r="K1" s="58"/>
      <c r="L1" s="58"/>
      <c r="M1" s="58"/>
      <c r="N1" s="58"/>
      <c r="V1" s="1" t="s">
        <v>23</v>
      </c>
    </row>
    <row r="2" spans="1:22" ht="21.75" customHeight="1" x14ac:dyDescent="0.3">
      <c r="A2" s="48"/>
      <c r="B2" s="49"/>
      <c r="C2" s="50"/>
      <c r="D2" s="54" t="s">
        <v>14</v>
      </c>
      <c r="E2" s="54"/>
      <c r="F2" s="59" t="s">
        <v>34</v>
      </c>
      <c r="G2" s="59"/>
      <c r="H2" s="59"/>
      <c r="I2" s="59"/>
      <c r="J2" s="59"/>
      <c r="K2" s="60" t="s">
        <v>39</v>
      </c>
      <c r="L2" s="60"/>
      <c r="M2" s="60"/>
      <c r="N2" s="60"/>
      <c r="V2" s="1" t="s">
        <v>24</v>
      </c>
    </row>
    <row r="3" spans="1:22" ht="25.5" customHeight="1" x14ac:dyDescent="0.3">
      <c r="A3" s="51"/>
      <c r="B3" s="52"/>
      <c r="C3" s="53"/>
      <c r="D3" s="54"/>
      <c r="E3" s="54"/>
      <c r="F3" s="59"/>
      <c r="G3" s="59"/>
      <c r="H3" s="59"/>
      <c r="I3" s="59"/>
      <c r="J3" s="59"/>
      <c r="K3" s="60"/>
      <c r="L3" s="60"/>
      <c r="M3" s="60"/>
      <c r="N3" s="60"/>
      <c r="V3" s="1" t="s">
        <v>25</v>
      </c>
    </row>
    <row r="4" spans="1:22" ht="20.25" customHeight="1" x14ac:dyDescent="0.3">
      <c r="A4" s="55" t="s">
        <v>22</v>
      </c>
      <c r="B4" s="56"/>
      <c r="C4" s="57"/>
      <c r="D4" s="10" t="s">
        <v>19</v>
      </c>
      <c r="E4" s="10" t="s">
        <v>20</v>
      </c>
      <c r="F4" s="10" t="s">
        <v>15</v>
      </c>
      <c r="G4" s="10" t="s">
        <v>19</v>
      </c>
      <c r="H4" s="54" t="s">
        <v>21</v>
      </c>
      <c r="I4" s="54"/>
      <c r="J4" s="54"/>
      <c r="K4" s="9" t="s">
        <v>0</v>
      </c>
      <c r="L4" s="6" t="s">
        <v>18</v>
      </c>
      <c r="M4" s="6" t="s">
        <v>1</v>
      </c>
      <c r="N4" s="6" t="s">
        <v>2</v>
      </c>
      <c r="V4" s="1" t="s">
        <v>26</v>
      </c>
    </row>
    <row r="5" spans="1:22" ht="44.25" customHeight="1" x14ac:dyDescent="0.3">
      <c r="A5" s="42" t="s">
        <v>215</v>
      </c>
      <c r="B5" s="42"/>
      <c r="C5" s="42"/>
      <c r="D5" s="2"/>
      <c r="E5" s="19" t="s">
        <v>240</v>
      </c>
      <c r="F5" s="19" t="s">
        <v>216</v>
      </c>
      <c r="G5" s="2"/>
      <c r="H5" s="43" t="s">
        <v>240</v>
      </c>
      <c r="I5" s="43"/>
      <c r="J5" s="43"/>
      <c r="K5" s="11" t="s">
        <v>8</v>
      </c>
      <c r="L5" s="11" t="s">
        <v>17</v>
      </c>
      <c r="M5" s="12">
        <v>45485</v>
      </c>
      <c r="N5" s="11" t="s">
        <v>8</v>
      </c>
      <c r="V5" s="1" t="s">
        <v>27</v>
      </c>
    </row>
    <row r="6" spans="1:22" ht="10.5" customHeight="1" x14ac:dyDescent="0.3">
      <c r="A6" s="44"/>
      <c r="B6" s="44"/>
      <c r="C6" s="44"/>
      <c r="V6" s="1" t="s">
        <v>28</v>
      </c>
    </row>
    <row r="7" spans="1:22" s="8" customFormat="1" ht="16.5" customHeight="1" x14ac:dyDescent="0.3">
      <c r="A7" s="63" t="s">
        <v>4</v>
      </c>
      <c r="B7" s="64" t="s">
        <v>41</v>
      </c>
      <c r="C7" s="61" t="s">
        <v>46</v>
      </c>
      <c r="D7" s="61" t="s">
        <v>3</v>
      </c>
      <c r="E7" s="61" t="s">
        <v>42</v>
      </c>
      <c r="F7" s="61" t="s">
        <v>9</v>
      </c>
      <c r="G7" s="61" t="s">
        <v>43</v>
      </c>
      <c r="H7" s="63" t="s">
        <v>10</v>
      </c>
      <c r="I7" s="63"/>
      <c r="J7" s="63"/>
      <c r="K7" s="63"/>
      <c r="L7" s="63" t="s">
        <v>11</v>
      </c>
      <c r="M7" s="63"/>
      <c r="N7" s="61" t="s">
        <v>38</v>
      </c>
      <c r="P7" s="61" t="s">
        <v>44</v>
      </c>
      <c r="Q7" s="61" t="s">
        <v>45</v>
      </c>
      <c r="V7" s="8" t="s">
        <v>29</v>
      </c>
    </row>
    <row r="8" spans="1:22" s="7" customFormat="1" ht="33.75" customHeight="1" x14ac:dyDescent="0.3">
      <c r="A8" s="63"/>
      <c r="B8" s="65"/>
      <c r="C8" s="62"/>
      <c r="D8" s="62"/>
      <c r="E8" s="62"/>
      <c r="F8" s="62"/>
      <c r="G8" s="62"/>
      <c r="H8" s="26" t="s">
        <v>5</v>
      </c>
      <c r="I8" s="26" t="s">
        <v>6</v>
      </c>
      <c r="J8" s="26" t="s">
        <v>7</v>
      </c>
      <c r="K8" s="26" t="s">
        <v>40</v>
      </c>
      <c r="L8" s="26" t="s">
        <v>12</v>
      </c>
      <c r="M8" s="21" t="s">
        <v>13</v>
      </c>
      <c r="N8" s="64"/>
      <c r="P8" s="62"/>
      <c r="Q8" s="62"/>
      <c r="V8" s="7" t="s">
        <v>30</v>
      </c>
    </row>
    <row r="9" spans="1:22" ht="170.4" customHeight="1" x14ac:dyDescent="0.3">
      <c r="A9" s="25">
        <v>1</v>
      </c>
      <c r="B9" s="22" t="s">
        <v>47</v>
      </c>
      <c r="C9" s="15" t="s">
        <v>53</v>
      </c>
      <c r="D9" s="20" t="s">
        <v>214</v>
      </c>
      <c r="E9" s="15" t="s">
        <v>52</v>
      </c>
      <c r="F9" s="23" t="s">
        <v>48</v>
      </c>
      <c r="G9" s="17" t="s">
        <v>49</v>
      </c>
      <c r="H9" s="16">
        <v>3</v>
      </c>
      <c r="I9" s="16">
        <v>4</v>
      </c>
      <c r="J9" s="4">
        <f>H9*I9</f>
        <v>12</v>
      </c>
      <c r="K9" s="27" t="str">
        <f>IF(J9&lt;3,"Tidak Signifikan",IF(AND(J9&gt;=3,J9&lt;=4),"Rendah",IF(AND(J9&gt;=5,J9&lt;=9),"Moderat",IF(AND(J9&gt;=10,J9&lt;=14),"Tinggi","Katastropik"))))</f>
        <v>Tinggi</v>
      </c>
      <c r="L9" s="23" t="s">
        <v>50</v>
      </c>
      <c r="M9" s="23" t="s">
        <v>51</v>
      </c>
      <c r="N9" s="33">
        <v>0.95</v>
      </c>
      <c r="O9" s="28"/>
      <c r="P9" s="35" t="s">
        <v>217</v>
      </c>
      <c r="Q9" s="20"/>
      <c r="V9" s="1" t="s">
        <v>31</v>
      </c>
    </row>
    <row r="10" spans="1:22" ht="102.6" customHeight="1" x14ac:dyDescent="0.3">
      <c r="A10" s="25">
        <v>2</v>
      </c>
      <c r="B10" s="23" t="s">
        <v>54</v>
      </c>
      <c r="C10" s="23" t="s">
        <v>62</v>
      </c>
      <c r="D10" s="20" t="s">
        <v>214</v>
      </c>
      <c r="E10" s="15" t="s">
        <v>59</v>
      </c>
      <c r="F10" s="23" t="s">
        <v>55</v>
      </c>
      <c r="G10" s="23" t="s">
        <v>56</v>
      </c>
      <c r="H10" s="16">
        <v>2</v>
      </c>
      <c r="I10" s="16">
        <v>4</v>
      </c>
      <c r="J10" s="4">
        <f t="shared" ref="J10:J15" si="0">H10*I10</f>
        <v>8</v>
      </c>
      <c r="K10" s="27" t="str">
        <f t="shared" ref="K10:K15" si="1">IF(J10&lt;3,"Tidak Signifikan",IF(AND(J10&gt;=3,J10&lt;=4),"Rendah",IF(AND(J10&gt;=5,J10&lt;=9),"Moderat",IF(AND(J10&gt;=10,J10&lt;=14),"Tinggi","Katastropik"))))</f>
        <v>Moderat</v>
      </c>
      <c r="L10" s="23" t="s">
        <v>57</v>
      </c>
      <c r="M10" s="23" t="s">
        <v>58</v>
      </c>
      <c r="N10" s="33">
        <v>0.95</v>
      </c>
      <c r="O10" s="28"/>
      <c r="P10" s="35" t="s">
        <v>218</v>
      </c>
      <c r="Q10" s="20"/>
      <c r="V10" s="1" t="s">
        <v>32</v>
      </c>
    </row>
    <row r="11" spans="1:22" ht="43.2" x14ac:dyDescent="0.3">
      <c r="A11" s="25">
        <v>3</v>
      </c>
      <c r="B11" s="23" t="s">
        <v>60</v>
      </c>
      <c r="C11" s="22" t="s">
        <v>173</v>
      </c>
      <c r="D11" s="20" t="s">
        <v>214</v>
      </c>
      <c r="E11" s="15" t="s">
        <v>172</v>
      </c>
      <c r="F11" s="23" t="s">
        <v>61</v>
      </c>
      <c r="G11" s="23" t="s">
        <v>63</v>
      </c>
      <c r="H11" s="16">
        <v>2</v>
      </c>
      <c r="I11" s="16">
        <v>2</v>
      </c>
      <c r="J11" s="4">
        <f t="shared" si="0"/>
        <v>4</v>
      </c>
      <c r="K11" s="27" t="str">
        <f t="shared" si="1"/>
        <v>Rendah</v>
      </c>
      <c r="L11" s="23" t="s">
        <v>64</v>
      </c>
      <c r="M11" s="23" t="s">
        <v>65</v>
      </c>
      <c r="N11" s="32">
        <v>0</v>
      </c>
      <c r="O11" s="28"/>
      <c r="P11" s="34" t="s">
        <v>220</v>
      </c>
      <c r="Q11" s="20"/>
      <c r="V11" s="1" t="s">
        <v>33</v>
      </c>
    </row>
    <row r="12" spans="1:22" ht="72" x14ac:dyDescent="0.3">
      <c r="A12" s="25">
        <v>4</v>
      </c>
      <c r="B12" s="24" t="s">
        <v>66</v>
      </c>
      <c r="C12" s="15" t="s">
        <v>174</v>
      </c>
      <c r="D12" s="20" t="s">
        <v>214</v>
      </c>
      <c r="E12" s="29" t="s">
        <v>171</v>
      </c>
      <c r="F12" s="23" t="s">
        <v>67</v>
      </c>
      <c r="G12" s="23" t="s">
        <v>68</v>
      </c>
      <c r="H12" s="16">
        <v>4</v>
      </c>
      <c r="I12" s="16">
        <v>3</v>
      </c>
      <c r="J12" s="4">
        <f t="shared" si="0"/>
        <v>12</v>
      </c>
      <c r="K12" s="27" t="str">
        <f t="shared" si="1"/>
        <v>Tinggi</v>
      </c>
      <c r="L12" s="23" t="s">
        <v>69</v>
      </c>
      <c r="M12" s="23" t="s">
        <v>70</v>
      </c>
      <c r="N12" s="18">
        <v>2E-3</v>
      </c>
      <c r="O12" s="28"/>
      <c r="P12" s="35" t="s">
        <v>219</v>
      </c>
      <c r="Q12" s="20"/>
      <c r="V12" s="1" t="s">
        <v>34</v>
      </c>
    </row>
    <row r="13" spans="1:22" ht="43.2" x14ac:dyDescent="0.3">
      <c r="A13" s="25">
        <v>5</v>
      </c>
      <c r="B13" s="23" t="s">
        <v>71</v>
      </c>
      <c r="C13" s="15" t="s">
        <v>175</v>
      </c>
      <c r="D13" s="20" t="s">
        <v>214</v>
      </c>
      <c r="E13" s="15" t="s">
        <v>176</v>
      </c>
      <c r="F13" s="23" t="s">
        <v>72</v>
      </c>
      <c r="G13" s="23" t="s">
        <v>73</v>
      </c>
      <c r="H13" s="4">
        <v>4</v>
      </c>
      <c r="I13" s="4">
        <v>3</v>
      </c>
      <c r="J13" s="4">
        <f t="shared" si="0"/>
        <v>12</v>
      </c>
      <c r="K13" s="27" t="str">
        <f t="shared" si="1"/>
        <v>Tinggi</v>
      </c>
      <c r="L13" s="23" t="s">
        <v>74</v>
      </c>
      <c r="M13" s="23" t="s">
        <v>75</v>
      </c>
      <c r="N13" s="32">
        <v>0</v>
      </c>
      <c r="O13" s="28"/>
      <c r="P13" s="37" t="s">
        <v>221</v>
      </c>
      <c r="Q13" s="20"/>
      <c r="V13" s="1" t="s">
        <v>35</v>
      </c>
    </row>
    <row r="14" spans="1:22" ht="57.6" x14ac:dyDescent="0.3">
      <c r="A14" s="25">
        <v>6</v>
      </c>
      <c r="B14" s="23" t="s">
        <v>114</v>
      </c>
      <c r="C14" s="3" t="s">
        <v>178</v>
      </c>
      <c r="D14" s="20" t="s">
        <v>214</v>
      </c>
      <c r="E14" s="3" t="s">
        <v>177</v>
      </c>
      <c r="F14" s="23" t="s">
        <v>133</v>
      </c>
      <c r="G14" s="23" t="s">
        <v>152</v>
      </c>
      <c r="H14" s="4">
        <v>2</v>
      </c>
      <c r="I14" s="4">
        <v>2</v>
      </c>
      <c r="J14" s="4">
        <f t="shared" si="0"/>
        <v>4</v>
      </c>
      <c r="K14" s="27" t="str">
        <f t="shared" si="1"/>
        <v>Rendah</v>
      </c>
      <c r="L14" s="23" t="s">
        <v>76</v>
      </c>
      <c r="M14" s="23" t="s">
        <v>77</v>
      </c>
      <c r="N14" s="5">
        <v>0.85</v>
      </c>
      <c r="O14" s="28"/>
      <c r="P14" s="35" t="s">
        <v>222</v>
      </c>
      <c r="Q14" s="20"/>
      <c r="V14" s="1" t="s">
        <v>36</v>
      </c>
    </row>
    <row r="15" spans="1:22" ht="100.8" x14ac:dyDescent="0.3">
      <c r="A15" s="25">
        <v>7</v>
      </c>
      <c r="B15" s="23" t="s">
        <v>115</v>
      </c>
      <c r="C15" s="15" t="s">
        <v>179</v>
      </c>
      <c r="D15" s="20" t="s">
        <v>214</v>
      </c>
      <c r="E15" s="15" t="s">
        <v>180</v>
      </c>
      <c r="F15" s="23" t="s">
        <v>134</v>
      </c>
      <c r="G15" s="23" t="s">
        <v>153</v>
      </c>
      <c r="H15" s="4">
        <v>4</v>
      </c>
      <c r="I15" s="4">
        <v>3</v>
      </c>
      <c r="J15" s="4">
        <f t="shared" si="0"/>
        <v>12</v>
      </c>
      <c r="K15" s="27" t="str">
        <f t="shared" si="1"/>
        <v>Tinggi</v>
      </c>
      <c r="L15" s="23" t="s">
        <v>78</v>
      </c>
      <c r="M15" s="23" t="s">
        <v>79</v>
      </c>
      <c r="N15" s="32">
        <v>2900</v>
      </c>
      <c r="O15" s="28"/>
      <c r="P15" s="35" t="s">
        <v>223</v>
      </c>
      <c r="Q15" s="20"/>
      <c r="V15" s="1" t="s">
        <v>37</v>
      </c>
    </row>
    <row r="16" spans="1:22" ht="115.2" x14ac:dyDescent="0.3">
      <c r="A16" s="25">
        <v>8</v>
      </c>
      <c r="B16" s="23" t="s">
        <v>116</v>
      </c>
      <c r="C16" s="22" t="s">
        <v>181</v>
      </c>
      <c r="D16" s="20" t="s">
        <v>214</v>
      </c>
      <c r="E16" s="22" t="s">
        <v>183</v>
      </c>
      <c r="F16" s="23" t="s">
        <v>135</v>
      </c>
      <c r="G16" s="23" t="s">
        <v>154</v>
      </c>
      <c r="H16" s="28">
        <v>2</v>
      </c>
      <c r="I16" s="28">
        <v>2</v>
      </c>
      <c r="J16" s="4">
        <f t="shared" ref="J16:J17" si="2">H16*I16</f>
        <v>4</v>
      </c>
      <c r="K16" s="27" t="str">
        <f t="shared" ref="K16:K17" si="3">IF(J16&lt;3,"Tidak Signifikan",IF(AND(J16&gt;=3,J16&lt;=4),"Rendah",IF(AND(J16&gt;=5,J16&lt;=9),"Moderat",IF(AND(J16&gt;=10,J16&lt;=14),"Tinggi","Katastropik"))))</f>
        <v>Rendah</v>
      </c>
      <c r="L16" s="23" t="s">
        <v>80</v>
      </c>
      <c r="M16" s="23" t="s">
        <v>81</v>
      </c>
      <c r="N16" s="38">
        <v>0.05</v>
      </c>
      <c r="O16" s="28"/>
      <c r="P16" s="35" t="s">
        <v>225</v>
      </c>
      <c r="Q16" s="28"/>
    </row>
    <row r="17" spans="1:17" ht="72" x14ac:dyDescent="0.3">
      <c r="A17" s="25">
        <v>9</v>
      </c>
      <c r="B17" s="23" t="s">
        <v>117</v>
      </c>
      <c r="C17" s="22" t="s">
        <v>184</v>
      </c>
      <c r="D17" s="20" t="s">
        <v>214</v>
      </c>
      <c r="E17" s="28" t="s">
        <v>185</v>
      </c>
      <c r="F17" s="23" t="s">
        <v>136</v>
      </c>
      <c r="G17" s="23" t="s">
        <v>155</v>
      </c>
      <c r="H17" s="28">
        <v>2</v>
      </c>
      <c r="I17" s="28">
        <v>3</v>
      </c>
      <c r="J17" s="4">
        <f t="shared" si="2"/>
        <v>6</v>
      </c>
      <c r="K17" s="27" t="str">
        <f t="shared" si="3"/>
        <v>Moderat</v>
      </c>
      <c r="L17" s="23" t="s">
        <v>82</v>
      </c>
      <c r="M17" s="23" t="s">
        <v>83</v>
      </c>
      <c r="N17" s="41">
        <v>0</v>
      </c>
      <c r="O17" s="28"/>
      <c r="P17" s="35" t="s">
        <v>224</v>
      </c>
      <c r="Q17" s="28"/>
    </row>
    <row r="18" spans="1:17" ht="72" x14ac:dyDescent="0.3">
      <c r="A18" s="25">
        <v>10</v>
      </c>
      <c r="B18" s="23" t="s">
        <v>118</v>
      </c>
      <c r="C18" s="22" t="s">
        <v>182</v>
      </c>
      <c r="D18" s="20" t="s">
        <v>214</v>
      </c>
      <c r="E18" s="22" t="s">
        <v>186</v>
      </c>
      <c r="F18" s="23" t="s">
        <v>137</v>
      </c>
      <c r="G18" s="23" t="s">
        <v>156</v>
      </c>
      <c r="H18" s="28">
        <v>2</v>
      </c>
      <c r="I18" s="28">
        <v>2</v>
      </c>
      <c r="J18" s="4">
        <f t="shared" ref="J18:J32" si="4">H18*I18</f>
        <v>4</v>
      </c>
      <c r="K18" s="27" t="str">
        <f t="shared" ref="K18:K32" si="5">IF(J18&lt;3,"Tidak Signifikan",IF(AND(J18&gt;=3,J18&lt;=4),"Rendah",IF(AND(J18&gt;=5,J18&lt;=9),"Moderat",IF(AND(J18&gt;=10,J18&lt;=14),"Tinggi","Katastropik"))))</f>
        <v>Rendah</v>
      </c>
      <c r="L18" s="23" t="s">
        <v>84</v>
      </c>
      <c r="M18" s="23" t="s">
        <v>85</v>
      </c>
      <c r="N18" s="38">
        <v>0.05</v>
      </c>
      <c r="O18" s="28"/>
      <c r="P18" s="35" t="s">
        <v>226</v>
      </c>
      <c r="Q18" s="28"/>
    </row>
    <row r="19" spans="1:17" ht="43.2" x14ac:dyDescent="0.3">
      <c r="A19" s="25">
        <v>11</v>
      </c>
      <c r="B19" s="23" t="s">
        <v>119</v>
      </c>
      <c r="C19" s="22" t="s">
        <v>187</v>
      </c>
      <c r="D19" s="20" t="s">
        <v>214</v>
      </c>
      <c r="E19" s="22" t="s">
        <v>188</v>
      </c>
      <c r="F19" s="23" t="s">
        <v>138</v>
      </c>
      <c r="G19" s="23" t="s">
        <v>157</v>
      </c>
      <c r="H19" s="28">
        <v>2</v>
      </c>
      <c r="I19" s="28">
        <v>2</v>
      </c>
      <c r="J19" s="4">
        <f t="shared" si="4"/>
        <v>4</v>
      </c>
      <c r="K19" s="27" t="str">
        <f t="shared" si="5"/>
        <v>Rendah</v>
      </c>
      <c r="L19" s="23" t="s">
        <v>86</v>
      </c>
      <c r="M19" s="23" t="s">
        <v>87</v>
      </c>
      <c r="N19" s="41">
        <v>0</v>
      </c>
      <c r="O19" s="28"/>
      <c r="P19" s="36" t="s">
        <v>227</v>
      </c>
      <c r="Q19" s="28"/>
    </row>
    <row r="20" spans="1:17" ht="72" x14ac:dyDescent="0.3">
      <c r="A20" s="25">
        <v>12</v>
      </c>
      <c r="B20" s="23" t="s">
        <v>120</v>
      </c>
      <c r="C20" s="31" t="s">
        <v>189</v>
      </c>
      <c r="D20" s="20" t="s">
        <v>214</v>
      </c>
      <c r="E20" s="31" t="s">
        <v>190</v>
      </c>
      <c r="F20" s="23" t="s">
        <v>139</v>
      </c>
      <c r="G20" s="23" t="s">
        <v>158</v>
      </c>
      <c r="H20" s="28">
        <v>2</v>
      </c>
      <c r="I20" s="28">
        <v>2</v>
      </c>
      <c r="J20" s="4">
        <f t="shared" si="4"/>
        <v>4</v>
      </c>
      <c r="K20" s="27" t="str">
        <f t="shared" si="5"/>
        <v>Rendah</v>
      </c>
      <c r="L20" s="23" t="s">
        <v>88</v>
      </c>
      <c r="M20" s="23" t="s">
        <v>89</v>
      </c>
      <c r="N20" s="41">
        <v>0</v>
      </c>
      <c r="O20" s="28"/>
      <c r="P20" s="36" t="s">
        <v>228</v>
      </c>
      <c r="Q20" s="28"/>
    </row>
    <row r="21" spans="1:17" ht="28.8" x14ac:dyDescent="0.3">
      <c r="A21" s="25">
        <v>13</v>
      </c>
      <c r="B21" s="23" t="s">
        <v>121</v>
      </c>
      <c r="C21" s="22" t="s">
        <v>193</v>
      </c>
      <c r="D21" s="20" t="s">
        <v>214</v>
      </c>
      <c r="E21" s="31" t="s">
        <v>192</v>
      </c>
      <c r="F21" s="23" t="s">
        <v>140</v>
      </c>
      <c r="G21" s="23" t="s">
        <v>159</v>
      </c>
      <c r="H21" s="28">
        <v>2</v>
      </c>
      <c r="I21" s="28">
        <v>4</v>
      </c>
      <c r="J21" s="4">
        <f t="shared" si="4"/>
        <v>8</v>
      </c>
      <c r="K21" s="27" t="str">
        <f t="shared" si="5"/>
        <v>Moderat</v>
      </c>
      <c r="L21" s="23" t="s">
        <v>90</v>
      </c>
      <c r="M21" s="23" t="s">
        <v>91</v>
      </c>
      <c r="N21" s="41" t="s">
        <v>212</v>
      </c>
      <c r="O21" s="28"/>
      <c r="P21" s="35" t="s">
        <v>229</v>
      </c>
      <c r="Q21" s="28"/>
    </row>
    <row r="22" spans="1:17" ht="28.8" x14ac:dyDescent="0.3">
      <c r="A22" s="25">
        <v>14</v>
      </c>
      <c r="B22" s="23" t="s">
        <v>122</v>
      </c>
      <c r="C22" s="22" t="s">
        <v>191</v>
      </c>
      <c r="D22" s="20" t="s">
        <v>214</v>
      </c>
      <c r="E22" s="31" t="s">
        <v>194</v>
      </c>
      <c r="F22" s="23" t="s">
        <v>141</v>
      </c>
      <c r="G22" s="23" t="s">
        <v>160</v>
      </c>
      <c r="H22" s="28">
        <v>2</v>
      </c>
      <c r="I22" s="28">
        <v>3</v>
      </c>
      <c r="J22" s="4">
        <f t="shared" si="4"/>
        <v>6</v>
      </c>
      <c r="K22" s="27" t="str">
        <f t="shared" si="5"/>
        <v>Moderat</v>
      </c>
      <c r="L22" s="23" t="s">
        <v>92</v>
      </c>
      <c r="M22" s="23" t="s">
        <v>93</v>
      </c>
      <c r="N22" s="41">
        <v>0</v>
      </c>
      <c r="O22" s="28"/>
      <c r="P22" s="35" t="s">
        <v>227</v>
      </c>
      <c r="Q22" s="28"/>
    </row>
    <row r="23" spans="1:17" ht="57.6" x14ac:dyDescent="0.3">
      <c r="A23" s="25">
        <v>15</v>
      </c>
      <c r="B23" s="23" t="s">
        <v>123</v>
      </c>
      <c r="C23" s="22" t="s">
        <v>195</v>
      </c>
      <c r="D23" s="20" t="s">
        <v>214</v>
      </c>
      <c r="E23" s="30" t="s">
        <v>196</v>
      </c>
      <c r="F23" s="23" t="s">
        <v>142</v>
      </c>
      <c r="G23" s="23" t="s">
        <v>161</v>
      </c>
      <c r="H23" s="28">
        <v>2</v>
      </c>
      <c r="I23" s="28">
        <v>2</v>
      </c>
      <c r="J23" s="4">
        <f t="shared" si="4"/>
        <v>4</v>
      </c>
      <c r="K23" s="27" t="str">
        <f t="shared" si="5"/>
        <v>Rendah</v>
      </c>
      <c r="L23" s="23" t="s">
        <v>94</v>
      </c>
      <c r="M23" s="23" t="s">
        <v>95</v>
      </c>
      <c r="N23" s="38">
        <v>1</v>
      </c>
      <c r="O23" s="28"/>
      <c r="P23" s="39" t="s">
        <v>230</v>
      </c>
      <c r="Q23" s="28"/>
    </row>
    <row r="24" spans="1:17" ht="86.4" x14ac:dyDescent="0.3">
      <c r="A24" s="25">
        <v>16</v>
      </c>
      <c r="B24" s="23" t="s">
        <v>124</v>
      </c>
      <c r="C24" s="22" t="s">
        <v>197</v>
      </c>
      <c r="D24" s="20" t="s">
        <v>214</v>
      </c>
      <c r="E24" s="30" t="s">
        <v>198</v>
      </c>
      <c r="F24" s="23" t="s">
        <v>143</v>
      </c>
      <c r="G24" s="23" t="s">
        <v>162</v>
      </c>
      <c r="H24" s="28">
        <v>2</v>
      </c>
      <c r="I24" s="28">
        <v>4</v>
      </c>
      <c r="J24" s="4">
        <f t="shared" si="4"/>
        <v>8</v>
      </c>
      <c r="K24" s="27" t="str">
        <f t="shared" si="5"/>
        <v>Moderat</v>
      </c>
      <c r="L24" s="23" t="s">
        <v>96</v>
      </c>
      <c r="M24" s="23" t="s">
        <v>97</v>
      </c>
      <c r="N24" s="38">
        <v>1</v>
      </c>
      <c r="O24" s="28"/>
      <c r="P24" s="35" t="s">
        <v>231</v>
      </c>
      <c r="Q24" s="28"/>
    </row>
    <row r="25" spans="1:17" ht="43.2" x14ac:dyDescent="0.3">
      <c r="A25" s="25">
        <v>17</v>
      </c>
      <c r="B25" s="23" t="s">
        <v>125</v>
      </c>
      <c r="C25" s="22" t="s">
        <v>199</v>
      </c>
      <c r="D25" s="20" t="s">
        <v>214</v>
      </c>
      <c r="E25" s="28"/>
      <c r="F25" s="23" t="s">
        <v>144</v>
      </c>
      <c r="G25" s="23" t="s">
        <v>163</v>
      </c>
      <c r="H25" s="28">
        <v>2</v>
      </c>
      <c r="I25" s="28">
        <v>2</v>
      </c>
      <c r="J25" s="4">
        <f t="shared" si="4"/>
        <v>4</v>
      </c>
      <c r="K25" s="27" t="str">
        <f t="shared" si="5"/>
        <v>Rendah</v>
      </c>
      <c r="L25" s="23" t="s">
        <v>98</v>
      </c>
      <c r="M25" s="23" t="s">
        <v>99</v>
      </c>
      <c r="N25" s="41">
        <v>1</v>
      </c>
      <c r="O25" s="28"/>
      <c r="P25" s="35" t="s">
        <v>232</v>
      </c>
      <c r="Q25" s="28"/>
    </row>
    <row r="26" spans="1:17" ht="72" x14ac:dyDescent="0.3">
      <c r="A26" s="25">
        <v>18</v>
      </c>
      <c r="B26" s="23" t="s">
        <v>126</v>
      </c>
      <c r="C26" s="22" t="s">
        <v>200</v>
      </c>
      <c r="D26" s="20" t="s">
        <v>214</v>
      </c>
      <c r="E26" s="30" t="s">
        <v>201</v>
      </c>
      <c r="F26" s="23" t="s">
        <v>145</v>
      </c>
      <c r="G26" s="23" t="s">
        <v>164</v>
      </c>
      <c r="H26" s="28">
        <v>2</v>
      </c>
      <c r="I26" s="28">
        <v>2</v>
      </c>
      <c r="J26" s="4">
        <f t="shared" si="4"/>
        <v>4</v>
      </c>
      <c r="K26" s="27" t="str">
        <f t="shared" si="5"/>
        <v>Rendah</v>
      </c>
      <c r="L26" s="23" t="s">
        <v>100</v>
      </c>
      <c r="M26" s="23" t="s">
        <v>101</v>
      </c>
      <c r="N26" s="38">
        <v>0.75</v>
      </c>
      <c r="O26" s="28"/>
      <c r="P26" s="35" t="s">
        <v>233</v>
      </c>
      <c r="Q26" s="28"/>
    </row>
    <row r="27" spans="1:17" ht="86.4" x14ac:dyDescent="0.3">
      <c r="A27" s="25">
        <v>19</v>
      </c>
      <c r="B27" s="23" t="s">
        <v>127</v>
      </c>
      <c r="C27" s="22" t="s">
        <v>202</v>
      </c>
      <c r="D27" s="20" t="s">
        <v>214</v>
      </c>
      <c r="E27" s="22" t="s">
        <v>203</v>
      </c>
      <c r="F27" s="23" t="s">
        <v>146</v>
      </c>
      <c r="G27" s="23" t="s">
        <v>165</v>
      </c>
      <c r="H27" s="28">
        <v>2</v>
      </c>
      <c r="I27" s="28">
        <v>2</v>
      </c>
      <c r="J27" s="4">
        <f t="shared" si="4"/>
        <v>4</v>
      </c>
      <c r="K27" s="27" t="str">
        <f t="shared" si="5"/>
        <v>Rendah</v>
      </c>
      <c r="L27" s="23" t="s">
        <v>102</v>
      </c>
      <c r="M27" s="23" t="s">
        <v>103</v>
      </c>
      <c r="N27" s="41">
        <v>500</v>
      </c>
      <c r="O27" s="28"/>
      <c r="P27" s="35" t="s">
        <v>235</v>
      </c>
      <c r="Q27" s="28"/>
    </row>
    <row r="28" spans="1:17" ht="57.6" x14ac:dyDescent="0.3">
      <c r="A28" s="25">
        <v>20</v>
      </c>
      <c r="B28" s="23" t="s">
        <v>128</v>
      </c>
      <c r="C28" s="22" t="s">
        <v>204</v>
      </c>
      <c r="D28" s="20" t="s">
        <v>214</v>
      </c>
      <c r="E28" s="22" t="s">
        <v>205</v>
      </c>
      <c r="F28" s="23" t="s">
        <v>147</v>
      </c>
      <c r="G28" s="23" t="s">
        <v>166</v>
      </c>
      <c r="H28" s="28">
        <v>2</v>
      </c>
      <c r="I28" s="28">
        <v>2</v>
      </c>
      <c r="J28" s="4">
        <f t="shared" si="4"/>
        <v>4</v>
      </c>
      <c r="K28" s="27" t="str">
        <f t="shared" si="5"/>
        <v>Rendah</v>
      </c>
      <c r="L28" s="23" t="s">
        <v>104</v>
      </c>
      <c r="M28" s="23" t="s">
        <v>105</v>
      </c>
      <c r="N28" s="41">
        <v>3</v>
      </c>
      <c r="O28" s="28"/>
      <c r="P28" s="35" t="s">
        <v>234</v>
      </c>
      <c r="Q28" s="28"/>
    </row>
    <row r="29" spans="1:17" s="8" customFormat="1" ht="43.2" x14ac:dyDescent="0.3">
      <c r="A29" s="25">
        <v>21</v>
      </c>
      <c r="B29" s="23" t="s">
        <v>129</v>
      </c>
      <c r="C29" s="22" t="s">
        <v>206</v>
      </c>
      <c r="D29" s="20" t="s">
        <v>214</v>
      </c>
      <c r="E29" s="22" t="s">
        <v>207</v>
      </c>
      <c r="F29" s="23" t="s">
        <v>148</v>
      </c>
      <c r="G29" s="23" t="s">
        <v>167</v>
      </c>
      <c r="H29" s="31">
        <v>2</v>
      </c>
      <c r="I29" s="31">
        <v>2</v>
      </c>
      <c r="J29" s="4">
        <f t="shared" si="4"/>
        <v>4</v>
      </c>
      <c r="K29" s="27" t="str">
        <f t="shared" si="5"/>
        <v>Rendah</v>
      </c>
      <c r="L29" s="23" t="s">
        <v>106</v>
      </c>
      <c r="M29" s="23" t="s">
        <v>107</v>
      </c>
      <c r="N29" s="41">
        <v>0</v>
      </c>
      <c r="O29" s="31"/>
      <c r="P29" s="36" t="s">
        <v>236</v>
      </c>
      <c r="Q29" s="31"/>
    </row>
    <row r="30" spans="1:17" s="8" customFormat="1" ht="57.6" x14ac:dyDescent="0.3">
      <c r="A30" s="25">
        <v>22</v>
      </c>
      <c r="B30" s="23" t="s">
        <v>130</v>
      </c>
      <c r="C30" s="22" t="s">
        <v>208</v>
      </c>
      <c r="D30" s="20" t="s">
        <v>214</v>
      </c>
      <c r="E30" s="22" t="s">
        <v>209</v>
      </c>
      <c r="F30" s="23" t="s">
        <v>149</v>
      </c>
      <c r="G30" s="23" t="s">
        <v>168</v>
      </c>
      <c r="H30" s="31">
        <v>2</v>
      </c>
      <c r="I30" s="31">
        <v>2</v>
      </c>
      <c r="J30" s="4">
        <f t="shared" si="4"/>
        <v>4</v>
      </c>
      <c r="K30" s="27" t="str">
        <f t="shared" si="5"/>
        <v>Rendah</v>
      </c>
      <c r="L30" s="23" t="s">
        <v>108</v>
      </c>
      <c r="M30" s="23" t="s">
        <v>109</v>
      </c>
      <c r="N30" s="41">
        <v>6</v>
      </c>
      <c r="O30" s="31"/>
      <c r="P30" s="36" t="s">
        <v>237</v>
      </c>
      <c r="Q30" s="31"/>
    </row>
    <row r="31" spans="1:17" s="8" customFormat="1" ht="43.2" x14ac:dyDescent="0.3">
      <c r="A31" s="25">
        <v>23</v>
      </c>
      <c r="B31" s="23" t="s">
        <v>131</v>
      </c>
      <c r="C31" s="22" t="s">
        <v>210</v>
      </c>
      <c r="D31" s="20" t="s">
        <v>214</v>
      </c>
      <c r="E31" s="22" t="s">
        <v>211</v>
      </c>
      <c r="F31" s="23" t="s">
        <v>150</v>
      </c>
      <c r="G31" s="23" t="s">
        <v>169</v>
      </c>
      <c r="H31" s="31">
        <v>2</v>
      </c>
      <c r="I31" s="31">
        <v>3</v>
      </c>
      <c r="J31" s="4">
        <f t="shared" si="4"/>
        <v>6</v>
      </c>
      <c r="K31" s="27" t="str">
        <f t="shared" si="5"/>
        <v>Moderat</v>
      </c>
      <c r="L31" s="23" t="s">
        <v>110</v>
      </c>
      <c r="M31" s="23" t="s">
        <v>111</v>
      </c>
      <c r="N31" s="41" t="s">
        <v>213</v>
      </c>
      <c r="O31" s="31"/>
      <c r="P31" s="36" t="s">
        <v>238</v>
      </c>
      <c r="Q31" s="31"/>
    </row>
    <row r="32" spans="1:17" s="8" customFormat="1" ht="43.2" x14ac:dyDescent="0.3">
      <c r="A32" s="25">
        <v>24</v>
      </c>
      <c r="B32" s="23" t="s">
        <v>132</v>
      </c>
      <c r="C32" s="22" t="s">
        <v>210</v>
      </c>
      <c r="D32" s="20" t="s">
        <v>214</v>
      </c>
      <c r="E32" s="22" t="s">
        <v>211</v>
      </c>
      <c r="F32" s="23" t="s">
        <v>151</v>
      </c>
      <c r="G32" s="23" t="s">
        <v>170</v>
      </c>
      <c r="H32" s="31">
        <v>2</v>
      </c>
      <c r="I32" s="31">
        <v>3</v>
      </c>
      <c r="J32" s="4">
        <f t="shared" si="4"/>
        <v>6</v>
      </c>
      <c r="K32" s="27" t="str">
        <f t="shared" si="5"/>
        <v>Moderat</v>
      </c>
      <c r="L32" s="23" t="s">
        <v>112</v>
      </c>
      <c r="M32" s="23" t="s">
        <v>113</v>
      </c>
      <c r="N32" s="41">
        <v>0</v>
      </c>
      <c r="O32" s="31"/>
      <c r="P32" s="36" t="s">
        <v>239</v>
      </c>
      <c r="Q32" s="31"/>
    </row>
    <row r="36" spans="12:12" x14ac:dyDescent="0.3">
      <c r="L36" s="13"/>
    </row>
    <row r="44" spans="12:12" x14ac:dyDescent="0.3">
      <c r="L44" s="14"/>
    </row>
    <row r="45" spans="12:12" x14ac:dyDescent="0.3">
      <c r="L45" s="13"/>
    </row>
    <row r="46" spans="12:12" x14ac:dyDescent="0.3">
      <c r="L46" s="13"/>
    </row>
    <row r="47" spans="12:12" x14ac:dyDescent="0.3">
      <c r="L47" s="13"/>
    </row>
    <row r="48" spans="12:12" x14ac:dyDescent="0.3">
      <c r="L48" s="13"/>
    </row>
    <row r="49" spans="12:12" x14ac:dyDescent="0.3">
      <c r="L49" s="13"/>
    </row>
    <row r="50" spans="12:12" x14ac:dyDescent="0.3">
      <c r="L50" s="13"/>
    </row>
    <row r="51" spans="12:12" x14ac:dyDescent="0.3">
      <c r="L51" s="13"/>
    </row>
    <row r="52" spans="12:12" x14ac:dyDescent="0.3">
      <c r="L52" s="13"/>
    </row>
    <row r="53" spans="12:12" x14ac:dyDescent="0.3">
      <c r="L53" s="13"/>
    </row>
    <row r="54" spans="12:12" x14ac:dyDescent="0.3">
      <c r="L54" s="13"/>
    </row>
  </sheetData>
  <mergeCells count="22">
    <mergeCell ref="Q7:Q8"/>
    <mergeCell ref="C7:C8"/>
    <mergeCell ref="A7:A8"/>
    <mergeCell ref="P7:P8"/>
    <mergeCell ref="N7:N8"/>
    <mergeCell ref="H7:K7"/>
    <mergeCell ref="L7:M7"/>
    <mergeCell ref="D7:D8"/>
    <mergeCell ref="E7:E8"/>
    <mergeCell ref="F7:F8"/>
    <mergeCell ref="G7:G8"/>
    <mergeCell ref="B7:B8"/>
    <mergeCell ref="A5:C5"/>
    <mergeCell ref="H5:J5"/>
    <mergeCell ref="A6:C6"/>
    <mergeCell ref="A1:C3"/>
    <mergeCell ref="H4:J4"/>
    <mergeCell ref="A4:C4"/>
    <mergeCell ref="D1:N1"/>
    <mergeCell ref="D2:E3"/>
    <mergeCell ref="F2:J3"/>
    <mergeCell ref="K2:N3"/>
  </mergeCells>
  <conditionalFormatting sqref="K9:K32">
    <cfRule type="containsText" dxfId="4" priority="1" operator="containsText" text="Katastropik">
      <formula>NOT(ISERROR(SEARCH("Katastropik",K9)))</formula>
    </cfRule>
    <cfRule type="containsText" dxfId="3" priority="2" operator="containsText" text="Tinggi">
      <formula>NOT(ISERROR(SEARCH("Tinggi",K9)))</formula>
    </cfRule>
    <cfRule type="containsText" dxfId="2" priority="3" operator="containsText" text="Moderat">
      <formula>NOT(ISERROR(SEARCH("Moderat",K9)))</formula>
    </cfRule>
    <cfRule type="containsText" dxfId="1" priority="4" operator="containsText" text="Rendah">
      <formula>NOT(ISERROR(SEARCH("Rendah",K9)))</formula>
    </cfRule>
    <cfRule type="containsText" dxfId="0" priority="5" operator="containsText" text="Tidak Signifikan">
      <formula>NOT(ISERROR(SEARCH("Tidak Signifikan",K9)))</formula>
    </cfRule>
  </conditionalFormatting>
  <dataValidations disablePrompts="1" count="1">
    <dataValidation type="list" allowBlank="1" showInputMessage="1" showErrorMessage="1" sqref="F2:J3" xr:uid="{D3DADF9E-5B75-4E4B-AC2A-D88E8444E174}">
      <formula1>$V$1:$V$15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IT02</cp:lastModifiedBy>
  <dcterms:created xsi:type="dcterms:W3CDTF">2024-06-12T00:41:19Z</dcterms:created>
  <dcterms:modified xsi:type="dcterms:W3CDTF">2025-07-31T03:27:00Z</dcterms:modified>
</cp:coreProperties>
</file>