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D:\User_Data\1. ENG 2025\AUDIT ISO 16-07-2025\5. RISK DETERMINATION\"/>
    </mc:Choice>
  </mc:AlternateContent>
  <xr:revisionPtr revIDLastSave="0" documentId="13_ncr:1_{EF54B14B-E9CE-4700-A52A-A3647DAB9F67}" xr6:coauthVersionLast="47" xr6:coauthVersionMax="47" xr10:uidLastSave="{00000000-0000-0000-0000-000000000000}"/>
  <bookViews>
    <workbookView xWindow="-110" yWindow="-110" windowWidth="19420" windowHeight="10300" xr2:uid="{0B9CF858-B48F-4597-A476-F0D6A25C6CA4}"/>
  </bookViews>
  <sheets>
    <sheet name="Sarmut" sheetId="4" r:id="rId1"/>
  </sheets>
  <definedNames>
    <definedName name="__xlnm.Print_Area_1">#REF!</definedName>
    <definedName name="__xlnm.Print_Area_10">#REF!</definedName>
    <definedName name="__xlnm.Print_Area_11">#REF!</definedName>
    <definedName name="__xlnm.Print_Area_13">#REF!</definedName>
    <definedName name="__xlnm.Print_Area_15">#REF!</definedName>
    <definedName name="__xlnm.Print_Area_16">#REF!</definedName>
    <definedName name="__xlnm.Print_Area_17">#REF!</definedName>
    <definedName name="__xlnm.Print_Area_18">#REF!</definedName>
    <definedName name="__xlnm.Print_Area_19">#REF!</definedName>
    <definedName name="__xlnm.Print_Area_2">#REF!</definedName>
    <definedName name="__xlnm.Print_Area_20">#REF!</definedName>
    <definedName name="__xlnm.Print_Area_21">#REF!</definedName>
    <definedName name="__xlnm.Print_Area_22">#REF!</definedName>
    <definedName name="__xlnm.Print_Area_23">#REF!</definedName>
    <definedName name="__xlnm.Print_Area_24">#REF!</definedName>
    <definedName name="__xlnm.Print_Area_4">#REF!</definedName>
    <definedName name="__xlnm.Print_Area_5">#REF!</definedName>
    <definedName name="__xlnm.Print_Area_7">#REF!</definedName>
    <definedName name="__xlnm.Print_Area_8">#REF!</definedName>
    <definedName name="__xlnm.Print_Area_9">#REF!</definedName>
    <definedName name="Excel_BuiltIn_Print_Area_1">#REF!</definedName>
    <definedName name="Excel_BuiltIn_Print_Area_1_1">#REF!</definedName>
    <definedName name="Excel_BuiltIn_Print_Area_1_1_1">"$#REF!.$#REF!$#REF!:$#REF!$#REF!"</definedName>
    <definedName name="Excel_BuiltIn_Print_Area_1_1_1_1">"$#REF!.$#REF!$#REF!:$#REF!$#REF!"</definedName>
    <definedName name="Excel_BuiltIn_Print_Area_1_1_1_1_1">"$#REF!.$A$1:$K$41"</definedName>
    <definedName name="Excel_BuiltIn_Print_Area_10">#REF!</definedName>
    <definedName name="Excel_BuiltIn_Print_Area_10_1">#REF!</definedName>
    <definedName name="Excel_BuiltIn_Print_Area_10_1_1">"$#REF!.$A$1:$K$71"</definedName>
    <definedName name="Excel_BuiltIn_Print_Area_10_1_1_1">"$#REF!.$#REF!$#REF!:$#REF!$#REF!"</definedName>
    <definedName name="Excel_BuiltIn_Print_Area_10_1_1_1_1">"$#REF!.$A$1:$K$41"</definedName>
    <definedName name="Excel_BuiltIn_Print_Area_10_1_1_1_1_1">"$#REF!.$A$1:$K$41"</definedName>
    <definedName name="Excel_BuiltIn_Print_Area_11">#REF!</definedName>
    <definedName name="Excel_BuiltIn_Print_Area_11_1">#REF!</definedName>
    <definedName name="Excel_BuiltIn_Print_Area_11_1_1">#REF!</definedName>
    <definedName name="Excel_BuiltIn_Print_Area_11_1_1_1">"$#REF!.$A$1:$K$71"</definedName>
    <definedName name="Excel_BuiltIn_Print_Area_11_1_1_1_1">"$#REF!.$#REF!$#REF!:$#REF!$#REF!"</definedName>
    <definedName name="Excel_BuiltIn_Print_Area_12">#REF!</definedName>
    <definedName name="Excel_BuiltIn_Print_Area_12_1">#REF!</definedName>
    <definedName name="Excel_BuiltIn_Print_Area_12_1_1">"$#REF!.$A$1:$K$41"</definedName>
    <definedName name="Excel_BuiltIn_Print_Area_13">#REF!</definedName>
    <definedName name="Excel_BuiltIn_Print_Area_13_1">#REF!</definedName>
    <definedName name="Excel_BuiltIn_Print_Area_14">#REF!</definedName>
    <definedName name="Excel_BuiltIn_Print_Area_14_1">"$#REF!.$A$1:$V$41"</definedName>
    <definedName name="Excel_BuiltIn_Print_Area_15">#REF!</definedName>
    <definedName name="Excel_BuiltIn_Print_Area_16">#REF!</definedName>
    <definedName name="Excel_BuiltIn_Print_Area_17">#REF!</definedName>
    <definedName name="Excel_BuiltIn_Print_Area_18">#REF!</definedName>
    <definedName name="Excel_BuiltIn_Print_Area_19">#REF!</definedName>
    <definedName name="Excel_BuiltIn_Print_Area_2">#REF!</definedName>
    <definedName name="Excel_BuiltIn_Print_Area_2_1">#REF!</definedName>
    <definedName name="Excel_BuiltIn_Print_Area_2_1_1">#REF!</definedName>
    <definedName name="Excel_BuiltIn_Print_Area_2_1_1_1">"$#REF!.$A$1:$K$41"</definedName>
    <definedName name="Excel_BuiltIn_Print_Area_2_1_1_1_1">"$#REF!.$A$1:$K$41"</definedName>
    <definedName name="Excel_BuiltIn_Print_Area_20">#REF!</definedName>
    <definedName name="Excel_BuiltIn_Print_Area_21">#REF!</definedName>
    <definedName name="Excel_BuiltIn_Print_Area_22">#REF!</definedName>
    <definedName name="Excel_BuiltIn_Print_Area_23">#REF!</definedName>
    <definedName name="Excel_BuiltIn_Print_Area_24">#REF!</definedName>
    <definedName name="Excel_BuiltIn_Print_Area_25">#REF!</definedName>
    <definedName name="Excel_BuiltIn_Print_Area_26">#REF!</definedName>
    <definedName name="Excel_BuiltIn_Print_Area_27">#REF!</definedName>
    <definedName name="Excel_BuiltIn_Print_Area_28">#REF!</definedName>
    <definedName name="Excel_BuiltIn_Print_Area_29">#REF!</definedName>
    <definedName name="Excel_BuiltIn_Print_Area_3">#REF!</definedName>
    <definedName name="Excel_BuiltIn_Print_Area_3_1">#REF!</definedName>
    <definedName name="Excel_BuiltIn_Print_Area_3_1_1">#REF!</definedName>
    <definedName name="Excel_BuiltIn_Print_Area_3_1_1_1">"$#REF!.$A$1:$K$71"</definedName>
    <definedName name="Excel_BuiltIn_Print_Area_3_1_1_1_1">"$#REF!.$#REF!$#REF!:$#REF!$#REF!"</definedName>
    <definedName name="Excel_BuiltIn_Print_Area_3_1_1_1_1_1">"$#REF!.$#REF!$#REF!:$#REF!$#REF!"</definedName>
    <definedName name="Excel_BuiltIn_Print_Area_3_1_1_1_1_1_1">"$#REF!.$A$1:$K$41"</definedName>
    <definedName name="Excel_BuiltIn_Print_Area_3_1_1_1_1_1_1_1">"$#REF!.$A$1:$K$41"</definedName>
    <definedName name="Excel_BuiltIn_Print_Area_30">#REF!</definedName>
    <definedName name="Excel_BuiltIn_Print_Area_31">#REF!</definedName>
    <definedName name="Excel_BuiltIn_Print_Area_32">#REF!</definedName>
    <definedName name="Excel_BuiltIn_Print_Area_33">#REF!</definedName>
    <definedName name="Excel_BuiltIn_Print_Area_34">#REF!</definedName>
    <definedName name="Excel_BuiltIn_Print_Area_35">#REF!</definedName>
    <definedName name="Excel_BuiltIn_Print_Area_36">#REF!</definedName>
    <definedName name="Excel_BuiltIn_Print_Area_37">#REF!</definedName>
    <definedName name="Excel_BuiltIn_Print_Area_38">#REF!</definedName>
    <definedName name="Excel_BuiltIn_Print_Area_39">#REF!</definedName>
    <definedName name="Excel_BuiltIn_Print_Area_4">#REF!</definedName>
    <definedName name="Excel_BuiltIn_Print_Area_4_1">#REF!</definedName>
    <definedName name="Excel_BuiltIn_Print_Area_4_1_1">#REF!</definedName>
    <definedName name="Excel_BuiltIn_Print_Area_4_1_1_1">"$#REF!.$A$1:$K$71"</definedName>
    <definedName name="Excel_BuiltIn_Print_Area_4_1_1_1_1">"$#REF!.$#REF!$#REF!:$#REF!$#REF!"</definedName>
    <definedName name="Excel_BuiltIn_Print_Area_4_1_1_1_1_1">"$#REF!.$#REF!$#REF!:$#REF!$#REF!"</definedName>
    <definedName name="Excel_BuiltIn_Print_Area_4_1_1_1_1_1_1">"$#REF!.$A$1:$K$41"</definedName>
    <definedName name="Excel_BuiltIn_Print_Area_40">#REF!</definedName>
    <definedName name="Excel_BuiltIn_Print_Area_41">#REF!</definedName>
    <definedName name="Excel_BuiltIn_Print_Area_42">#REF!</definedName>
    <definedName name="Excel_BuiltIn_Print_Area_5">#REF!</definedName>
    <definedName name="Excel_BuiltIn_Print_Area_5_1">#REF!</definedName>
    <definedName name="Excel_BuiltIn_Print_Area_5_1_1">#REF!</definedName>
    <definedName name="Excel_BuiltIn_Print_Area_5_1_1_1">#REF!</definedName>
    <definedName name="Excel_BuiltIn_Print_Area_5_1_1_1_1">"$#REF!.$A$1:$K$71"</definedName>
    <definedName name="Excel_BuiltIn_Print_Area_5_1_1_1_1_1">"$#REF!.$#REF!$#REF!:$#REF!$#REF!"</definedName>
    <definedName name="Excel_BuiltIn_Print_Area_5_1_1_1_1_1_1">"$#REF!.$#REF!$#REF!:$#REF!$#REF!"</definedName>
    <definedName name="Excel_BuiltIn_Print_Area_5_1_1_1_1_1_1_1">"$#REF!.$A$1:$K$41"</definedName>
    <definedName name="Excel_BuiltIn_Print_Area_5_1_1_1_1_1_1_1_1">"$#REF!.$A$1:$K$41"</definedName>
    <definedName name="Excel_BuiltIn_Print_Area_50">#REF!</definedName>
    <definedName name="Excel_BuiltIn_Print_Area_51">#REF!</definedName>
    <definedName name="Excel_BuiltIn_Print_Area_6">#REF!</definedName>
    <definedName name="Excel_BuiltIn_Print_Area_6_1">#REF!</definedName>
    <definedName name="Excel_BuiltIn_Print_Area_6_1_1">#REF!</definedName>
    <definedName name="Excel_BuiltIn_Print_Area_6_1_1_1">#REF!</definedName>
    <definedName name="Excel_BuiltIn_Print_Area_6_1_1_1_1">"$#REF!.$A$1:$K$71"</definedName>
    <definedName name="Excel_BuiltIn_Print_Area_6_1_1_1_1_1">"$#REF!.$#REF!$#REF!:$#REF!$#REF!"</definedName>
    <definedName name="Excel_BuiltIn_Print_Area_6_1_1_1_1_1_1">"$#REF!.$A$1:$K$41"</definedName>
    <definedName name="Excel_BuiltIn_Print_Area_6_1_1_1_1_1_1_1">"$#REF!.$A$1:$K$41"</definedName>
    <definedName name="Excel_BuiltIn_Print_Area_7">#REF!</definedName>
    <definedName name="Excel_BuiltIn_Print_Area_7_1">#REF!</definedName>
    <definedName name="Excel_BuiltIn_Print_Area_7_1_1">#REF!</definedName>
    <definedName name="Excel_BuiltIn_Print_Area_7_1_1_1">"$#REF!.$A$1:$K$71"</definedName>
    <definedName name="Excel_BuiltIn_Print_Area_7_1_1_1_1">"$#REF!.$#REF!$#REF!:$#REF!$#REF!"</definedName>
    <definedName name="Excel_BuiltIn_Print_Area_7_1_1_1_1_1">"$#REF!.$A$1:$K$41"</definedName>
    <definedName name="Excel_BuiltIn_Print_Area_7_1_1_1_1_1_1">"$#REF!.$A$1:$K$41"</definedName>
    <definedName name="Excel_BuiltIn_Print_Area_8">#REF!</definedName>
    <definedName name="Excel_BuiltIn_Print_Area_8_1">#REF!</definedName>
    <definedName name="Excel_BuiltIn_Print_Area_8_1_1">#REF!</definedName>
    <definedName name="Excel_BuiltIn_Print_Area_8_1_1_1">"$#REF!.$A$1:$K$71"</definedName>
    <definedName name="Excel_BuiltIn_Print_Area_8_1_1_1_1">"$#REF!.$#REF!$#REF!:$#REF!$#REF!"</definedName>
    <definedName name="Excel_BuiltIn_Print_Area_8_1_1_1_1_1">"$#REF!.$A$1:$K$41"</definedName>
    <definedName name="Excel_BuiltIn_Print_Area_9">#REF!</definedName>
    <definedName name="Excel_BuiltIn_Print_Area_9_1">#REF!</definedName>
    <definedName name="Excel_BuiltIn_Print_Area_9_1_1">#REF!</definedName>
    <definedName name="Excel_BuiltIn_Print_Area_9_1_1_1">"$#REF!.$A$1:$K$71"</definedName>
    <definedName name="Excel_BuiltIn_Print_Area_9_1_1_1_1">"$#REF!.$#REF!$#REF!:$#REF!$#REF!"</definedName>
    <definedName name="Excel_BuiltIn_Print_Area_9_1_1_1_1_1">"$#REF!.$A$1:$K$41"</definedName>
    <definedName name="Excel_BuiltIn_Print_Titles_1">"$#REF!.$A$1:$AMJ$7"</definedName>
    <definedName name="Excel_BuiltIn_Print_Titles_1_1">"$#REF!.$A$1:$AMJ$6"</definedName>
    <definedName name="Excel_BuiltIn_Print_Titles_10_1">"$#REF!.$A$1:$AMJ$7"</definedName>
    <definedName name="Excel_BuiltIn_Print_Titles_11">"$#REF!.$A$1:$AMJ$7"</definedName>
    <definedName name="Excel_BuiltIn_Print_Titles_12_1">"$#REF!.$A$1:$AMJ$7"</definedName>
    <definedName name="Excel_BuiltIn_Print_Titles_15">#REF!</definedName>
    <definedName name="Excel_BuiltIn_Print_Titles_16">#REF!</definedName>
    <definedName name="Excel_BuiltIn_Print_Titles_2">"$#REF!.$A$1:$AMJ$6"</definedName>
    <definedName name="Excel_BuiltIn_Print_Titles_2_1">#REF!</definedName>
    <definedName name="Excel_BuiltIn_Print_Titles_22">#REF!</definedName>
    <definedName name="Excel_BuiltIn_Print_Titles_3">#REF!</definedName>
    <definedName name="Excel_BuiltIn_Print_Titles_3_1">"$#REF!.$A$1:$AMJ$6"</definedName>
    <definedName name="Excel_BuiltIn_Print_Titles_32">#REF!</definedName>
    <definedName name="Excel_BuiltIn_Print_Titles_38">#REF!</definedName>
    <definedName name="Excel_BuiltIn_Print_Titles_4">#REF!</definedName>
    <definedName name="Excel_BuiltIn_Print_Titles_4_1">"$#REF!.$A$4:$AMJ$6"</definedName>
    <definedName name="Excel_BuiltIn_Print_Titles_42">#REF!</definedName>
    <definedName name="Excel_BuiltIn_Print_Titles_5">#REF!</definedName>
    <definedName name="Excel_BuiltIn_Print_Titles_5_1">"$#REF!.$A$1:$AMJ$6"</definedName>
    <definedName name="Excel_BuiltIn_Print_Titles_50">#REF!</definedName>
    <definedName name="Excel_BuiltIn_Print_Titles_6_1">"$#REF!.$A$1:$AMJ$6"</definedName>
    <definedName name="Excel_BuiltIn_Print_Titles_7_1">"$#REF!.$A$1:$AMJ$6"</definedName>
    <definedName name="Excel_BuiltIn_Print_Titles_8_1">"$#REF!.$A$1:$AMJ$6"</definedName>
    <definedName name="Excel_BuiltIn_Print_Titles_9_1">"$#REF!.$A$1:$AMJ$6"</definedName>
    <definedName name="_xlnm.Print_Area" localSheetId="0">Sarmut!$C$1:$V$82</definedName>
    <definedName name="_xlnm.Print_Titles" localSheetId="0">Sarmut!$8:$8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3" i="4" l="1"/>
  <c r="J9" i="4" l="1"/>
  <c r="K9" i="4" s="1"/>
  <c r="J10" i="4"/>
  <c r="K10" i="4" s="1"/>
  <c r="J11" i="4"/>
  <c r="K11" i="4" s="1"/>
  <c r="J12" i="4"/>
  <c r="K12" i="4"/>
  <c r="J13" i="4"/>
  <c r="K13" i="4" s="1"/>
  <c r="J14" i="4"/>
  <c r="K14" i="4" s="1"/>
  <c r="J15" i="4"/>
  <c r="K15" i="4" s="1"/>
  <c r="J16" i="4"/>
  <c r="K16" i="4" s="1"/>
  <c r="J17" i="4"/>
  <c r="K17" i="4" s="1"/>
  <c r="J18" i="4"/>
  <c r="K18" i="4" s="1"/>
  <c r="J19" i="4"/>
  <c r="K19" i="4"/>
  <c r="J20" i="4"/>
  <c r="K20" i="4" s="1"/>
  <c r="J21" i="4"/>
  <c r="K21" i="4" s="1"/>
  <c r="J25" i="4"/>
  <c r="K25" i="4"/>
  <c r="J26" i="4"/>
  <c r="K26" i="4" s="1"/>
  <c r="J27" i="4"/>
  <c r="K27" i="4" s="1"/>
  <c r="J28" i="4"/>
  <c r="K28" i="4" s="1"/>
  <c r="J29" i="4"/>
  <c r="K29" i="4" s="1"/>
  <c r="J30" i="4"/>
  <c r="K30" i="4" s="1"/>
  <c r="J31" i="4"/>
  <c r="K31" i="4" s="1"/>
  <c r="J32" i="4"/>
  <c r="K32" i="4" s="1"/>
  <c r="J33" i="4"/>
  <c r="K33" i="4" s="1"/>
  <c r="J34" i="4"/>
  <c r="K34" i="4"/>
  <c r="J35" i="4"/>
  <c r="K35" i="4" s="1"/>
  <c r="J36" i="4"/>
  <c r="K36" i="4" s="1"/>
  <c r="J37" i="4"/>
  <c r="K37" i="4" s="1"/>
  <c r="J38" i="4"/>
  <c r="K38" i="4" s="1"/>
  <c r="J39" i="4"/>
  <c r="K39" i="4" s="1"/>
  <c r="J40" i="4"/>
  <c r="K40" i="4" s="1"/>
  <c r="J41" i="4"/>
  <c r="K41" i="4"/>
  <c r="J42" i="4"/>
  <c r="K42" i="4" s="1"/>
  <c r="J43" i="4"/>
  <c r="K43" i="4" s="1"/>
  <c r="J44" i="4"/>
  <c r="K44" i="4" s="1"/>
  <c r="J45" i="4"/>
  <c r="K45" i="4" s="1"/>
  <c r="J46" i="4"/>
  <c r="K46" i="4" s="1"/>
  <c r="J47" i="4"/>
  <c r="K47" i="4" s="1"/>
  <c r="J48" i="4"/>
  <c r="K48" i="4"/>
  <c r="J49" i="4"/>
  <c r="K49" i="4"/>
  <c r="J50" i="4"/>
  <c r="K50" i="4" s="1"/>
  <c r="J51" i="4"/>
  <c r="K51" i="4" s="1"/>
  <c r="J52" i="4"/>
  <c r="K52" i="4" s="1"/>
  <c r="J53" i="4"/>
  <c r="K53" i="4"/>
  <c r="J54" i="4"/>
  <c r="K54" i="4" s="1"/>
  <c r="J22" i="4" l="1"/>
  <c r="K22" i="4" s="1"/>
  <c r="J24" i="4"/>
  <c r="K24" i="4" s="1"/>
  <c r="J23" i="4"/>
  <c r="K23" i="4" s="1"/>
</calcChain>
</file>

<file path=xl/sharedStrings.xml><?xml version="1.0" encoding="utf-8"?>
<sst xmlns="http://schemas.openxmlformats.org/spreadsheetml/2006/main" count="494" uniqueCount="420">
  <si>
    <t>Version / Revision</t>
  </si>
  <si>
    <t>Issue Date</t>
  </si>
  <si>
    <t>Pages</t>
  </si>
  <si>
    <t>PIC</t>
  </si>
  <si>
    <t>No</t>
  </si>
  <si>
    <t>Prob</t>
  </si>
  <si>
    <t>Dampak</t>
  </si>
  <si>
    <t>Status Resiko</t>
  </si>
  <si>
    <t>1</t>
  </si>
  <si>
    <t>Resiko (Risk)</t>
  </si>
  <si>
    <t>Penilaian Resiko</t>
  </si>
  <si>
    <t>Mitigasi Resiko</t>
  </si>
  <si>
    <t>Analisa Awal</t>
  </si>
  <si>
    <t>Tindakan Perbaikan</t>
  </si>
  <si>
    <t>DEPARTEMEN</t>
  </si>
  <si>
    <t>Approved By:</t>
  </si>
  <si>
    <t>CINT/CMS/F-002/RDPA</t>
  </si>
  <si>
    <t>No. Dokumen</t>
  </si>
  <si>
    <t xml:space="preserve">Sign </t>
  </si>
  <si>
    <t xml:space="preserve">Date  </t>
  </si>
  <si>
    <t>Date</t>
  </si>
  <si>
    <t>Prepared By:</t>
  </si>
  <si>
    <t>CORPORATE MANAGEMENT SYSTEM</t>
  </si>
  <si>
    <t>FIACO</t>
  </si>
  <si>
    <t>PURCHASING</t>
  </si>
  <si>
    <t>HC&amp;GA</t>
  </si>
  <si>
    <t>IT</t>
  </si>
  <si>
    <t>MKT &amp; SYS. DEV.</t>
  </si>
  <si>
    <t>SALES &amp; DIST</t>
  </si>
  <si>
    <t>SALES &amp; MKT ADM.</t>
  </si>
  <si>
    <t>PRODUKSI</t>
  </si>
  <si>
    <t>R&amp;D</t>
  </si>
  <si>
    <t>ENGINEERING</t>
  </si>
  <si>
    <t>Sasaran Mutu/Target yang akan dicapai
(Kuantitatif)</t>
  </si>
  <si>
    <t xml:space="preserve">Referensi Document No : MR.P.6. Pengendalian Resiko &amp; Peluang		</t>
  </si>
  <si>
    <t>Rating Status 
(rumus otomatis)</t>
  </si>
  <si>
    <t>KPI</t>
  </si>
  <si>
    <t>Hasil yang Diharapkan dari Proses</t>
  </si>
  <si>
    <t>Identifikasi Peluang (Opportunity)</t>
  </si>
  <si>
    <t>EVALUASI
SMT I 2025</t>
  </si>
  <si>
    <t>EVALUASI
SMT II 2025</t>
  </si>
  <si>
    <t>Proses Pendukung Ketercapaian KPI</t>
  </si>
  <si>
    <t>Biaya maintenace mesin tidak melebihi budget</t>
  </si>
  <si>
    <t>Biaya Pembuatan Sarana tidak melebihi Budget</t>
  </si>
  <si>
    <t>Penyelesaian prototype permintaan R&amp;D sesuai kesepakatan</t>
  </si>
  <si>
    <t>Internal Komplain Antar Departemen</t>
  </si>
  <si>
    <t>Kegagalan G2 akibat mesin chrome</t>
  </si>
  <si>
    <t>Kegagalan G2 subkon akibat sarana (dies dan Jig) milik internal</t>
  </si>
  <si>
    <t>Optimalisasi Robotik</t>
  </si>
  <si>
    <t>Down Time Mesin</t>
  </si>
  <si>
    <t>Kegagalan G2 internal selain mesin chrome</t>
  </si>
  <si>
    <t>Temuan 5S dan K3</t>
  </si>
  <si>
    <t>Program penurunan Domestic waste</t>
  </si>
  <si>
    <t>Tingkat kecelakaan kerja internal &amp; vendor</t>
  </si>
  <si>
    <t>Penghematan Energi Listrik</t>
  </si>
  <si>
    <t>Penggunaan energi terbarukan solar cell untuk fasum</t>
  </si>
  <si>
    <t>Kepatuhan penggunaan APD Internal dan Vendor</t>
  </si>
  <si>
    <t>Kaizen Strategis</t>
  </si>
  <si>
    <t>Keterlibatan Kaizen / Departemen</t>
  </si>
  <si>
    <t>Program Peningkatan Kompetensi Teknis</t>
  </si>
  <si>
    <t>Pemenuhan GCG, Kode Etik dan PKB</t>
  </si>
  <si>
    <t>Pencapaian Poin KMS</t>
  </si>
  <si>
    <t>Jumlah Kaizen Submitted</t>
  </si>
  <si>
    <t>Ketepatan waktu closed Temuan Internal Audit</t>
  </si>
  <si>
    <t>Jumlah Temuan Minor dan Mayor Audit Eksternal</t>
  </si>
  <si>
    <t>Optimalisasi Program Digitalisasi dan SAP</t>
  </si>
  <si>
    <t>Biaya maintenance mesin melebihi budget</t>
  </si>
  <si>
    <t>Biaya pengeluaran untuk pembuatan sarana melebihi budget</t>
  </si>
  <si>
    <t>Kenaikan harga spare part dan kerusakan mendadak diluar prediktif maintenance</t>
  </si>
  <si>
    <t>Penggunaan budget tidak terkontrol dengan baik</t>
  </si>
  <si>
    <t>1.  Membuat RKB sesuai kebutuhan
2.  Mengontrol realisasi budget Maintenance Mesin tiap bulan</t>
  </si>
  <si>
    <t>1.  Membuat RKB sesuai kebutuhan
2.  Mengontrol realisasi budget  Pembuatan Sarana tiap bulan</t>
  </si>
  <si>
    <t>95% 
dari budget</t>
  </si>
  <si>
    <t>Keterlambatan dalam penyelesaian prototype permintaan R&amp;D</t>
  </si>
  <si>
    <t>1. Memastikan sarana &amp; pra sarana untuk kebutuhan pembuatan prototype terpenuhi
2. Menyiapkan SDM  dan jadwal pengerjaan</t>
  </si>
  <si>
    <t>Acuh pada standar keberterimaan yang sudah ditentukan</t>
  </si>
  <si>
    <t>1. Pengecekan sarana dan pra sarana sesuai jadwal
2. Menyaring serta menanggapi permintaan yang masuk ke Engineering
3. Menyampaikan progress pengerjaan ke bagian pemohon
4. Memberikan estimasi harga per proyek dalam satu minggu</t>
  </si>
  <si>
    <t>Manager ENG</t>
  </si>
  <si>
    <t>Kriteria standar keberterimaan terpenuhi</t>
  </si>
  <si>
    <t>Adanya komplen dari departemen lain</t>
  </si>
  <si>
    <t>Kegagalan G2 akibat mesin chrome tidak ditemukan</t>
  </si>
  <si>
    <t>peluang kegagalan produk karena mesin meningkat</t>
  </si>
  <si>
    <t>Belum dibuat sistem Autonomous maintenance dan Planned maintenance</t>
  </si>
  <si>
    <t>1. Verifikasi rectifier oleh vendor minimal setahun sekali
2. Hanger disetel dulu sebelum diserahkan
3. Melakukan pengecekan mesin krum secara berkala seminggu sekali</t>
  </si>
  <si>
    <t>tidak dapat mencapai 100% Robotisasi</t>
  </si>
  <si>
    <t>Waktu downtime mesin dibawah 0,5%</t>
  </si>
  <si>
    <t>Downtime mesin menjadi lama</t>
  </si>
  <si>
    <t>peluang temuan 5S dan K3 meningkat</t>
  </si>
  <si>
    <t>Meningkatnya peluang kecelakaan kerja di internal atau vendor yang menyebabkan munculnya temuan</t>
  </si>
  <si>
    <t>Area kotor dan potensi ditemukan temuan K3 tinggi</t>
  </si>
  <si>
    <t>Bangunan tidak sesuai kaidah K3</t>
  </si>
  <si>
    <t>Rawan terjadi kecelakaan dan temuan K3 pada pihak vendor</t>
  </si>
  <si>
    <t>Penggunaan Energi terbarukan solar cell untuk Fasum</t>
  </si>
  <si>
    <t>Kaizen tidak bisa didaftarkan dalam inovasi</t>
  </si>
  <si>
    <t>Kaizen ada tapi tidak dihitung, karena tidak ada A3 reportnya</t>
  </si>
  <si>
    <t>Keterlibatan kaizen 75% setiap bulan tidak tercapai</t>
  </si>
  <si>
    <t>terjadi ketimpangan pengetahuan dan juga kompetensi antara personil dengan level atas dan bawah</t>
  </si>
  <si>
    <t>Terpenuhinya GCG dan Kode Etik</t>
  </si>
  <si>
    <t>karyawan tidak antusias</t>
  </si>
  <si>
    <t>Jumlah Kaizen Submitted (minimal 12 kaizen)</t>
  </si>
  <si>
    <t>Ketepatan waktu closed temuan internal audit</t>
  </si>
  <si>
    <t>proyek terancam dibatalkan atau di kurangi fiturnya (Minimalisasi)</t>
  </si>
  <si>
    <t>1-10 Hari</t>
  </si>
  <si>
    <t>0 komplain</t>
  </si>
  <si>
    <t>tidak &gt;0,2%</t>
  </si>
  <si>
    <t>Produk memiliki proses pengelasan yang rumit</t>
  </si>
  <si>
    <t>1. Up date mapping data dan menentukan prioritas produknya 
2. Melengkapi sarana welding jig
3. Menghitung kapasitas pada produk yang sudah dilakukan di robot</t>
  </si>
  <si>
    <t>terdapat gagal las (bolong) dari proses las robot</t>
  </si>
  <si>
    <t>barang yang diperlukan merupakan barang langka dan mahal</t>
  </si>
  <si>
    <t>Stock part-part pemakaian rutin di gudang, dan identifikasi part yang langka agar terdapat suku cadang</t>
  </si>
  <si>
    <t>Di bawah 0,5% dari rata-rata waktu operasi</t>
  </si>
  <si>
    <t>Proses perbaikan sulit dan menunggu part datang</t>
  </si>
  <si>
    <t>Memberikan training untuk meningkatkan hardskill maupun softskill ke arah expert dan bekerja sama dengan PCH dalam pemilihan supplier yang tepat dan dapat menyediakan cepat</t>
  </si>
  <si>
    <t>Ketidaktahuan peranan masing-masing di TPM dari sisi Produksi dan Engineering</t>
  </si>
  <si>
    <t>1. Mengikuti Training TPM 
2. Menjalankan program autonomus maintenance</t>
  </si>
  <si>
    <t>OEE ≥ 85%</t>
  </si>
  <si>
    <t>ilmu untuk TPM masih kurang</t>
  </si>
  <si>
    <t>Karyawan Engineering kurang termotivasi melakukan aktivitas 5S</t>
  </si>
  <si>
    <t xml:space="preserve">1. Edukasi dan motivasi di briefing pagi terkait 5S dan K3 (1 bulan 2 kali)
2. Membuat jadwal piket kebersihan lingkungan kerja </t>
  </si>
  <si>
    <t>0 Temuan 5S dan K3</t>
  </si>
  <si>
    <t>3 Program</t>
  </si>
  <si>
    <t>1. Menjalankan SOP keamanan dan keselamatan kerja  yang sudah dibuat
2. Menjaga kebersihan lokasi kerja setiap hari
3. Evaluasi HIRADC Departemen per semester
4. Evaluasi infrastruktur dan pedoman K3 per semester
5. Menetapkan persyaratan K3 untuk vendor</t>
  </si>
  <si>
    <t>0 temuan</t>
  </si>
  <si>
    <t>Kemampuan SDM dalam menganalisa kurang</t>
  </si>
  <si>
    <t>Persyaratan K3 yang dianggap memberatkan oleh pihak Vendor</t>
  </si>
  <si>
    <t>0,5% dari Total  Budget tiap bulan</t>
  </si>
  <si>
    <t>100% terlaksana September</t>
  </si>
  <si>
    <t>Motivasi karyawan kurang untuk mengajukan ide dalam berkaizen kategori strategis</t>
  </si>
  <si>
    <t>1 Kaizen Strategis</t>
  </si>
  <si>
    <t>regenerasi dalam pembuatan A3 report ke level softfloor kurang</t>
  </si>
  <si>
    <t>Edukasi dan motivasi di briefing  pagi terkait Kaizen (1 bulan 2 kali)</t>
  </si>
  <si>
    <t>75% Keterlibatan</t>
  </si>
  <si>
    <t>Karyawan Engineering kurang termotivasi dan penekanan dari atasan kurang</t>
  </si>
  <si>
    <t>4 Program</t>
  </si>
  <si>
    <t>Tema training yang diajukan disesuaikan dengan kebutuhan dan kebijakan perusahaan</t>
  </si>
  <si>
    <t>0 Surat Peringatan</t>
  </si>
  <si>
    <t>Fasilitas akses KMS yang disediakan oleh perusahaan terbatas, sehingga karyawan mau tidak mau harus mempergunakan alat pribadinya</t>
  </si>
  <si>
    <t>2000 poin/karyawan/tahun</t>
  </si>
  <si>
    <t>Sosialisasi yang kurang dari AOC dan penekanan dari atasan</t>
  </si>
  <si>
    <t>12 Kaizen Tersubmit</t>
  </si>
  <si>
    <t>10 HK</t>
  </si>
  <si>
    <t>Tidak adanya waktu khusus untuk review kelengkapan dokumen mutu serta perhatian dari atasan yang kurang</t>
  </si>
  <si>
    <t>0 Temuan Mayor dan Minor</t>
  </si>
  <si>
    <t>data yang di olah dinilai tidak boleh di publikasikan</t>
  </si>
  <si>
    <t>100% Terlaksana di bulan Juli</t>
  </si>
  <si>
    <t>Ruby KT</t>
  </si>
  <si>
    <t>RISK DETERMINATION &amp; PLANNING TO ACTION
BERDASARKAN KEY PERFORMANCE INDICATOR (KPI)</t>
  </si>
  <si>
    <t>Maintenance sesuai jadwal dan kebutuhan sparepart terpenuhi</t>
  </si>
  <si>
    <t>Biaya pembuatan sarana terkontrol dengan baik</t>
  </si>
  <si>
    <t>Tidak ada keterlambatan proses launching produk baru</t>
  </si>
  <si>
    <t>Monitoring setiap permintaan yang masuk dari user pastikan diselesaikan sesuai dengan deadline waktu nya</t>
  </si>
  <si>
    <t>Semua kebutuhan user terpenuhi sesuai target</t>
  </si>
  <si>
    <t>Dibuatkan check list mingguan pengecekan khusus mesin chrome, seperti pengecekan heater,rectifier dll</t>
  </si>
  <si>
    <t xml:space="preserve">Menurunkan qty NG G2 </t>
  </si>
  <si>
    <t>Dibuatkan monitoring kondisi dies dan jig di subkon</t>
  </si>
  <si>
    <t>Peluang kegagalan produk karena jig dan dies meningkat</t>
  </si>
  <si>
    <t xml:space="preserve">Menurunkan qty NG G2 karena dies dan jig </t>
  </si>
  <si>
    <t>Belum ada monitoring kondisi jig dan dies di subkon</t>
  </si>
  <si>
    <t xml:space="preserve">1. Dibuatkan monitoring kondisi jig dan dies di subkon
</t>
  </si>
  <si>
    <t xml:space="preserve">Monitoring semua aktifitas maintenance mesin </t>
  </si>
  <si>
    <t>Menurunkan downtime pada mesin dan meningkatkan hasil produksi</t>
  </si>
  <si>
    <t>Tidak ada Kegagalan G2 akibat mesin</t>
  </si>
  <si>
    <t>Peluang kegagalan G2 akibat mesin meningkat</t>
  </si>
  <si>
    <t>Menurunkan atau menghilangkan kegagalan G2 akibat mesin</t>
  </si>
  <si>
    <t>Menjalankan maintenance mesin sesuai jadwal</t>
  </si>
  <si>
    <t>Kurang tertibnya menjalankan maintenance mesin secara rutin</t>
  </si>
  <si>
    <t>Monitoring kegiatan 5S dan K3</t>
  </si>
  <si>
    <t>Area menjadi lebih rapih dan K3 terjaga dengan baik</t>
  </si>
  <si>
    <t xml:space="preserve">Zero Accident </t>
  </si>
  <si>
    <t>Rencana yang matang untuk pemasangan solar cell</t>
  </si>
  <si>
    <t>Dapat mengurangi beban energi listrik</t>
  </si>
  <si>
    <t>Briefing pagi selalu di ingatkan mengenai kepatuhan APD baik untuk internal ataupun untuk vendor</t>
  </si>
  <si>
    <t>Zero accident karena kepatuhan pemakaian APD</t>
  </si>
  <si>
    <t>Penekanan pembuatan kaizen ke setiap personel engineering</t>
  </si>
  <si>
    <t>Banyak improvement untuk mendukung kemajuan perusahaan</t>
  </si>
  <si>
    <t>Mengurangi kesenjangan kompetensi setiap personel</t>
  </si>
  <si>
    <t>Monitoring pencapaian poin setiap personel di engineering</t>
  </si>
  <si>
    <t>Dengan tercapainya poin KMS dari membaca artikel dapat menambah pengetahuan setiap personel</t>
  </si>
  <si>
    <t>Kaizen tidak dibuat</t>
  </si>
  <si>
    <t>Dengan adanya kaizen dapat membuat keuntungan bagi perusahaan</t>
  </si>
  <si>
    <t>Waktu closed Temuan audit terlewat</t>
  </si>
  <si>
    <t>Lamanya mencari data untuk melakukan penjawaban saat ada temuan audit internal</t>
  </si>
  <si>
    <t>Kesiapan dokumen saat audit eksternal</t>
  </si>
  <si>
    <t>Kecepatan team saat followup temuan audit internal</t>
  </si>
  <si>
    <t>1. Menyimpanan data yang tertib
2. Penunjukan PIC untuk melakukan penjawaban temuan audit internal</t>
  </si>
  <si>
    <t>Harus adanya kesiapan semua pihak yang terkait dengan digitalisasi</t>
  </si>
  <si>
    <t>Saving energi listrik dapat mengurangi beban biaya perusahaan</t>
  </si>
  <si>
    <t>otorisasi belum dipastikan data di batasi oleh atasan</t>
  </si>
  <si>
    <t>Aplikasi ALUS (Advanced, Linier, Univied &amp; System) dipergunakan</t>
  </si>
  <si>
    <t>1. Pengembangan aplikasi ALUS kerjasama dengan IT
2. Digitalisasi bisnis proses Engineering
3. Integrasi data aset 
4. Melanjutkan develop dgn IT</t>
  </si>
  <si>
    <t>Pembuatan RKB bulanan untuk  sparepart mesin</t>
  </si>
  <si>
    <t>RKB sesuai dengan kebutuhan</t>
  </si>
  <si>
    <t>1. RKB tidak sesuai kebutuhan.
2. Harga sparepart naik</t>
  </si>
  <si>
    <t>Monitoring &amp; Pengendalian stok sparepart. Mesin</t>
  </si>
  <si>
    <t>Monitoring budget maintenance mesin.</t>
  </si>
  <si>
    <t>Kepala Bagian Maintenance</t>
  </si>
  <si>
    <t>Pembuatan RKB bulanan untuk  material sarana.</t>
  </si>
  <si>
    <t>Monitoring &amp; Pengendalian material.</t>
  </si>
  <si>
    <t>Monitoring budget pembuatan sarana.</t>
  </si>
  <si>
    <t>Kepala Bagian Utility</t>
  </si>
  <si>
    <t>Stock Sparepart Terkendali</t>
  </si>
  <si>
    <t>Stock Material Terkendali</t>
  </si>
  <si>
    <t>1. Stock Kurang 
2. Stock salah Hitung</t>
  </si>
  <si>
    <t>1. RKB tidak sesuai kebutuhan.
2. Harga material naik</t>
  </si>
  <si>
    <t>1. Material Kurang 
2. Stock Material salah Hitung</t>
  </si>
  <si>
    <t>Monitoring dan mengkoordinasikan  setiap permintaan prototype yang masuk dari R&amp;D melalui MSD.</t>
  </si>
  <si>
    <t>Monitoring SDM untuk pembuatan prototype.</t>
  </si>
  <si>
    <t>Kepala bagian Utility dan Staff Workshop</t>
  </si>
  <si>
    <t>SDM yang ada dapat menyelesaikan Prototype</t>
  </si>
  <si>
    <t>1. Waktu Penyelesaian melebihi target.
2. Terdapat kesalahan pada gambar karena tidak diskusi</t>
  </si>
  <si>
    <t>Ramadan</t>
  </si>
  <si>
    <t>Kegagalan G2 subkon akibat sarana (dies dan Jig) milik Internal tidak ditemukan</t>
  </si>
  <si>
    <t>Keterlambatan material pembuatan dan ketersediaan sarana</t>
  </si>
  <si>
    <t>Memaksimalkan penggunaan robot welding dan Menyiapkan sarana welding jig yang sesuai</t>
  </si>
  <si>
    <t>Semua proses Welding dilakukan di Robot  100%</t>
  </si>
  <si>
    <t>Masih ketergantungan pada las manual</t>
  </si>
  <si>
    <t>1. Tidak ada lagi las manual semua menggunakan las robot. 
2. Komponen harus presisi (tidak ada komponen NG)</t>
  </si>
  <si>
    <t>Pelaksaaan preventif maintenance terjadwal</t>
  </si>
  <si>
    <t>Kurang personil maintenance (Kehadiran Personil)</t>
  </si>
  <si>
    <t>kurangnya personil dan banyak pekerjaan di luar jadwal</t>
  </si>
  <si>
    <t>Pengaturan Jadwal kerja</t>
  </si>
  <si>
    <t>Pencatatan Avaibility</t>
  </si>
  <si>
    <t>Pencatatan kerusakan dan downtime mesin tidak lengkap</t>
  </si>
  <si>
    <t xml:space="preserve">Format perhitungan Availability tidak tepat </t>
  </si>
  <si>
    <t>1. Pelaksanaan preventif maintenance tidak berjalan
2. Sparepart tidak tersedia.</t>
  </si>
  <si>
    <t>Memastian semua mesin dilakukan preventif maintenance</t>
  </si>
  <si>
    <t xml:space="preserve">Tersedianya format dan pencatatan perhitungan Availability Rate
</t>
  </si>
  <si>
    <t>Equipment dan proses produksi berjalan efektif</t>
  </si>
  <si>
    <t>tidak ada temuan 5S dan K3</t>
  </si>
  <si>
    <t>memusnahkan barang atau mesin yang tidak aktif</t>
  </si>
  <si>
    <t>Pencapaian Target Intensitas Solid Waste 3 program tercapai</t>
  </si>
  <si>
    <t>Harga penjualan barang/mesin dibawah standar</t>
  </si>
  <si>
    <t>Sulit menemukan penerima barang/mesin bekas</t>
  </si>
  <si>
    <t>Mengurangi barang/mesin yang tidak aktif</t>
  </si>
  <si>
    <t>program ESG tidak berjalan</t>
  </si>
  <si>
    <t>kurang pengalaman / relasi penerima barang/mesin bekas</t>
  </si>
  <si>
    <t xml:space="preserve">1. konsisten menjalankan program ESG
2. mencari informasi sebanyak banyaknya tentang perusahaan yang menerima barang/mesin bekas dengan harga tinggi
</t>
  </si>
  <si>
    <t>Pembuatan JSA sebelum melakukan semua kegiatan di area Perusahaan</t>
  </si>
  <si>
    <t>Tidak ada kecelakaan kerja internal &amp; vendor (zero accident)</t>
  </si>
  <si>
    <t>APD yang dipesan dan diberikan tidak akurat dan tidak sesuai kebutuhan serta fungsi</t>
  </si>
  <si>
    <t>SDM internal maupun eksternal tidak taat aturan</t>
  </si>
  <si>
    <t>kurangnya rasa memiliki dan motivasi pekerja terhadap kebersihan lingkungan</t>
  </si>
  <si>
    <t>Biaya penyesuaian bangunan yang besar sehingga tidak masuk dalam budget</t>
  </si>
  <si>
    <t>Melakukan Improvement dan kaizen terkait saving energi</t>
  </si>
  <si>
    <t>Penurunan biaya Energi Listrik</t>
  </si>
  <si>
    <t>Pemanfaatan sistem retrofit atap transparan</t>
  </si>
  <si>
    <t>Tidak adanya penurunan intensitas energi. Penghematan tidak tercapai</t>
  </si>
  <si>
    <t>Penggunaan lampu hemat energi LED</t>
  </si>
  <si>
    <t>Penggunaan lampu LED belum bisa 100%</t>
  </si>
  <si>
    <t>Kurang rasa peduli terhadap penghematan energi</t>
  </si>
  <si>
    <t>Stok lampu LED kurang atau tidak tersedia</t>
  </si>
  <si>
    <t>Suhu ruangan menjadi panas</t>
  </si>
  <si>
    <t>Kurang analisa penempatan atap transparan</t>
  </si>
  <si>
    <t>1. Mengusulkan retrofitting yaitu mengganti sebagian atap dengan atap tembus cahaya dan memperbanyak jendela.
2. menjaga stok lampu LED siap pakai
3. Penghematan penggunaan listrik di masing-masing Departemen (AC, Lampu, dll)</t>
  </si>
  <si>
    <t>Biaya yang tinggi untuk instalasi awal perawatan dan kerusakan</t>
  </si>
  <si>
    <t>Belum adanya pemakaian solar cell dalam lingkungan pabrik</t>
  </si>
  <si>
    <t>Pemanfaatan solar cell untuk penerangan di fasum (skala kecil)</t>
  </si>
  <si>
    <t>Kepatuhan penggunaan APD Internal dan Vendor terlaksana</t>
  </si>
  <si>
    <t>Banyak temuan SDM tidak taat menggunakan APD</t>
  </si>
  <si>
    <t>Seluruh karyawan terlibat dalam Kaizen/bulan meningkat</t>
  </si>
  <si>
    <t>Semua karyawan engineering mendapat ilmu/kompetensi teknis sesuai bidang pekerjaannya</t>
  </si>
  <si>
    <t>kompetensi untuk seluruh personil Engineering tidak 100% sesuai dengan kebutuhan</t>
  </si>
  <si>
    <t>1. Edukasi tentang manfaat KMS.
2. Membuat target pencapaian point setiap karyawan per bulan dan mengumumkan pada briefing awal bulan
3. Membuat konten menarik untuk menarik minat baca karyawan</t>
  </si>
  <si>
    <t>1. Mewajibkan setiap personel untuk membuat kaizen
2. Rekap pembuatan kaizen setiap personel
3. Sosialisasi tata cara pembuatan A3 Report</t>
  </si>
  <si>
    <t>Closed temuan audit selalu tepat waktu &amp; sesuai aturan</t>
  </si>
  <si>
    <t>Berkas / dokumen yang diperlukan untuk kebutuhan audit lengkap</t>
  </si>
  <si>
    <t>sistem aplikasi ALUS tidak selesai sesuai harapan</t>
  </si>
  <si>
    <t>Digitalisasi akan mengurangi proses administrasi yang berlebihan, Mengurangi pemakaian kertas dan kemudahan dalam merekap data</t>
  </si>
  <si>
    <t>APD tidak sesuai dengan standarr dan SDM kurang mendapat penekanan dari atasan</t>
  </si>
  <si>
    <t xml:space="preserve">1. Melaksanakan inspeksi pemakaian APD  setiap hari sebelum melaksanakan pekerjaan
2. Meningkatkan kepatuhan penggunaan APD dan sosialisasi berkala di masing-masing seksi
</t>
  </si>
  <si>
    <t>Terdapat Kaizen Strategis (yang memberikan dampak signifikan terhadap perusahaan)</t>
  </si>
  <si>
    <t>1. Melakukan brainwriting, sebelum brainstorming dimulai. 1 bulan 2 kali</t>
  </si>
  <si>
    <t>Aktif membuatan Kaizen setiap bulan</t>
  </si>
  <si>
    <t>1. Menyiapkan materi training yang relevan dengan pekerjaan
2. alokasikan waktu untuk pelaksanaan training</t>
  </si>
  <si>
    <t>Alokasi waktu yang kurang mendukung</t>
  </si>
  <si>
    <t xml:space="preserve">1. Penjadwalan training internal
2. Mengajukan peserta training sesuai matriks kompetensinya </t>
  </si>
  <si>
    <t>1. Komunikasi efektif terkait kebijakan yang ada diperusahaan
2. Sosialisasi terkait penyebab sanksi dari perusahaan</t>
  </si>
  <si>
    <t>SOP tidak berjalan sebagai mana mestinya</t>
  </si>
  <si>
    <t>pola aturan/pedoman berprilaku di lingkungan kerja tidak tersosialisasikan</t>
  </si>
  <si>
    <t>Keadaan dan kondisi kerja yang kondusif dan melindungi perbuatan yang tidak profesional</t>
  </si>
  <si>
    <t>Sikap karyawan acuh terhadap GCG dan kode etik</t>
  </si>
  <si>
    <t>1. Sosialisasi peraturan dan perundangan ke bawahan ketika ada kebijakan baru
2. Sosialisasi SOP dan pentingnya menjaga GCG dan kode etik</t>
  </si>
  <si>
    <t>Tercapainya Poin KMS setiap personel sesuai target</t>
  </si>
  <si>
    <t>Menurunnya dan minim minat karyawan untuk aktif membaca di portal KMS</t>
  </si>
  <si>
    <t>1. Kurangnya minat personel untuk membuat kaizen
2. kurangnya pemahaman karyawan terkait pembuatan A3 Report</t>
  </si>
  <si>
    <t>Muncul banyak temuan audit ataupun eksternal</t>
  </si>
  <si>
    <t>melengkapi kebutuhan dokumen audit</t>
  </si>
  <si>
    <t>1. Review kelengkapan dokumen mutu eksternal setiap ada perubahan
2. Simulasi audit oleh pihak Engineering ke bagian Engineering sendiri Maksimal H-2 sebelum audit</t>
  </si>
  <si>
    <t>Manager dan Kepala bagian Maintenance</t>
  </si>
  <si>
    <t>Manager dan Kepala bagian maintenance &amp; utility</t>
  </si>
  <si>
    <t>Manager dan Kepala bagian utility</t>
  </si>
  <si>
    <t>Kepala bagian maintenance &amp; utility</t>
  </si>
  <si>
    <t>Manager dan Kepala bagian maintenance</t>
  </si>
  <si>
    <t xml:space="preserve">Overall Equipment Effectiveness (OEE)
</t>
  </si>
  <si>
    <t>JANUARI</t>
  </si>
  <si>
    <t>FEBRUARI</t>
  </si>
  <si>
    <t>MARET</t>
  </si>
  <si>
    <t>APRIL</t>
  </si>
  <si>
    <t>MEI</t>
  </si>
  <si>
    <t>JUNI</t>
  </si>
  <si>
    <r>
      <t>MULTY:</t>
    </r>
    <r>
      <rPr>
        <sz val="11"/>
        <color theme="1"/>
        <rFont val="Calibri"/>
        <family val="2"/>
        <scheme val="minor"/>
      </rPr>
      <t xml:space="preserve">
Total Hasil Las : 29805 
Oleh Hasil Robot : 29477 pcs (99%)
Oleh Hasil Manual : 328pcs (1%)
(Sarana JIG robot yang seharusnya dapat dipakai pada bulan ini  adalah 31 unit, tapi yang dipakai hanya 27 unit dan 4 unit tidak dipakai, dikarenakan ada yang belum di trial)
NB:
Data Robotisasi Konstruksi NB = 0%</t>
    </r>
    <r>
      <rPr>
        <b/>
        <u/>
        <sz val="11"/>
        <color theme="1"/>
        <rFont val="Calibri"/>
        <family val="2"/>
        <scheme val="minor"/>
      </rPr>
      <t xml:space="preserve">
Detail Sheet  Robotisasi</t>
    </r>
  </si>
  <si>
    <r>
      <t>MULTY:</t>
    </r>
    <r>
      <rPr>
        <sz val="11"/>
        <color theme="1"/>
        <rFont val="Calibri"/>
        <family val="2"/>
        <scheme val="minor"/>
      </rPr>
      <t xml:space="preserve">
Total Hasil Las : 25765
Oleh Hasil Robot : 24780 pcs (96%)
Oleh Hasil Manual : 985 pcs (4%)
(Sarana JIG robot yang seharusnya dapat dipakai pada bulan ini  adalah 29 unit, tapi yang dipakai hanya 17 unit dan 12 unit tidak dipakai, dikarenakan ada yang belum di trial)
NB:
Data Robotisasi Konstruksi NB = 0%</t>
    </r>
    <r>
      <rPr>
        <b/>
        <u/>
        <sz val="11"/>
        <color theme="1"/>
        <rFont val="Calibri"/>
        <family val="2"/>
        <scheme val="minor"/>
      </rPr>
      <t xml:space="preserve">
Detail Sheet  Robotisasi</t>
    </r>
  </si>
  <si>
    <r>
      <t>MULTY:</t>
    </r>
    <r>
      <rPr>
        <sz val="11"/>
        <color theme="1"/>
        <rFont val="Calibri"/>
        <family val="2"/>
        <scheme val="minor"/>
      </rPr>
      <t xml:space="preserve">
Total Hasil Las : 25044
Oleh Hasil Robot : 22504 pcs (90%)
Oleh Hasil Manual : 2540 pcs (10%)
(Sarana JIG robot yang seharusnya dapat dipakai pada bulan ini  adalah 21 unit, tapi yang dipakai hanya 16 unit dan 5 unit tidak dipakai, dikarenakan ada yang belum di trial)
NB:
Data Robotisasi Konstruksi NB = 0%</t>
    </r>
    <r>
      <rPr>
        <b/>
        <u/>
        <sz val="11"/>
        <color theme="1"/>
        <rFont val="Calibri"/>
        <family val="2"/>
        <scheme val="minor"/>
      </rPr>
      <t xml:space="preserve">
Detail Sheet  Robotisasi</t>
    </r>
  </si>
  <si>
    <r>
      <t>MULTY:</t>
    </r>
    <r>
      <rPr>
        <sz val="11"/>
        <color theme="1"/>
        <rFont val="Calibri"/>
        <family val="2"/>
        <scheme val="minor"/>
      </rPr>
      <t xml:space="preserve">
Total Hasil Las : 19962
Oleh Hasil Robot : 18777 pcs (94%)
Oleh Hasil Manual : 1185 pcs (6%)
(Sarana JIG robot yang seharusnya dapat dipakai pada bulan ini  adalah 25 unit, tapi yang dipakai hanya 18 unit dan 7 unit tidak dipakai, dikarenakan ada yang belum di trial)
NB:
Data Robotisasi Konstruksi NB = 0%</t>
    </r>
    <r>
      <rPr>
        <b/>
        <u/>
        <sz val="11"/>
        <color theme="1"/>
        <rFont val="Calibri"/>
        <family val="2"/>
        <scheme val="minor"/>
      </rPr>
      <t xml:space="preserve">
Detail Sheet  Robotisasi</t>
    </r>
  </si>
  <si>
    <r>
      <t>MULTY:</t>
    </r>
    <r>
      <rPr>
        <sz val="11"/>
        <color theme="1"/>
        <rFont val="Calibri"/>
        <family val="2"/>
        <scheme val="minor"/>
      </rPr>
      <t xml:space="preserve">
Total Hasil Las : 21.602
Oleh Hasil Robot : 18.008 pcs (83%)
Oleh Hasil Manual : 3.594 pcs (17%)
(Sarana JIG robot yang seharusnya dapat dipakai pada bulan ini  adalah 28 unit, tapi yang dipakai hanya 15 unit dan 13 unit tidak dipakai, dikarenakan ada yang belum di trial)
NB:
Data Robotisasi Konstruksi NB = 0%</t>
    </r>
    <r>
      <rPr>
        <b/>
        <u/>
        <sz val="11"/>
        <color theme="1"/>
        <rFont val="Calibri"/>
        <family val="2"/>
        <scheme val="minor"/>
      </rPr>
      <t xml:space="preserve">
Detail Sheet  Robotisasi</t>
    </r>
  </si>
  <si>
    <r>
      <t>MULTY:</t>
    </r>
    <r>
      <rPr>
        <sz val="11"/>
        <color theme="1"/>
        <rFont val="Calibri"/>
        <family val="2"/>
        <scheme val="minor"/>
      </rPr>
      <t xml:space="preserve">
Total Hasil Las : 30.850
Oleh Hasil Robot : 26.965 pcs (87%)
Oleh Hasil Manual : 3.885 pcs (13%)
(Sarana JIG robot yang seharusnya dapat dipakai pada bulan ini  adalah 32 unit, tapi yang dipakai hanya 21 unit dan 11 unit tidak dipakai, dikarenakan ada yang belum di trial)
NB:
Data Robotisasi Konstruksi NB = 0%</t>
    </r>
    <r>
      <rPr>
        <b/>
        <u/>
        <sz val="11"/>
        <color theme="1"/>
        <rFont val="Calibri"/>
        <family val="2"/>
        <scheme val="minor"/>
      </rPr>
      <t xml:space="preserve">
Detail Sheet  Robotisasi</t>
    </r>
  </si>
  <si>
    <t>Tidak ada program</t>
  </si>
  <si>
    <t>Capaian bulan ini 85%
Budget Rp. 165.800.000
Realisasi Rp. 141.555.464</t>
  </si>
  <si>
    <t>Capaian bulan ini 54%
Budget Rp. 138.644.000
Realisasi Rp. 74.731.681</t>
  </si>
  <si>
    <t>Capaian bulan ini 76%
Budget  Rp. 166.085.000
Realisasi Rp. 126.965.114</t>
  </si>
  <si>
    <t>Capaian bulan ini 14%
Budget Rp. 153.107.000
Realisasi  Rp. 22.167.624</t>
  </si>
  <si>
    <t>Capaian bulan ini 69%
Budget  Rp. 155.660.000
Realisasi Rp. 106.743.999</t>
  </si>
  <si>
    <t>Capaian bulan ini 70%
Budget Rp. 124.126.000
Realisasi  Rp. 87.276.782</t>
  </si>
  <si>
    <t>Capaian bulan ini 88%
Budget Rp. 44.715.000
Realisasi Rp. 39.439.011</t>
  </si>
  <si>
    <t>Capaian bulan ini 31%
Budget Rp. 112.120.000
Realisasi Rp. 34.869.937</t>
  </si>
  <si>
    <t>Capaian bulan ini 32%
Budget Rp. 38.858.000
Realisasi Rp. 12.458.054</t>
  </si>
  <si>
    <t>Capaian bulan ini 1%
Budget Rp. 210.046.000
Realisasi Rp. 2.010.292</t>
  </si>
  <si>
    <t>Capaian bulan ini 54%
Budget Rp. 40.244.000
Realisasi Rp. 21.658.740</t>
  </si>
  <si>
    <t xml:space="preserve">Capaian bulan ini 35%
Budget Rp. 105.094.000
Realisasi Rp. 36.307.149
</t>
  </si>
  <si>
    <t>Capain bulan Ini 6HK
1 Set Lower Frame Multy Bed</t>
  </si>
  <si>
    <t>Capain bulan Ini 3HK
6 Pcs Rangka Lotus 395</t>
  </si>
  <si>
    <r>
      <t>Tidak ada Pemintaan</t>
    </r>
    <r>
      <rPr>
        <sz val="11"/>
        <color theme="1"/>
        <rFont val="Calibri"/>
        <family val="2"/>
        <scheme val="minor"/>
      </rPr>
      <t xml:space="preserve">
</t>
    </r>
  </si>
  <si>
    <r>
      <t>Capain bulan Ini 3HK
5 Pcs  New Echool Chair</t>
    </r>
    <r>
      <rPr>
        <sz val="11"/>
        <color theme="1"/>
        <rFont val="Calibri"/>
        <family val="2"/>
        <scheme val="minor"/>
      </rPr>
      <t xml:space="preserve">
</t>
    </r>
  </si>
  <si>
    <t>Capain bulan ini 0,12%
Total komponen di Chrome = 65.973 pcs dan Total G2 akibat mesin = 81 pcs</t>
  </si>
  <si>
    <t xml:space="preserve">Capaian bulan ini , 0,07%
Total komponen di Chrome = 68.350 pcs dan Total G2 akibat mesin = 46 pcs </t>
  </si>
  <si>
    <t>Capaian bulan ini 0,18%
Total komponen di Chrome = 111.932 pcs dan Total G2 akibat mesin = 196 pcs</t>
  </si>
  <si>
    <t>Capaian bulan ini 0,14%
Total komponen di Chrome = 92.422 pcs dan Total G2 akibat mesin = 128 pcs</t>
  </si>
  <si>
    <t xml:space="preserve">Capain bulan ini 0%
Total komponen di Chrome = 20.010 pcs dan Total G2 akibat mesin = 0 pcs </t>
  </si>
  <si>
    <t xml:space="preserve">Capaian bulan ini 0%
Total komponen di Chrome = 11.493 pcs dan Total G2 akibat mesin = 0 pcs </t>
  </si>
  <si>
    <t xml:space="preserve">Capaian bulan ini 0%
Total komponen produksi Subcon = 149.624 pcs dan Total G2 akibat sarana = 0 pcs </t>
  </si>
  <si>
    <t xml:space="preserve">Capaian bulan ini 0%
Total komponen produksi Subcon = 450.065 pcs dan Total G2 akibat sarana = 0 pcs </t>
  </si>
  <si>
    <t xml:space="preserve">Capaian bulan ini 0%
Total komponen produksi Subcon = 166.394 pcs  dan Total G2 akibat sarana = 0 pcs </t>
  </si>
  <si>
    <t xml:space="preserve">Capaian bulan ini 0%
Total komponen produksi Subcon = 98.880 pcs dan Total G2 akibat sarana = 0 pcs </t>
  </si>
  <si>
    <t xml:space="preserve">Capaian bu
lan ini 0%Total komponen produksi Subcon = 112.944 pcs dan Total G2 akibat sarana = 0 pcs </t>
  </si>
  <si>
    <t xml:space="preserve">Capaian bulan ini 0%
Total komponen produksi Subcon = 157.925 pcs dan Total G2 akibat sarana = 0 pcs </t>
  </si>
  <si>
    <t>Capaian bulan ini 0,28%
Total Downtime 4,08 jam, AT = 1632 jam, maka %DT = 0,28%
Total NDT 29,58 jam, AT = 4896 jam, maka %NDT = 0,60%</t>
  </si>
  <si>
    <t>Capaian bulan ini 0,29%
Total Downtime 6,58 jam, AT = 2304 jam, maka %DT = 0,29%
Total NDT 5,33 jam, AT = 2016 jam, maka %NDT = 0,26%</t>
  </si>
  <si>
    <t>Capaian bulan ini 0,48%
Total Downtime 10,33 jam, AT = 2160 jam, maka %DT = 0,48%
Total NDT 13,67 jam, AT = 4032 jam, maka %NDT = 0,34%</t>
  </si>
  <si>
    <t>Capaian bulan ini 0,31%
Total Downtime 4,83 jam, AT = 1560 jam, maka %DT = 0,31%
Total NDT 18,58 jam, AT = 5040 jam, maka %NDT = 0,37%</t>
  </si>
  <si>
    <t>Capaian bulan ini 0,49%
Total Downtime 12.05 jam, AT = 2448 jam, maka %DT = 0,49%
Total NDT 6.67 jam, AT = 112 jam, maka %NDT = 0,35%</t>
  </si>
  <si>
    <t>Capaian bulan ini 0,20%
Total Downtime 9 jam, AT = 4576 jam, maka %DT = 0,20%
Total NDT 23.92 jam, AT = 5104 jam, maka %NDT = 0,47%</t>
  </si>
  <si>
    <t>Capaian bulan ini 0,14%
Target QTY = 173.749 pcs dan Total G2 = 251 pcs</t>
  </si>
  <si>
    <t>Capaian bulan ini 0,09%
Target QTY = 248.512 pcs dan Total G2 = 234 pcs</t>
  </si>
  <si>
    <t>Capaian bulan ini 0,08%
Target QTY = 206.754 pcs dan Total G2 = 162 pcs</t>
  </si>
  <si>
    <t>Capaian bulan ini 0,08%
Target QTY = 319.907 pcs dan Total G2 = 268 pcs</t>
  </si>
  <si>
    <t>Capaian bulan ini 0,15%
Target QTY = 107.471 pcs dan Total G2 = 164 pcs</t>
  </si>
  <si>
    <t xml:space="preserve">Capaian bulan ini 0,10%
Target QTY = 273.889 pcs dan Total G2 = 284 pcs </t>
  </si>
  <si>
    <t>Capaian OEE bulan ini 89%
Availability = 97%
Performance = 92%
Quality = 99%</t>
  </si>
  <si>
    <t>Capaian OEE bulan ini 92%
Availability = 97%
Performance = 96%
Quality = 99%</t>
  </si>
  <si>
    <t>Capaian OEE bulan ini 90%
Availability = 99%
Performance = 92%
Quality = 98%</t>
  </si>
  <si>
    <t>Capaian OEE bulan ini 90%
Availability = 98%
Performance = 93%
Quality = 99%</t>
  </si>
  <si>
    <t>Capaian OEE bulan ini 91%
Availability = 99%
Performance = 92%
Quality = 99%</t>
  </si>
  <si>
    <t>0 Kejadian</t>
  </si>
  <si>
    <t>1 Kejadian Kecelakaan Kerja an. Panji Solehudin seksi Workshop.</t>
  </si>
  <si>
    <t>Capaian bulan ini 18,09%
Budget RP. 173.000.000
Realisasi Rp. 141.711.205</t>
  </si>
  <si>
    <t>Capaian bulan ini 9,29%
Budget RP. 173.000.000
Realisasi Rp. 156.923.466</t>
  </si>
  <si>
    <t>Capaian bulan ini 0,09%
Budget RP. 130.000.000
Realisasi Rp. 129.885.134</t>
  </si>
  <si>
    <t>Capaian bulan ini 46,93%
Budget RP.  164.000.000
Realisasi Rp. 87.034.754</t>
  </si>
  <si>
    <t>Capaian bulan ini 35,41%
Budget  RP.  173.000.000
Realisasi Rp. 111.746.920</t>
  </si>
  <si>
    <t>Tidak ada temuan</t>
  </si>
  <si>
    <t>1 Temuan;  tidak menggunakan safety shoes di area workshop</t>
  </si>
  <si>
    <t>Tidak ada temuan audit internal/ eksternal</t>
  </si>
  <si>
    <t>Capaian bulan ini ada 6 kaizen dan sudah masuk Portal</t>
  </si>
  <si>
    <t>Progress 0%</t>
  </si>
  <si>
    <t>tidak ada pelanggaran</t>
  </si>
  <si>
    <t>Capaian OEE bulan ini 91%
Availability = 100%
Performance = 92%
Quality = 99%</t>
  </si>
  <si>
    <t>Capaian bulan ini ada 2 kaizen dan sudah masuk Portal</t>
  </si>
  <si>
    <t>Capaian bulan ini ada 1 kaizen dan sudah masuk Portal</t>
  </si>
  <si>
    <t xml:space="preserve">Tidak ada kaizen </t>
  </si>
  <si>
    <t>Capaian bulan ini ada 3 kaizen dan sudah masuk Portal</t>
  </si>
  <si>
    <r>
      <t xml:space="preserve">Capain bulan Ini rata-rata 4 HK
1. 1 Unit Lower Frame Total Lock Multy Bed 1  Unit 
2. 4 Unit Meja Soho  frame assy (T-7014; 7016) FBDD  dan (T-6012 )FBD 
3. 1 Unit multy bed with scale. </t>
    </r>
    <r>
      <rPr>
        <sz val="11"/>
        <color theme="1"/>
        <rFont val="Calibri"/>
        <family val="2"/>
        <scheme val="minor"/>
      </rPr>
      <t xml:space="preserve">
</t>
    </r>
  </si>
  <si>
    <t>Capaian bulan ini 16,35%
Budget  RP. 147.000.000
Realisasi  Rp. 122.967.443</t>
  </si>
  <si>
    <t>Capaian bulan ini 0%
Total area fasum  5 area sejumlah 11 titik
Tereralisasi  0 titik</t>
  </si>
  <si>
    <t>Capaian bulan ini 18%
Total area fasum  5 area 
(11 titik)
Tereralisasi  1 area (2 titik)</t>
  </si>
  <si>
    <t>Capaian bulan ini 0%
Total area fasum  4 area sejumlah 9 titik
Tereralisasi  0 titik</t>
  </si>
  <si>
    <t>Tidak ada Jadwal</t>
  </si>
  <si>
    <t xml:space="preserve">1. Training Basic Skill 1 tangal 21 Maret 2025
2. Training AM Mesin Laser Cutting tanggal 24 Maret 2025 </t>
  </si>
  <si>
    <t>Pencapaian point KMS bulan ini  adalah 31% dari 44.000 point
Total Akses ke KMS  22 Orang dengan jumlah Point  13.089 (594 point/orang)</t>
  </si>
  <si>
    <t>Pencapaian point KMS bulan ini 36% dari 44000 point
Total Akses ke KMS  13 Orang dengan jumlah Point  2.395 (108 point/orang)</t>
  </si>
  <si>
    <t>Pencapaian point KMS bulan ini 54% dari 44000 point
Total Akses ke KMS  21 Orang dengan jumlah Point 7.755 (337.2point/orang)</t>
  </si>
  <si>
    <t>Pencapaian point KMS bulan ini 62% dari 44000 point
Total Akses ke KMS  21 Orang dengan jumlah Point 1.880 (89.5 point/orang)</t>
  </si>
  <si>
    <t>Pencapaian point KMS bulan ini 64% dari 42000 pont.
Total Akses ke KMS  21 Orang dengan jumlah Point 855 (41 point/orang)</t>
  </si>
  <si>
    <t>Pencapaian point KMS bulan ini 67% dari 42000 pont.
Total Akses ke KMS  21 Orang dengan jumlah Point 1265 (60.2 point/orang)</t>
  </si>
  <si>
    <t xml:space="preserve">Tidak ada temuan </t>
  </si>
  <si>
    <t>Bulan ini ada Audit Internal; 
Tidak ada temuan</t>
  </si>
  <si>
    <t>Progress 0%
Eng menginput :
1. Input AM 20%
2. Input DPM 20%</t>
  </si>
  <si>
    <t>Progress 0%
Eng menginput :
1. Input AM 65%
2. Input DPM 65%</t>
  </si>
  <si>
    <t>Progress 0%
Eng menginput :
1. Input AM 55%
2. Input DPM 55%</t>
  </si>
  <si>
    <t>Progress 0%
Eng menginput :
1. Input AM 35%
2. Input DPM 35%</t>
  </si>
  <si>
    <t>0 Komplain</t>
  </si>
  <si>
    <t>0 Temuan 5S</t>
  </si>
  <si>
    <t>1 SP</t>
  </si>
  <si>
    <t>Capaian rata-rata di semester 1 adalah 40% 
Secara Target TERCAPAI</t>
  </si>
  <si>
    <t>Capaian rata-rata di semester 1 adalah  62%
Secara Target TERCAPAI</t>
  </si>
  <si>
    <t xml:space="preserve">Capaian rata-rata Pembuatan Prototype adalah 3 HK. 
Secara target TERCAPAI
</t>
  </si>
  <si>
    <t>0 Komplain
Secara target TERCAPAI</t>
  </si>
  <si>
    <r>
      <rPr>
        <sz val="11"/>
        <color theme="1"/>
        <rFont val="Calibri"/>
        <family val="2"/>
        <scheme val="minor"/>
      </rPr>
      <t>Capaian rata-rata G2 produksi subcon di semester 1 adalah  0%</t>
    </r>
    <r>
      <rPr>
        <b/>
        <u/>
        <sz val="11"/>
        <color theme="1"/>
        <rFont val="Calibri"/>
        <family val="2"/>
        <scheme val="minor"/>
      </rPr>
      <t xml:space="preserve">
</t>
    </r>
    <r>
      <rPr>
        <sz val="11"/>
        <color theme="1"/>
        <rFont val="Calibri"/>
        <family val="2"/>
        <scheme val="minor"/>
      </rPr>
      <t>Secara Target TERCAPAI</t>
    </r>
  </si>
  <si>
    <t>Capaian rata-rata G2 komponen hasil Chrome di semester 1 adalah 0,08% 
Secara target TERCAPAI</t>
  </si>
  <si>
    <r>
      <rPr>
        <sz val="11"/>
        <color theme="1"/>
        <rFont val="Calibri"/>
        <family val="2"/>
        <scheme val="minor"/>
      </rPr>
      <t xml:space="preserve">Capaian rata-rata downtime di Semester 1 adalah 0,34%
</t>
    </r>
    <r>
      <rPr>
        <b/>
        <u/>
        <sz val="11"/>
        <color theme="1"/>
        <rFont val="Calibri"/>
        <family val="2"/>
        <scheme val="minor"/>
      </rPr>
      <t xml:space="preserve">
</t>
    </r>
    <r>
      <rPr>
        <sz val="11"/>
        <color theme="1"/>
        <rFont val="Calibri"/>
        <family val="2"/>
        <scheme val="minor"/>
      </rPr>
      <t>Secara target TERCAPAI</t>
    </r>
  </si>
  <si>
    <r>
      <rPr>
        <sz val="11"/>
        <color theme="1"/>
        <rFont val="Calibri"/>
        <family val="2"/>
        <scheme val="minor"/>
      </rPr>
      <t>Capaian rata-rata G2 internal selain chrome di Semester 1 adalah 0,10%</t>
    </r>
    <r>
      <rPr>
        <b/>
        <u/>
        <sz val="11"/>
        <color theme="1"/>
        <rFont val="Calibri"/>
        <family val="2"/>
        <scheme val="minor"/>
      </rPr>
      <t xml:space="preserve">
</t>
    </r>
    <r>
      <rPr>
        <sz val="11"/>
        <color theme="1"/>
        <rFont val="Calibri"/>
        <family val="2"/>
        <scheme val="minor"/>
      </rPr>
      <t>Secara Target TERCAPAI</t>
    </r>
  </si>
  <si>
    <t>Capaian rata-rata penhematan energi listrik di semester 1 adalah 21.03%</t>
  </si>
  <si>
    <t xml:space="preserve">4 Temuan yaitu penggunaan Safety shoes. </t>
  </si>
  <si>
    <t>9.00 kaizen</t>
  </si>
  <si>
    <t>Capaian Keterlibatan kaizen di semester 1 adalah 100%</t>
  </si>
  <si>
    <t>1 SP an. A Dani Nurjaman</t>
  </si>
  <si>
    <t>Capaian OEE di Semester 1 adalah 90.41%</t>
  </si>
  <si>
    <t>4 Program sudah dijalankan</t>
  </si>
  <si>
    <t>Capaian point KMS 2000 point adalah 4 orang dari 21 orang</t>
  </si>
  <si>
    <t>Total 23 Kaizen</t>
  </si>
  <si>
    <t>1. Pemanfaatan Kepala Hanger Ex ZINC menjadi kepala hanger Jasmine 16 unit dan hanger NB 1 unit</t>
  </si>
  <si>
    <t>1. Pemanfaatan kontaktor bekas untuk panel kontrol dust collector di woodline.
2. Pemanfaat spare part elektrik bekas untuk pembuatan konveyor laser cutiing : box panel, inverter, motor, kabel</t>
  </si>
  <si>
    <t>9 kaizen strategis diajukan ke WOW</t>
  </si>
  <si>
    <t>Capaian Keterlibatan kaizen di bulan juni adalah 100%</t>
  </si>
  <si>
    <r>
      <t xml:space="preserve">Untuk Program Robotisasi Kost. Las Multy sudah 100%
</t>
    </r>
    <r>
      <rPr>
        <b/>
        <sz val="12"/>
        <color theme="1"/>
        <rFont val="Calibri"/>
        <family val="2"/>
        <scheme val="minor"/>
      </rPr>
      <t>Target tercapai 50%</t>
    </r>
    <r>
      <rPr>
        <sz val="12"/>
        <color theme="1"/>
        <rFont val="Calibri"/>
        <family val="2"/>
        <scheme val="minor"/>
      </rPr>
      <t xml:space="preserve">
Untuk Program Robotisasi KNB  sebagai berikut :
1. 2 unit robot welding sudah dipindahkan dari KSO ke layout KNB (27 Mei 2025.
2. RAB Sarana welding Jig dan mesin rotary (15 Juli 2025.
3. Material WJ dan Rotary dalam proses pemesanan</t>
    </r>
  </si>
  <si>
    <t>1. Training lanjutan mesin laser cutting pipe, tanggal 09 - 10 Juni 2025
2. Training pengoperasian mesin Soco (potong pipa) Tanggal 23 Juni 2023</t>
  </si>
  <si>
    <t>1. Pemanfaatan Kepala Hanger Ex ZINC menjadi kepala hanger Flora 10 unit dan hanger Joint Yamato 5 unit.
2. Pemanfaatan togle clamp dan base plate bekas Jig NB (discontinue) untuk welding jig rangka new echool chair 3 unit</t>
  </si>
  <si>
    <t xml:space="preserve">Capaian penurunan domestic waste adalah          6 Program </t>
  </si>
  <si>
    <t>1 Kejadian Kecelakaan Kerja an. Panji Solehudin
Analisa : Kejadian KK ini terjadi karena tidak cocoknya APD (sarung tangan katun) yang berpotensi terlilit oleh spindel. Solusi sarung tangan katun diganti dengan sarung tangan karet anti robek.</t>
  </si>
  <si>
    <t>1. Pemanfaatan scraft kayu front board Manabu AH dan Unmoving stok menjadi seat board yamato dan flora</t>
  </si>
  <si>
    <r>
      <rPr>
        <b/>
        <sz val="12"/>
        <color theme="1"/>
        <rFont val="Calibri"/>
        <family val="2"/>
        <scheme val="minor"/>
      </rPr>
      <t>IT</t>
    </r>
    <r>
      <rPr>
        <sz val="12"/>
        <color theme="1"/>
        <rFont val="Calibri"/>
        <family val="2"/>
        <charset val="1"/>
        <scheme val="minor"/>
      </rPr>
      <t xml:space="preserve"> : masih dalam proses development 
</t>
    </r>
    <r>
      <rPr>
        <b/>
        <sz val="12"/>
        <color theme="1"/>
        <rFont val="Calibri"/>
        <family val="2"/>
        <scheme val="minor"/>
      </rPr>
      <t>ENG</t>
    </r>
    <r>
      <rPr>
        <sz val="12"/>
        <color theme="1"/>
        <rFont val="Calibri"/>
        <family val="2"/>
        <charset val="1"/>
        <scheme val="minor"/>
      </rPr>
      <t xml:space="preserve"> : Database mesin 100%
Database PM &amp; AM 65%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</si>
</sst>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m\-yyyy"/>
    <numFmt numFmtId="165" formatCode="[$-421]dd\ mmmm\ yyyy;@"/>
  </numFmts>
  <fonts count="25" x14ac:knownFonts="1">
    <font>
      <sz val="11"/>
      <color theme="1"/>
      <name val="Calibri"/>
      <family val="2"/>
      <scheme val="minor"/>
    </font>
    <font>
      <sz val="11"/>
      <color theme="1"/>
      <name val="Calibri"/>
      <family val="2"/>
      <charset val="1"/>
      <scheme val="minor"/>
    </font>
    <font>
      <sz val="11"/>
      <color theme="1"/>
      <name val="Calibri"/>
      <family val="2"/>
      <charset val="1"/>
      <scheme val="minor"/>
    </font>
    <font>
      <sz val="11"/>
      <color theme="1"/>
      <name val="Calibri"/>
      <family val="2"/>
      <charset val="1"/>
      <scheme val="minor"/>
    </font>
    <font>
      <sz val="11"/>
      <color theme="1"/>
      <name val="Calibri"/>
      <family val="2"/>
      <charset val="1"/>
      <scheme val="minor"/>
    </font>
    <font>
      <sz val="11"/>
      <color theme="1"/>
      <name val="Calibri"/>
      <family val="2"/>
      <charset val="1"/>
      <scheme val="minor"/>
    </font>
    <font>
      <sz val="11"/>
      <color theme="1"/>
      <name val="Calibri"/>
      <family val="2"/>
      <charset val="1"/>
      <scheme val="minor"/>
    </font>
    <font>
      <sz val="11"/>
      <color theme="1"/>
      <name val="Calibri"/>
      <family val="2"/>
      <scheme val="minor"/>
    </font>
    <font>
      <b/>
      <sz val="11"/>
      <color theme="1"/>
      <name val="Calibri"/>
      <family val="2"/>
      <scheme val="minor"/>
    </font>
    <font>
      <sz val="12"/>
      <color theme="1"/>
      <name val="Arial Narrow"/>
      <family val="2"/>
    </font>
    <font>
      <sz val="11"/>
      <color theme="1"/>
      <name val="Calibri"/>
      <family val="2"/>
      <charset val="1"/>
      <scheme val="minor"/>
    </font>
    <font>
      <b/>
      <sz val="14"/>
      <name val="Calibri"/>
      <family val="2"/>
    </font>
    <font>
      <b/>
      <sz val="11"/>
      <name val="Calibri"/>
      <family val="2"/>
    </font>
    <font>
      <b/>
      <sz val="14"/>
      <color indexed="8"/>
      <name val="Calibri"/>
      <family val="2"/>
    </font>
    <font>
      <b/>
      <sz val="11"/>
      <color indexed="8"/>
      <name val="Calibri"/>
      <family val="2"/>
    </font>
    <font>
      <sz val="12"/>
      <color theme="1"/>
      <name val="Calibri"/>
      <family val="2"/>
      <scheme val="minor"/>
    </font>
    <font>
      <sz val="12"/>
      <color theme="1"/>
      <name val="Calibri"/>
      <family val="2"/>
      <charset val="1"/>
      <scheme val="minor"/>
    </font>
    <font>
      <b/>
      <sz val="12"/>
      <color theme="1"/>
      <name val="Calibri"/>
      <family val="2"/>
      <scheme val="minor"/>
    </font>
    <font>
      <sz val="11"/>
      <color theme="1"/>
      <name val="Arial Narrow"/>
      <family val="2"/>
    </font>
    <font>
      <b/>
      <sz val="12"/>
      <color theme="1"/>
      <name val="Arial Narrow"/>
      <family val="2"/>
    </font>
    <font>
      <sz val="8"/>
      <name val="Calibri"/>
      <family val="2"/>
      <scheme val="minor"/>
    </font>
    <font>
      <sz val="11"/>
      <name val="Calibri"/>
      <family val="2"/>
    </font>
    <font>
      <b/>
      <u/>
      <sz val="11"/>
      <color theme="1"/>
      <name val="Calibri"/>
      <family val="2"/>
      <scheme val="minor"/>
    </font>
    <font>
      <b/>
      <u/>
      <sz val="11"/>
      <color theme="1"/>
      <name val="Calibri"/>
      <family val="2"/>
      <charset val="1"/>
      <scheme val="minor"/>
    </font>
    <font>
      <b/>
      <u/>
      <sz val="11"/>
      <name val="Calibri"/>
      <family val="2"/>
      <scheme val="minor"/>
    </font>
  </fonts>
  <fills count="6">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
      <patternFill patternType="solid">
        <fgColor rgb="FF92D050"/>
        <bgColor indexed="64"/>
      </patternFill>
    </fill>
    <fill>
      <patternFill patternType="solid">
        <fgColor theme="0"/>
        <bgColor indexed="64"/>
      </patternFill>
    </fill>
  </fills>
  <borders count="16">
    <border>
      <left/>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auto="1"/>
      </left>
      <right style="thin">
        <color auto="1"/>
      </right>
      <top/>
      <bottom/>
      <diagonal/>
    </border>
  </borders>
  <cellStyleXfs count="5">
    <xf numFmtId="0" fontId="0" fillId="0" borderId="0"/>
    <xf numFmtId="0" fontId="10" fillId="0" borderId="0"/>
    <xf numFmtId="0" fontId="7" fillId="0" borderId="0"/>
    <xf numFmtId="9" fontId="7" fillId="0" borderId="0" applyFont="0" applyFill="0" applyBorder="0" applyAlignment="0" applyProtection="0"/>
    <xf numFmtId="0" fontId="4" fillId="0" borderId="0"/>
  </cellStyleXfs>
  <cellXfs count="145">
    <xf numFmtId="0" fontId="0" fillId="0" borderId="0" xfId="0"/>
    <xf numFmtId="0" fontId="10" fillId="0" borderId="0" xfId="1"/>
    <xf numFmtId="0" fontId="8" fillId="0" borderId="3" xfId="1" applyFont="1" applyBorder="1" applyAlignment="1">
      <alignment horizontal="center" vertical="center"/>
    </xf>
    <xf numFmtId="0" fontId="14" fillId="0" borderId="3" xfId="1" applyFont="1" applyBorder="1" applyAlignment="1">
      <alignment vertical="center"/>
    </xf>
    <xf numFmtId="0" fontId="8" fillId="0" borderId="3" xfId="1" applyFont="1" applyBorder="1" applyAlignment="1">
      <alignment horizontal="center" vertical="center" wrapText="1"/>
    </xf>
    <xf numFmtId="0" fontId="8" fillId="2" borderId="3" xfId="1" applyFont="1" applyFill="1" applyBorder="1" applyAlignment="1">
      <alignment horizontal="center" vertical="center"/>
    </xf>
    <xf numFmtId="0" fontId="10" fillId="0" borderId="0" xfId="1" applyAlignment="1">
      <alignment horizontal="center"/>
    </xf>
    <xf numFmtId="0" fontId="10" fillId="0" borderId="0" xfId="1" applyAlignment="1">
      <alignment vertical="center"/>
    </xf>
    <xf numFmtId="0" fontId="8" fillId="2" borderId="3" xfId="1" applyFont="1" applyFill="1" applyBorder="1" applyAlignment="1">
      <alignment vertical="center"/>
    </xf>
    <xf numFmtId="0" fontId="14" fillId="2" borderId="3" xfId="1" applyFont="1" applyFill="1" applyBorder="1" applyAlignment="1">
      <alignment horizontal="center" vertical="center" wrapText="1"/>
    </xf>
    <xf numFmtId="49" fontId="8" fillId="0" borderId="3" xfId="1" applyNumberFormat="1" applyFont="1" applyBorder="1" applyAlignment="1">
      <alignment horizontal="center" vertical="center"/>
    </xf>
    <xf numFmtId="164" fontId="9" fillId="0" borderId="3" xfId="2" applyNumberFormat="1" applyFont="1" applyBorder="1" applyAlignment="1">
      <alignment horizontal="center" vertical="center"/>
    </xf>
    <xf numFmtId="0" fontId="0" fillId="0" borderId="0" xfId="0" applyAlignment="1">
      <alignment vertical="center"/>
    </xf>
    <xf numFmtId="0" fontId="8" fillId="0" borderId="0" xfId="0" applyFont="1" applyAlignment="1">
      <alignment vertical="center"/>
    </xf>
    <xf numFmtId="0" fontId="14" fillId="0" borderId="3" xfId="1" applyFont="1" applyBorder="1" applyAlignment="1">
      <alignment horizontal="center" vertical="center"/>
    </xf>
    <xf numFmtId="0" fontId="9" fillId="0" borderId="3" xfId="0" applyFont="1" applyBorder="1" applyAlignment="1">
      <alignment horizontal="left" vertical="center" wrapText="1"/>
    </xf>
    <xf numFmtId="0" fontId="9" fillId="0" borderId="3" xfId="0" applyFont="1" applyBorder="1" applyAlignment="1">
      <alignment horizontal="center" vertical="center"/>
    </xf>
    <xf numFmtId="0" fontId="9" fillId="4" borderId="3" xfId="0" applyFont="1" applyFill="1" applyBorder="1" applyAlignment="1">
      <alignment horizontal="center" vertical="center" wrapText="1"/>
    </xf>
    <xf numFmtId="9" fontId="9" fillId="4" borderId="3" xfId="0" applyNumberFormat="1" applyFont="1" applyFill="1" applyBorder="1" applyAlignment="1">
      <alignment horizontal="center" vertical="center" wrapText="1"/>
    </xf>
    <xf numFmtId="9" fontId="9" fillId="4" borderId="3" xfId="3" applyFont="1" applyFill="1" applyBorder="1" applyAlignment="1">
      <alignment horizontal="center" vertical="center" wrapText="1"/>
    </xf>
    <xf numFmtId="0" fontId="9" fillId="4" borderId="3" xfId="0" applyFont="1" applyFill="1" applyBorder="1" applyAlignment="1">
      <alignment horizontal="left" vertical="center"/>
    </xf>
    <xf numFmtId="0" fontId="9" fillId="4" borderId="3" xfId="0" applyFont="1" applyFill="1" applyBorder="1" applyAlignment="1">
      <alignment horizontal="left" vertical="center" wrapText="1"/>
    </xf>
    <xf numFmtId="9" fontId="9" fillId="4" borderId="3" xfId="3" applyFont="1" applyFill="1" applyBorder="1" applyAlignment="1">
      <alignment horizontal="left" vertical="center" wrapText="1"/>
    </xf>
    <xf numFmtId="15" fontId="14" fillId="0" borderId="3" xfId="1" applyNumberFormat="1" applyFont="1" applyBorder="1" applyAlignment="1">
      <alignment horizontal="center" vertical="center"/>
    </xf>
    <xf numFmtId="0" fontId="15" fillId="0" borderId="3" xfId="1" applyFont="1" applyBorder="1" applyAlignment="1">
      <alignment horizontal="center" vertical="center" wrapText="1"/>
    </xf>
    <xf numFmtId="0" fontId="16" fillId="0" borderId="0" xfId="1" applyFont="1" applyAlignment="1">
      <alignment horizontal="left" vertical="center"/>
    </xf>
    <xf numFmtId="0" fontId="17" fillId="0" borderId="3" xfId="1" applyFont="1" applyBorder="1" applyAlignment="1">
      <alignment horizontal="left" vertical="center" wrapText="1"/>
    </xf>
    <xf numFmtId="0" fontId="16" fillId="0" borderId="3" xfId="1" applyFont="1" applyBorder="1" applyAlignment="1">
      <alignment horizontal="center" vertical="center"/>
    </xf>
    <xf numFmtId="0" fontId="16" fillId="0" borderId="0" xfId="1" applyFont="1" applyAlignment="1">
      <alignment horizontal="left" vertical="center" wrapText="1"/>
    </xf>
    <xf numFmtId="0" fontId="16" fillId="0" borderId="0" xfId="1" applyFont="1"/>
    <xf numFmtId="0" fontId="17" fillId="0" borderId="0" xfId="1" applyFont="1"/>
    <xf numFmtId="0" fontId="9" fillId="0" borderId="3" xfId="1" applyFont="1" applyBorder="1" applyAlignment="1">
      <alignment horizontal="left" vertical="center" wrapText="1"/>
    </xf>
    <xf numFmtId="0" fontId="18" fillId="0" borderId="0" xfId="1" applyFont="1" applyAlignment="1">
      <alignment horizontal="left"/>
    </xf>
    <xf numFmtId="20" fontId="9" fillId="0" borderId="3" xfId="1" applyNumberFormat="1" applyFont="1" applyBorder="1" applyAlignment="1">
      <alignment horizontal="left" vertical="center" wrapText="1"/>
    </xf>
    <xf numFmtId="0" fontId="9" fillId="0" borderId="3" xfId="1" applyFont="1" applyBorder="1" applyAlignment="1">
      <alignment horizontal="center" vertical="center" wrapText="1"/>
    </xf>
    <xf numFmtId="0" fontId="19" fillId="0" borderId="3" xfId="1" applyFont="1" applyBorder="1" applyAlignment="1">
      <alignment horizontal="left" vertical="center" wrapText="1"/>
    </xf>
    <xf numFmtId="0" fontId="18" fillId="0" borderId="0" xfId="1" applyFont="1" applyAlignment="1">
      <alignment horizontal="center"/>
    </xf>
    <xf numFmtId="0" fontId="10" fillId="0" borderId="3" xfId="1" applyBorder="1" applyAlignment="1">
      <alignment vertical="center"/>
    </xf>
    <xf numFmtId="0" fontId="10" fillId="0" borderId="3" xfId="1" applyBorder="1" applyAlignment="1">
      <alignment horizontal="center"/>
    </xf>
    <xf numFmtId="0" fontId="9" fillId="3" borderId="3" xfId="1" applyFont="1" applyFill="1" applyBorder="1" applyAlignment="1">
      <alignment horizontal="center" vertical="center" wrapText="1"/>
    </xf>
    <xf numFmtId="0" fontId="9" fillId="0" borderId="3" xfId="1" applyFont="1" applyBorder="1" applyAlignment="1">
      <alignment horizontal="left"/>
    </xf>
    <xf numFmtId="0" fontId="9" fillId="0" borderId="3" xfId="1" applyFont="1" applyBorder="1" applyAlignment="1">
      <alignment horizontal="left" vertical="center"/>
    </xf>
    <xf numFmtId="0" fontId="15" fillId="3" borderId="3" xfId="1" applyFont="1" applyFill="1" applyBorder="1" applyAlignment="1">
      <alignment horizontal="center" vertical="center" wrapText="1"/>
    </xf>
    <xf numFmtId="0" fontId="16" fillId="0" borderId="3" xfId="1" applyFont="1" applyBorder="1" applyAlignment="1">
      <alignment horizontal="left" vertical="center"/>
    </xf>
    <xf numFmtId="0" fontId="17" fillId="0" borderId="3" xfId="1" applyFont="1" applyBorder="1" applyAlignment="1">
      <alignment horizontal="center" vertical="center"/>
    </xf>
    <xf numFmtId="0" fontId="22" fillId="0" borderId="3" xfId="1" applyFont="1" applyBorder="1" applyAlignment="1">
      <alignment vertical="center" wrapText="1"/>
    </xf>
    <xf numFmtId="0" fontId="15" fillId="0" borderId="3" xfId="1" applyFont="1" applyBorder="1" applyAlignment="1">
      <alignment horizontal="left" vertical="center" wrapText="1"/>
    </xf>
    <xf numFmtId="0" fontId="15" fillId="0" borderId="0" xfId="1" applyFont="1" applyAlignment="1">
      <alignment horizontal="left" vertical="center"/>
    </xf>
    <xf numFmtId="0" fontId="15" fillId="0" borderId="0" xfId="1" applyFont="1"/>
    <xf numFmtId="0" fontId="21" fillId="0" borderId="3" xfId="1" applyFont="1" applyBorder="1" applyAlignment="1">
      <alignment vertical="center" wrapText="1"/>
    </xf>
    <xf numFmtId="0" fontId="16" fillId="0" borderId="3" xfId="1" applyFont="1" applyBorder="1" applyAlignment="1">
      <alignment horizontal="left" vertical="center" wrapText="1"/>
    </xf>
    <xf numFmtId="0" fontId="6" fillId="0" borderId="3" xfId="1" applyFont="1" applyBorder="1" applyAlignment="1">
      <alignment vertical="center" wrapText="1"/>
    </xf>
    <xf numFmtId="0" fontId="0" fillId="0" borderId="3" xfId="1" applyFont="1" applyBorder="1" applyAlignment="1">
      <alignment vertical="center" wrapText="1"/>
    </xf>
    <xf numFmtId="0" fontId="3" fillId="0" borderId="3" xfId="1" applyFont="1" applyBorder="1" applyAlignment="1">
      <alignment vertical="center" wrapText="1"/>
    </xf>
    <xf numFmtId="0" fontId="22" fillId="5" borderId="14" xfId="1" applyFont="1" applyFill="1" applyBorder="1" applyAlignment="1">
      <alignment horizontal="left" vertical="center" wrapText="1"/>
    </xf>
    <xf numFmtId="0" fontId="22" fillId="5" borderId="4" xfId="1" applyFont="1" applyFill="1" applyBorder="1" applyAlignment="1">
      <alignment horizontal="left" vertical="center" wrapText="1"/>
    </xf>
    <xf numFmtId="0" fontId="16" fillId="0" borderId="14" xfId="1" applyFont="1" applyBorder="1" applyAlignment="1">
      <alignment horizontal="left" vertical="center" wrapText="1"/>
    </xf>
    <xf numFmtId="0" fontId="16" fillId="0" borderId="4" xfId="1" applyFont="1" applyBorder="1" applyAlignment="1">
      <alignment horizontal="left" vertical="center"/>
    </xf>
    <xf numFmtId="0" fontId="0" fillId="0" borderId="14" xfId="0" applyBorder="1" applyAlignment="1">
      <alignment vertical="center" wrapText="1"/>
    </xf>
    <xf numFmtId="0" fontId="0" fillId="0" borderId="4" xfId="0" applyBorder="1" applyAlignment="1">
      <alignment vertical="center" wrapText="1"/>
    </xf>
    <xf numFmtId="0" fontId="0" fillId="5" borderId="14" xfId="1" applyFont="1" applyFill="1" applyBorder="1" applyAlignment="1">
      <alignment horizontal="left" vertical="center" wrapText="1"/>
    </xf>
    <xf numFmtId="0" fontId="0" fillId="5" borderId="4" xfId="1" applyFont="1" applyFill="1" applyBorder="1" applyAlignment="1">
      <alignment horizontal="left" vertical="center" wrapText="1"/>
    </xf>
    <xf numFmtId="0" fontId="21" fillId="0" borderId="14" xfId="1" applyFont="1" applyBorder="1" applyAlignment="1">
      <alignment horizontal="left" vertical="center" wrapText="1"/>
    </xf>
    <xf numFmtId="0" fontId="21" fillId="0" borderId="15" xfId="1" applyFont="1" applyBorder="1" applyAlignment="1">
      <alignment horizontal="left" vertical="center" wrapText="1"/>
    </xf>
    <xf numFmtId="0" fontId="21" fillId="0" borderId="4" xfId="1" applyFont="1" applyBorder="1" applyAlignment="1">
      <alignment horizontal="left" vertical="center" wrapText="1"/>
    </xf>
    <xf numFmtId="0" fontId="23" fillId="5" borderId="4" xfId="1" applyFont="1" applyFill="1" applyBorder="1" applyAlignment="1">
      <alignment horizontal="left" vertical="center" wrapText="1"/>
    </xf>
    <xf numFmtId="0" fontId="9" fillId="0" borderId="14" xfId="1" applyFont="1" applyBorder="1" applyAlignment="1">
      <alignment horizontal="left" vertical="center" wrapText="1"/>
    </xf>
    <xf numFmtId="0" fontId="9" fillId="0" borderId="15" xfId="1" applyFont="1" applyBorder="1" applyAlignment="1">
      <alignment horizontal="left" vertical="center" wrapText="1"/>
    </xf>
    <xf numFmtId="0" fontId="9" fillId="0" borderId="4" xfId="1" applyFont="1" applyBorder="1" applyAlignment="1">
      <alignment horizontal="left" vertical="center" wrapText="1"/>
    </xf>
    <xf numFmtId="0" fontId="19" fillId="0" borderId="14" xfId="1" applyFont="1" applyBorder="1" applyAlignment="1">
      <alignment horizontal="left" vertical="center" wrapText="1"/>
    </xf>
    <xf numFmtId="0" fontId="19" fillId="0" borderId="4" xfId="1" applyFont="1" applyBorder="1" applyAlignment="1">
      <alignment horizontal="left" vertical="center" wrapText="1"/>
    </xf>
    <xf numFmtId="0" fontId="16" fillId="0" borderId="4" xfId="1" applyFont="1" applyBorder="1" applyAlignment="1">
      <alignment horizontal="left" vertical="center" wrapText="1"/>
    </xf>
    <xf numFmtId="0" fontId="21" fillId="0" borderId="14" xfId="1" applyFont="1" applyBorder="1" applyAlignment="1">
      <alignment vertical="center" wrapText="1"/>
    </xf>
    <xf numFmtId="0" fontId="22" fillId="0" borderId="15" xfId="1" applyFont="1" applyBorder="1" applyAlignment="1">
      <alignment vertical="center" wrapText="1"/>
    </xf>
    <xf numFmtId="0" fontId="22" fillId="0" borderId="4" xfId="1" applyFont="1" applyBorder="1" applyAlignment="1">
      <alignment vertical="center" wrapText="1"/>
    </xf>
    <xf numFmtId="0" fontId="22" fillId="0" borderId="15" xfId="1" applyFont="1" applyBorder="1" applyAlignment="1">
      <alignment horizontal="left" vertical="center" wrapText="1"/>
    </xf>
    <xf numFmtId="0" fontId="22" fillId="0" borderId="4" xfId="1" applyFont="1" applyBorder="1" applyAlignment="1">
      <alignment horizontal="left" vertical="center" wrapText="1"/>
    </xf>
    <xf numFmtId="0" fontId="21" fillId="0" borderId="14" xfId="1" quotePrefix="1" applyFont="1" applyBorder="1" applyAlignment="1">
      <alignment horizontal="left" vertical="center" wrapText="1"/>
    </xf>
    <xf numFmtId="0" fontId="21" fillId="0" borderId="4" xfId="1" quotePrefix="1" applyFont="1" applyBorder="1" applyAlignment="1">
      <alignment horizontal="left" vertical="center" wrapText="1"/>
    </xf>
    <xf numFmtId="0" fontId="21" fillId="0" borderId="14" xfId="1" quotePrefix="1" applyFont="1" applyBorder="1" applyAlignment="1">
      <alignment horizontal="center" vertical="center" wrapText="1"/>
    </xf>
    <xf numFmtId="0" fontId="21" fillId="0" borderId="4" xfId="1" quotePrefix="1" applyFont="1" applyBorder="1" applyAlignment="1">
      <alignment horizontal="center" vertical="center" wrapText="1"/>
    </xf>
    <xf numFmtId="0" fontId="5" fillId="0" borderId="14" xfId="1" quotePrefix="1" applyFont="1" applyBorder="1" applyAlignment="1">
      <alignment horizontal="left" vertical="center" wrapText="1"/>
    </xf>
    <xf numFmtId="0" fontId="10" fillId="0" borderId="4" xfId="1" quotePrefix="1" applyBorder="1" applyAlignment="1">
      <alignment horizontal="left" vertical="center" wrapText="1"/>
    </xf>
    <xf numFmtId="0" fontId="9" fillId="0" borderId="3" xfId="1" applyFont="1" applyBorder="1" applyAlignment="1">
      <alignment horizontal="left" vertical="center" wrapText="1"/>
    </xf>
    <xf numFmtId="0" fontId="9" fillId="0" borderId="3" xfId="0" applyFont="1" applyBorder="1" applyAlignment="1">
      <alignment horizontal="left" vertical="center" wrapText="1"/>
    </xf>
    <xf numFmtId="0" fontId="9" fillId="4" borderId="3" xfId="0" applyFont="1" applyFill="1" applyBorder="1" applyAlignment="1">
      <alignment horizontal="center" vertical="center" wrapText="1"/>
    </xf>
    <xf numFmtId="0" fontId="10" fillId="2" borderId="5" xfId="1" applyFill="1" applyBorder="1" applyAlignment="1">
      <alignment horizontal="center"/>
    </xf>
    <xf numFmtId="0" fontId="10" fillId="2" borderId="11" xfId="1" applyFill="1" applyBorder="1" applyAlignment="1">
      <alignment horizontal="center"/>
    </xf>
    <xf numFmtId="0" fontId="10" fillId="2" borderId="6" xfId="1" applyFill="1" applyBorder="1" applyAlignment="1">
      <alignment horizontal="center"/>
    </xf>
    <xf numFmtId="0" fontId="10" fillId="2" borderId="7" xfId="1" applyFill="1" applyBorder="1" applyAlignment="1">
      <alignment horizontal="center"/>
    </xf>
    <xf numFmtId="0" fontId="10" fillId="2" borderId="0" xfId="1" applyFill="1" applyAlignment="1">
      <alignment horizontal="center"/>
    </xf>
    <xf numFmtId="0" fontId="10" fillId="2" borderId="8" xfId="1" applyFill="1" applyBorder="1" applyAlignment="1">
      <alignment horizontal="center"/>
    </xf>
    <xf numFmtId="0" fontId="10" fillId="2" borderId="9" xfId="1" applyFill="1" applyBorder="1" applyAlignment="1">
      <alignment horizontal="center"/>
    </xf>
    <xf numFmtId="0" fontId="10" fillId="2" borderId="12" xfId="1" applyFill="1" applyBorder="1" applyAlignment="1">
      <alignment horizontal="center"/>
    </xf>
    <xf numFmtId="0" fontId="10" fillId="2" borderId="10" xfId="1" applyFill="1" applyBorder="1" applyAlignment="1">
      <alignment horizontal="center"/>
    </xf>
    <xf numFmtId="0" fontId="11" fillId="2" borderId="3" xfId="1" applyFont="1" applyFill="1" applyBorder="1" applyAlignment="1">
      <alignment horizontal="center" vertical="center" wrapText="1"/>
    </xf>
    <xf numFmtId="0" fontId="14" fillId="2" borderId="3" xfId="1" applyFont="1" applyFill="1" applyBorder="1" applyAlignment="1">
      <alignment horizontal="center" vertical="center" wrapText="1"/>
    </xf>
    <xf numFmtId="0" fontId="13" fillId="2" borderId="3" xfId="1" applyFont="1" applyFill="1" applyBorder="1" applyAlignment="1">
      <alignment horizontal="center" vertical="center" wrapText="1"/>
    </xf>
    <xf numFmtId="0" fontId="12" fillId="2" borderId="3" xfId="1" applyFont="1" applyFill="1" applyBorder="1" applyAlignment="1">
      <alignment horizontal="left" vertical="center"/>
    </xf>
    <xf numFmtId="0" fontId="8" fillId="2" borderId="2" xfId="1" applyFont="1" applyFill="1" applyBorder="1" applyAlignment="1">
      <alignment horizontal="center" vertical="center"/>
    </xf>
    <xf numFmtId="0" fontId="8" fillId="2" borderId="13" xfId="1" applyFont="1" applyFill="1" applyBorder="1" applyAlignment="1">
      <alignment horizontal="center" vertical="center"/>
    </xf>
    <xf numFmtId="0" fontId="8" fillId="2" borderId="1" xfId="1" applyFont="1" applyFill="1" applyBorder="1" applyAlignment="1">
      <alignment horizontal="center" vertical="center"/>
    </xf>
    <xf numFmtId="0" fontId="14" fillId="0" borderId="3" xfId="1" applyFont="1" applyBorder="1" applyAlignment="1">
      <alignment horizontal="center" vertical="center"/>
    </xf>
    <xf numFmtId="165" fontId="14" fillId="0" borderId="3" xfId="1" applyNumberFormat="1" applyFont="1" applyBorder="1" applyAlignment="1">
      <alignment horizontal="center" vertical="center"/>
    </xf>
    <xf numFmtId="0" fontId="10" fillId="0" borderId="0" xfId="1" applyAlignment="1">
      <alignment horizontal="center"/>
    </xf>
    <xf numFmtId="0" fontId="8" fillId="0" borderId="3" xfId="1" applyFont="1" applyBorder="1" applyAlignment="1">
      <alignment horizontal="center" vertical="center"/>
    </xf>
    <xf numFmtId="0" fontId="8" fillId="0" borderId="3" xfId="1" applyFont="1" applyBorder="1" applyAlignment="1">
      <alignment horizontal="center" vertical="center" wrapText="1"/>
    </xf>
    <xf numFmtId="9" fontId="9" fillId="4" borderId="3" xfId="0" applyNumberFormat="1" applyFont="1" applyFill="1" applyBorder="1" applyAlignment="1">
      <alignment horizontal="center" vertical="center" wrapText="1"/>
    </xf>
    <xf numFmtId="0" fontId="16" fillId="0" borderId="3" xfId="1" applyFont="1" applyBorder="1" applyAlignment="1">
      <alignment horizontal="center" vertical="center"/>
    </xf>
    <xf numFmtId="0" fontId="9" fillId="4" borderId="3" xfId="0" applyFont="1" applyFill="1" applyBorder="1" applyAlignment="1">
      <alignment horizontal="left" vertical="center" wrapText="1"/>
    </xf>
    <xf numFmtId="0" fontId="9" fillId="0" borderId="3" xfId="1" applyFont="1" applyBorder="1" applyAlignment="1">
      <alignment horizontal="center" vertical="center"/>
    </xf>
    <xf numFmtId="0" fontId="9" fillId="0" borderId="14" xfId="0" applyFont="1" applyBorder="1" applyAlignment="1">
      <alignment horizontal="left" vertical="center" wrapText="1"/>
    </xf>
    <xf numFmtId="0" fontId="9" fillId="0" borderId="15" xfId="0" applyFont="1" applyBorder="1" applyAlignment="1">
      <alignment horizontal="left" vertical="center" wrapText="1"/>
    </xf>
    <xf numFmtId="0" fontId="9" fillId="0" borderId="4" xfId="0" applyFont="1" applyBorder="1" applyAlignment="1">
      <alignment horizontal="left" vertical="center" wrapText="1"/>
    </xf>
    <xf numFmtId="0" fontId="0" fillId="0" borderId="14" xfId="1" applyFont="1" applyBorder="1" applyAlignment="1">
      <alignment horizontal="left" vertical="center" wrapText="1"/>
    </xf>
    <xf numFmtId="0" fontId="23" fillId="0" borderId="15" xfId="1" applyFont="1" applyBorder="1" applyAlignment="1">
      <alignment horizontal="left" vertical="center" wrapText="1"/>
    </xf>
    <xf numFmtId="0" fontId="23" fillId="0" borderId="4" xfId="1" applyFont="1" applyBorder="1" applyAlignment="1">
      <alignment horizontal="left" vertical="center" wrapText="1"/>
    </xf>
    <xf numFmtId="9" fontId="9" fillId="4" borderId="3" xfId="3" applyFont="1" applyFill="1" applyBorder="1" applyAlignment="1">
      <alignment horizontal="center" vertical="center" wrapText="1"/>
    </xf>
    <xf numFmtId="0" fontId="16" fillId="0" borderId="14" xfId="1" applyFont="1" applyBorder="1" applyAlignment="1">
      <alignment horizontal="left" vertical="center"/>
    </xf>
    <xf numFmtId="0" fontId="22" fillId="0" borderId="14" xfId="1" applyFont="1" applyBorder="1" applyAlignment="1">
      <alignment horizontal="left" vertical="center" wrapText="1"/>
    </xf>
    <xf numFmtId="0" fontId="21" fillId="0" borderId="14" xfId="4" applyFont="1" applyBorder="1" applyAlignment="1">
      <alignment horizontal="left" vertical="center" wrapText="1"/>
    </xf>
    <xf numFmtId="0" fontId="21" fillId="0" borderId="4" xfId="4" applyFont="1" applyBorder="1" applyAlignment="1">
      <alignment horizontal="left" vertical="center" wrapText="1"/>
    </xf>
    <xf numFmtId="0" fontId="15" fillId="0" borderId="14" xfId="1" applyFont="1" applyBorder="1" applyAlignment="1">
      <alignment horizontal="center" vertical="center" wrapText="1"/>
    </xf>
    <xf numFmtId="0" fontId="15" fillId="0" borderId="4" xfId="1" applyFont="1" applyBorder="1" applyAlignment="1">
      <alignment horizontal="center" vertical="center" wrapText="1"/>
    </xf>
    <xf numFmtId="0" fontId="2" fillId="0" borderId="14" xfId="1" applyFont="1" applyBorder="1" applyAlignment="1">
      <alignment horizontal="left" vertical="center" wrapText="1"/>
    </xf>
    <xf numFmtId="0" fontId="10" fillId="0" borderId="4" xfId="1" applyBorder="1" applyAlignment="1">
      <alignment horizontal="left" vertical="center" wrapText="1"/>
    </xf>
    <xf numFmtId="0" fontId="21" fillId="0" borderId="14" xfId="1" applyFont="1" applyBorder="1" applyAlignment="1">
      <alignment horizontal="center" vertical="center" wrapText="1"/>
    </xf>
    <xf numFmtId="0" fontId="21" fillId="0" borderId="4" xfId="1" applyFont="1" applyBorder="1" applyAlignment="1">
      <alignment horizontal="center" vertical="center" wrapText="1"/>
    </xf>
    <xf numFmtId="0" fontId="7" fillId="0" borderId="14" xfId="1" applyFont="1" applyBorder="1" applyAlignment="1">
      <alignment horizontal="left" vertical="center" wrapText="1"/>
    </xf>
    <xf numFmtId="0" fontId="7" fillId="0" borderId="4" xfId="1" applyFont="1" applyBorder="1" applyAlignment="1">
      <alignment horizontal="left" vertical="center" wrapText="1"/>
    </xf>
    <xf numFmtId="0" fontId="8" fillId="0" borderId="14" xfId="1" applyFont="1" applyBorder="1" applyAlignment="1">
      <alignment horizontal="left" vertical="center" wrapText="1"/>
    </xf>
    <xf numFmtId="0" fontId="15" fillId="0" borderId="14" xfId="1" applyFont="1" applyBorder="1" applyAlignment="1">
      <alignment horizontal="left" vertical="center" wrapText="1"/>
    </xf>
    <xf numFmtId="0" fontId="15" fillId="0" borderId="4" xfId="1" applyFont="1" applyBorder="1" applyAlignment="1">
      <alignment horizontal="left" vertical="center" wrapText="1"/>
    </xf>
    <xf numFmtId="0" fontId="17" fillId="0" borderId="3" xfId="1" applyFont="1" applyFill="1" applyBorder="1" applyAlignment="1">
      <alignment horizontal="center" vertical="center"/>
    </xf>
    <xf numFmtId="0" fontId="15" fillId="0" borderId="14" xfId="1" applyFont="1" applyFill="1" applyBorder="1" applyAlignment="1">
      <alignment horizontal="left" vertical="center" wrapText="1"/>
    </xf>
    <xf numFmtId="0" fontId="15" fillId="0" borderId="4" xfId="1" applyFont="1" applyFill="1" applyBorder="1" applyAlignment="1">
      <alignment horizontal="left" vertical="center" wrapText="1"/>
    </xf>
    <xf numFmtId="0" fontId="15" fillId="0" borderId="14" xfId="1" applyFont="1" applyFill="1" applyBorder="1" applyAlignment="1">
      <alignment horizontal="center" vertical="center" wrapText="1"/>
    </xf>
    <xf numFmtId="0" fontId="15" fillId="0" borderId="4" xfId="1" applyFont="1" applyFill="1" applyBorder="1" applyAlignment="1">
      <alignment horizontal="center" vertical="center" wrapText="1"/>
    </xf>
    <xf numFmtId="0" fontId="21" fillId="0" borderId="14" xfId="1" applyFont="1" applyFill="1" applyBorder="1" applyAlignment="1">
      <alignment horizontal="left" vertical="center" wrapText="1"/>
    </xf>
    <xf numFmtId="0" fontId="21" fillId="0" borderId="15" xfId="1" applyFont="1" applyFill="1" applyBorder="1" applyAlignment="1">
      <alignment horizontal="left" vertical="center" wrapText="1"/>
    </xf>
    <xf numFmtId="0" fontId="21" fillId="0" borderId="4" xfId="1" applyFont="1" applyFill="1" applyBorder="1" applyAlignment="1">
      <alignment horizontal="left" vertical="center" wrapText="1"/>
    </xf>
    <xf numFmtId="0" fontId="0" fillId="0" borderId="3" xfId="1" applyFont="1" applyFill="1" applyBorder="1" applyAlignment="1">
      <alignment vertical="center" wrapText="1"/>
    </xf>
    <xf numFmtId="0" fontId="1" fillId="0" borderId="14" xfId="1" applyFont="1" applyBorder="1" applyAlignment="1">
      <alignment horizontal="left" vertical="center" wrapText="1"/>
    </xf>
    <xf numFmtId="0" fontId="24" fillId="0" borderId="14" xfId="1" applyFont="1" applyBorder="1" applyAlignment="1">
      <alignment horizontal="left" vertical="center" wrapText="1"/>
    </xf>
    <xf numFmtId="0" fontId="1" fillId="0" borderId="3" xfId="1" applyFont="1" applyBorder="1" applyAlignment="1">
      <alignment vertical="center" wrapText="1"/>
    </xf>
  </cellXfs>
  <cellStyles count="5">
    <cellStyle name="Normal" xfId="0" builtinId="0"/>
    <cellStyle name="Normal 2" xfId="1" xr:uid="{4C8A7854-0FA2-42AD-8463-83D2F1DC1065}"/>
    <cellStyle name="Normal 2 2" xfId="2" xr:uid="{8BD8AE9B-2463-4C7C-A650-82163A728220}"/>
    <cellStyle name="Normal 2 2 3" xfId="4" xr:uid="{C9A2222F-24F8-4ED6-B7B9-D72F060BD35A}"/>
    <cellStyle name="Percent" xfId="3" builtinId="5"/>
  </cellStyles>
  <dxfs count="5">
    <dxf>
      <fill>
        <patternFill>
          <fgColor rgb="FF00B050"/>
          <bgColor theme="9"/>
        </patternFill>
      </fill>
    </dxf>
    <dxf>
      <fill>
        <patternFill>
          <fgColor rgb="FF0070C0"/>
          <bgColor rgb="FF0070C0"/>
        </patternFill>
      </fill>
    </dxf>
    <dxf>
      <fill>
        <patternFill>
          <fgColor rgb="FFFFFF00"/>
          <bgColor rgb="FFFFFF00"/>
        </patternFill>
      </fill>
    </dxf>
    <dxf>
      <fill>
        <patternFill>
          <bgColor rgb="FFFFC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jpe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2</xdr:col>
      <xdr:colOff>122465</xdr:colOff>
      <xdr:row>58</xdr:row>
      <xdr:rowOff>81644</xdr:rowOff>
    </xdr:from>
    <xdr:to>
      <xdr:col>5</xdr:col>
      <xdr:colOff>266700</xdr:colOff>
      <xdr:row>71</xdr:row>
      <xdr:rowOff>155047</xdr:rowOff>
    </xdr:to>
    <xdr:pic>
      <xdr:nvPicPr>
        <xdr:cNvPr id="2" name="Picture 1">
          <a:extLst>
            <a:ext uri="{FF2B5EF4-FFF2-40B4-BE49-F238E27FC236}">
              <a16:creationId xmlns:a16="http://schemas.microsoft.com/office/drawing/2014/main" id="{10E1793E-DB28-4E6B-BB3D-FF95FD8FB81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15145" y="32352344"/>
          <a:ext cx="4777195" cy="2646422"/>
        </a:xfrm>
        <a:prstGeom prst="rect">
          <a:avLst/>
        </a:prstGeom>
        <a:noFill/>
      </xdr:spPr>
    </xdr:pic>
    <xdr:clientData/>
  </xdr:twoCellAnchor>
  <xdr:twoCellAnchor>
    <xdr:from>
      <xdr:col>1</xdr:col>
      <xdr:colOff>319006</xdr:colOff>
      <xdr:row>0</xdr:row>
      <xdr:rowOff>124381</xdr:rowOff>
    </xdr:from>
    <xdr:to>
      <xdr:col>2</xdr:col>
      <xdr:colOff>683109</xdr:colOff>
      <xdr:row>2</xdr:row>
      <xdr:rowOff>115453</xdr:rowOff>
    </xdr:to>
    <xdr:sp macro="" textlink="">
      <xdr:nvSpPr>
        <xdr:cNvPr id="3" name="Freeform 30">
          <a:extLst>
            <a:ext uri="{FF2B5EF4-FFF2-40B4-BE49-F238E27FC236}">
              <a16:creationId xmlns:a16="http://schemas.microsoft.com/office/drawing/2014/main" id="{6CE9D755-5990-404F-82FF-A893565F8E39}"/>
            </a:ext>
          </a:extLst>
        </xdr:cNvPr>
        <xdr:cNvSpPr/>
      </xdr:nvSpPr>
      <xdr:spPr>
        <a:xfrm rot="-5400000">
          <a:off x="1461832" y="-706025"/>
          <a:ext cx="783552" cy="2444363"/>
        </a:xfrm>
        <a:custGeom>
          <a:avLst/>
          <a:gdLst/>
          <a:ahLst/>
          <a:cxnLst/>
          <a:rect l="l" t="t" r="r" b="b"/>
          <a:pathLst>
            <a:path w="668178" h="2181805">
              <a:moveTo>
                <a:pt x="0" y="0"/>
              </a:moveTo>
              <a:lnTo>
                <a:pt x="668178" y="0"/>
              </a:lnTo>
              <a:lnTo>
                <a:pt x="668178" y="2181805"/>
              </a:lnTo>
              <a:lnTo>
                <a:pt x="0" y="2181805"/>
              </a:lnTo>
              <a:lnTo>
                <a:pt x="0" y="0"/>
              </a:lnTo>
              <a:close/>
            </a:path>
          </a:pathLst>
        </a:custGeom>
        <a:blipFill>
          <a:blip xmlns:r="http://schemas.openxmlformats.org/officeDocument/2006/relationships" r:embed="rId2"/>
          <a:stretch>
            <a:fillRect/>
          </a:stretch>
        </a:blipFill>
      </xdr:spPr>
      <xdr:txBody>
        <a:bodyPr wrap="square"/>
        <a:lstStyle/>
        <a:p>
          <a:endParaRPr lang="en-US"/>
        </a:p>
      </xdr:txBody>
    </xdr:sp>
    <xdr:clientData/>
  </xdr:twoCellAnchor>
  <xdr:twoCellAnchor editAs="oneCell">
    <xdr:from>
      <xdr:col>5</xdr:col>
      <xdr:colOff>1155801</xdr:colOff>
      <xdr:row>58</xdr:row>
      <xdr:rowOff>21469</xdr:rowOff>
    </xdr:from>
    <xdr:to>
      <xdr:col>10</xdr:col>
      <xdr:colOff>530678</xdr:colOff>
      <xdr:row>85</xdr:row>
      <xdr:rowOff>3449</xdr:rowOff>
    </xdr:to>
    <xdr:pic>
      <xdr:nvPicPr>
        <xdr:cNvPr id="4" name="Picture 3">
          <a:extLst>
            <a:ext uri="{FF2B5EF4-FFF2-40B4-BE49-F238E27FC236}">
              <a16:creationId xmlns:a16="http://schemas.microsoft.com/office/drawing/2014/main" id="{3F433AAB-EDFF-4C67-BC60-70412FA4B6D0}"/>
            </a:ext>
          </a:extLst>
        </xdr:cNvPr>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876641" y="32292169"/>
          <a:ext cx="5402297" cy="5112778"/>
        </a:xfrm>
        <a:prstGeom prst="rect">
          <a:avLst/>
        </a:prstGeom>
        <a:noFill/>
        <a:ln>
          <a:noFill/>
        </a:ln>
      </xdr:spPr>
    </xdr:pic>
    <xdr:clientData/>
  </xdr:twoCellAnchor>
  <xdr:oneCellAnchor>
    <xdr:from>
      <xdr:col>6</xdr:col>
      <xdr:colOff>233085</xdr:colOff>
      <xdr:row>4</xdr:row>
      <xdr:rowOff>89645</xdr:rowOff>
    </xdr:from>
    <xdr:ext cx="1210234" cy="467719"/>
    <xdr:pic>
      <xdr:nvPicPr>
        <xdr:cNvPr id="5" name="Picture 4">
          <a:extLst>
            <a:ext uri="{FF2B5EF4-FFF2-40B4-BE49-F238E27FC236}">
              <a16:creationId xmlns:a16="http://schemas.microsoft.com/office/drawing/2014/main" id="{91268F83-6B24-4D0F-B934-E8AF7A55A15B}"/>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rot="16200000">
          <a:off x="9318036" y="1089988"/>
          <a:ext cx="467719" cy="121023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3</xdr:col>
      <xdr:colOff>76200</xdr:colOff>
      <xdr:row>4</xdr:row>
      <xdr:rowOff>76200</xdr:rowOff>
    </xdr:from>
    <xdr:to>
      <xdr:col>3</xdr:col>
      <xdr:colOff>917213</xdr:colOff>
      <xdr:row>4</xdr:row>
      <xdr:rowOff>497840</xdr:rowOff>
    </xdr:to>
    <xdr:pic>
      <xdr:nvPicPr>
        <xdr:cNvPr id="6" name="Picture 5">
          <a:extLst>
            <a:ext uri="{FF2B5EF4-FFF2-40B4-BE49-F238E27FC236}">
              <a16:creationId xmlns:a16="http://schemas.microsoft.com/office/drawing/2014/main" id="{CACE09A2-2463-44C8-B3FB-5E556A3C3BEB}"/>
            </a:ext>
          </a:extLst>
        </xdr:cNvPr>
        <xdr:cNvPicPr>
          <a:picLocks noChangeAspect="1"/>
        </xdr:cNvPicPr>
      </xdr:nvPicPr>
      <xdr:blipFill rotWithShape="1">
        <a:blip xmlns:r="http://schemas.openxmlformats.org/officeDocument/2006/relationships" r:embed="rId5" cstate="print">
          <a:clrChange>
            <a:clrFrom>
              <a:srgbClr val="939194"/>
            </a:clrFrom>
            <a:clrTo>
              <a:srgbClr val="939194">
                <a:alpha val="0"/>
              </a:srgbClr>
            </a:clrTo>
          </a:clrChange>
          <a:biLevel thresh="50000"/>
          <a:extLst>
            <a:ext uri="{28A0092B-C50C-407E-A947-70E740481C1C}">
              <a14:useLocalDpi xmlns:a14="http://schemas.microsoft.com/office/drawing/2010/main" val="0"/>
            </a:ext>
          </a:extLst>
        </a:blip>
        <a:srcRect l="9960" t="21788" r="13944" b="10196"/>
        <a:stretch/>
      </xdr:blipFill>
      <xdr:spPr>
        <a:xfrm>
          <a:off x="4432300" y="1447800"/>
          <a:ext cx="843553" cy="431800"/>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1C1E56-4E12-4B0C-92FF-658D3BBF7D09}">
  <sheetPr>
    <tabColor theme="1"/>
  </sheetPr>
  <dimension ref="A1:AC93"/>
  <sheetViews>
    <sheetView showGridLines="0" tabSelected="1" topLeftCell="A2" zoomScale="80" zoomScaleNormal="80" workbookViewId="0">
      <pane xSplit="2" ySplit="7" topLeftCell="Q46" activePane="bottomRight" state="frozen"/>
      <selection activeCell="A2" sqref="A2"/>
      <selection pane="topRight" activeCell="C2" sqref="C2"/>
      <selection pane="bottomLeft" activeCell="A9" sqref="A9"/>
      <selection pane="bottomRight" activeCell="W54" sqref="W54"/>
    </sheetView>
  </sheetViews>
  <sheetFormatPr defaultColWidth="9.109375" defaultRowHeight="14.4" x14ac:dyDescent="0.3"/>
  <cols>
    <col min="1" max="1" width="4.5546875" style="1" customWidth="1"/>
    <col min="2" max="2" width="30.33203125" style="1" customWidth="1"/>
    <col min="3" max="3" width="28.44140625" style="1" customWidth="1"/>
    <col min="4" max="4" width="14.6640625" style="1" customWidth="1"/>
    <col min="5" max="5" width="24.44140625" style="1" customWidth="1"/>
    <col min="6" max="7" width="24.5546875" style="1" customWidth="1"/>
    <col min="8" max="8" width="12.88671875" style="1" customWidth="1"/>
    <col min="9" max="9" width="12.33203125" style="1" customWidth="1"/>
    <col min="10" max="10" width="13.5546875" style="1" customWidth="1"/>
    <col min="11" max="11" width="23.88671875" style="1" customWidth="1"/>
    <col min="12" max="12" width="33.33203125" style="1" customWidth="1"/>
    <col min="13" max="13" width="42.109375" style="1" customWidth="1"/>
    <col min="14" max="14" width="26.109375" style="1" customWidth="1"/>
    <col min="15" max="15" width="7.6640625" style="1" customWidth="1"/>
    <col min="16" max="22" width="24.88671875" style="1" customWidth="1"/>
    <col min="23" max="23" width="22.109375" style="1" customWidth="1"/>
    <col min="24" max="27" width="9.109375" style="1"/>
    <col min="28" max="28" width="33.5546875" style="1" hidden="1" customWidth="1"/>
    <col min="29" max="16384" width="9.109375" style="1"/>
  </cols>
  <sheetData>
    <row r="1" spans="1:28" ht="41.25" customHeight="1" x14ac:dyDescent="0.3">
      <c r="A1" s="86"/>
      <c r="B1" s="87"/>
      <c r="C1" s="88"/>
      <c r="D1" s="95" t="s">
        <v>146</v>
      </c>
      <c r="E1" s="95"/>
      <c r="F1" s="95"/>
      <c r="G1" s="95"/>
      <c r="H1" s="95"/>
      <c r="I1" s="95"/>
      <c r="J1" s="95"/>
      <c r="K1" s="95"/>
      <c r="L1" s="95"/>
      <c r="M1" s="95"/>
      <c r="N1" s="95"/>
      <c r="AB1" s="1" t="s">
        <v>22</v>
      </c>
    </row>
    <row r="2" spans="1:28" ht="21.75" customHeight="1" x14ac:dyDescent="0.3">
      <c r="A2" s="89"/>
      <c r="B2" s="90"/>
      <c r="C2" s="91"/>
      <c r="D2" s="96" t="s">
        <v>14</v>
      </c>
      <c r="E2" s="96"/>
      <c r="F2" s="97" t="s">
        <v>32</v>
      </c>
      <c r="G2" s="97"/>
      <c r="H2" s="97"/>
      <c r="I2" s="97"/>
      <c r="J2" s="97"/>
      <c r="K2" s="98" t="s">
        <v>34</v>
      </c>
      <c r="L2" s="98"/>
      <c r="M2" s="98"/>
      <c r="N2" s="98"/>
      <c r="AB2" s="1" t="s">
        <v>23</v>
      </c>
    </row>
    <row r="3" spans="1:28" ht="25.5" customHeight="1" x14ac:dyDescent="0.3">
      <c r="A3" s="92"/>
      <c r="B3" s="93"/>
      <c r="C3" s="94"/>
      <c r="D3" s="96"/>
      <c r="E3" s="96"/>
      <c r="F3" s="97"/>
      <c r="G3" s="97"/>
      <c r="H3" s="97"/>
      <c r="I3" s="97"/>
      <c r="J3" s="97"/>
      <c r="K3" s="98"/>
      <c r="L3" s="98"/>
      <c r="M3" s="98"/>
      <c r="N3" s="98"/>
      <c r="Q3" s="1">
        <f>2000/16</f>
        <v>125</v>
      </c>
      <c r="AB3" s="1" t="s">
        <v>24</v>
      </c>
    </row>
    <row r="4" spans="1:28" ht="20.25" customHeight="1" x14ac:dyDescent="0.3">
      <c r="A4" s="99" t="s">
        <v>21</v>
      </c>
      <c r="B4" s="100"/>
      <c r="C4" s="101"/>
      <c r="D4" s="9" t="s">
        <v>18</v>
      </c>
      <c r="E4" s="9" t="s">
        <v>19</v>
      </c>
      <c r="F4" s="9" t="s">
        <v>15</v>
      </c>
      <c r="G4" s="9" t="s">
        <v>18</v>
      </c>
      <c r="H4" s="96" t="s">
        <v>20</v>
      </c>
      <c r="I4" s="96"/>
      <c r="J4" s="96"/>
      <c r="K4" s="8" t="s">
        <v>0</v>
      </c>
      <c r="L4" s="5" t="s">
        <v>17</v>
      </c>
      <c r="M4" s="5" t="s">
        <v>1</v>
      </c>
      <c r="N4" s="5" t="s">
        <v>2</v>
      </c>
      <c r="AB4" s="1" t="s">
        <v>25</v>
      </c>
    </row>
    <row r="5" spans="1:28" ht="44.25" customHeight="1" x14ac:dyDescent="0.3">
      <c r="A5" s="102" t="s">
        <v>210</v>
      </c>
      <c r="B5" s="102"/>
      <c r="C5" s="102"/>
      <c r="D5" s="3"/>
      <c r="E5" s="23">
        <v>45723</v>
      </c>
      <c r="F5" s="14" t="s">
        <v>145</v>
      </c>
      <c r="G5" s="3"/>
      <c r="H5" s="103">
        <v>45723</v>
      </c>
      <c r="I5" s="103"/>
      <c r="J5" s="103"/>
      <c r="K5" s="10" t="s">
        <v>8</v>
      </c>
      <c r="L5" s="10" t="s">
        <v>16</v>
      </c>
      <c r="M5" s="11">
        <v>45485</v>
      </c>
      <c r="N5" s="10" t="s">
        <v>8</v>
      </c>
      <c r="AB5" s="1" t="s">
        <v>26</v>
      </c>
    </row>
    <row r="6" spans="1:28" ht="10.5" customHeight="1" x14ac:dyDescent="0.3">
      <c r="A6" s="104"/>
      <c r="B6" s="104"/>
      <c r="C6" s="104"/>
      <c r="AB6" s="1" t="s">
        <v>27</v>
      </c>
    </row>
    <row r="7" spans="1:28" s="7" customFormat="1" ht="16.5" customHeight="1" x14ac:dyDescent="0.3">
      <c r="A7" s="105" t="s">
        <v>4</v>
      </c>
      <c r="B7" s="105" t="s">
        <v>36</v>
      </c>
      <c r="C7" s="106" t="s">
        <v>41</v>
      </c>
      <c r="D7" s="106" t="s">
        <v>3</v>
      </c>
      <c r="E7" s="106" t="s">
        <v>37</v>
      </c>
      <c r="F7" s="106" t="s">
        <v>9</v>
      </c>
      <c r="G7" s="106" t="s">
        <v>38</v>
      </c>
      <c r="H7" s="105" t="s">
        <v>10</v>
      </c>
      <c r="I7" s="105"/>
      <c r="J7" s="105"/>
      <c r="K7" s="105"/>
      <c r="L7" s="105" t="s">
        <v>11</v>
      </c>
      <c r="M7" s="105"/>
      <c r="N7" s="106" t="s">
        <v>33</v>
      </c>
      <c r="O7" s="37"/>
      <c r="P7" s="37"/>
      <c r="Q7" s="37"/>
      <c r="R7" s="37"/>
      <c r="S7" s="37"/>
      <c r="T7" s="37"/>
      <c r="U7" s="37"/>
      <c r="V7" s="106" t="s">
        <v>39</v>
      </c>
      <c r="W7" s="106" t="s">
        <v>40</v>
      </c>
      <c r="AB7" s="7" t="s">
        <v>28</v>
      </c>
    </row>
    <row r="8" spans="1:28" s="6" customFormat="1" ht="33.75" customHeight="1" x14ac:dyDescent="0.3">
      <c r="A8" s="105"/>
      <c r="B8" s="105"/>
      <c r="C8" s="106"/>
      <c r="D8" s="106"/>
      <c r="E8" s="106"/>
      <c r="F8" s="106"/>
      <c r="G8" s="106"/>
      <c r="H8" s="4" t="s">
        <v>5</v>
      </c>
      <c r="I8" s="4" t="s">
        <v>6</v>
      </c>
      <c r="J8" s="4" t="s">
        <v>7</v>
      </c>
      <c r="K8" s="4" t="s">
        <v>35</v>
      </c>
      <c r="L8" s="4" t="s">
        <v>12</v>
      </c>
      <c r="M8" s="2" t="s">
        <v>13</v>
      </c>
      <c r="N8" s="105"/>
      <c r="O8" s="38"/>
      <c r="P8" s="44" t="s">
        <v>294</v>
      </c>
      <c r="Q8" s="44" t="s">
        <v>295</v>
      </c>
      <c r="R8" s="133" t="s">
        <v>296</v>
      </c>
      <c r="S8" s="44" t="s">
        <v>297</v>
      </c>
      <c r="T8" s="44" t="s">
        <v>298</v>
      </c>
      <c r="U8" s="44" t="s">
        <v>299</v>
      </c>
      <c r="V8" s="106"/>
      <c r="W8" s="106"/>
      <c r="AB8" s="6" t="s">
        <v>29</v>
      </c>
    </row>
    <row r="9" spans="1:28" s="32" customFormat="1" ht="46.8" x14ac:dyDescent="0.3">
      <c r="A9" s="110">
        <v>1</v>
      </c>
      <c r="B9" s="109" t="s">
        <v>42</v>
      </c>
      <c r="C9" s="31" t="s">
        <v>190</v>
      </c>
      <c r="D9" s="83" t="s">
        <v>195</v>
      </c>
      <c r="E9" s="31" t="s">
        <v>191</v>
      </c>
      <c r="F9" s="31" t="s">
        <v>192</v>
      </c>
      <c r="G9" s="84" t="s">
        <v>147</v>
      </c>
      <c r="H9" s="34">
        <v>3</v>
      </c>
      <c r="I9" s="34">
        <v>4</v>
      </c>
      <c r="J9" s="34">
        <f>H9*I9</f>
        <v>12</v>
      </c>
      <c r="K9" s="39" t="str">
        <f>IF(J9&lt;3,"Tidak Signifikan",IF(AND(J9&gt;=3,J9&lt;=4),"Rendah",IF(AND(J9&gt;=5,J9&lt;=9),"Moderat",IF(AND(J9&gt;=10,J9&lt;=14),"Tinggi","Katastropik"))))</f>
        <v>Tinggi</v>
      </c>
      <c r="L9" s="84" t="s">
        <v>68</v>
      </c>
      <c r="M9" s="84" t="s">
        <v>70</v>
      </c>
      <c r="N9" s="85" t="s">
        <v>72</v>
      </c>
      <c r="O9" s="40"/>
      <c r="P9" s="72" t="s">
        <v>307</v>
      </c>
      <c r="Q9" s="72" t="s">
        <v>308</v>
      </c>
      <c r="R9" s="72" t="s">
        <v>309</v>
      </c>
      <c r="S9" s="72" t="s">
        <v>310</v>
      </c>
      <c r="T9" s="72" t="s">
        <v>311</v>
      </c>
      <c r="U9" s="72" t="s">
        <v>312</v>
      </c>
      <c r="V9" s="66" t="s">
        <v>393</v>
      </c>
      <c r="W9" s="66"/>
    </row>
    <row r="10" spans="1:28" s="32" customFormat="1" ht="31.2" x14ac:dyDescent="0.3">
      <c r="A10" s="110"/>
      <c r="B10" s="109"/>
      <c r="C10" s="31" t="s">
        <v>193</v>
      </c>
      <c r="D10" s="83"/>
      <c r="E10" s="31" t="s">
        <v>200</v>
      </c>
      <c r="F10" s="33" t="s">
        <v>202</v>
      </c>
      <c r="G10" s="84"/>
      <c r="H10" s="34">
        <v>3</v>
      </c>
      <c r="I10" s="34">
        <v>4</v>
      </c>
      <c r="J10" s="34">
        <f>H10*I10</f>
        <v>12</v>
      </c>
      <c r="K10" s="39" t="str">
        <f>IF(J10&lt;3,"Tidak Signifikan",IF(AND(J10&gt;=3,J10&lt;=4),"Rendah",IF(AND(J10&gt;=5,J10&lt;=9),"Moderat",IF(AND(J10&gt;=10,J10&lt;=14),"Tinggi","Katastropik"))))</f>
        <v>Tinggi</v>
      </c>
      <c r="L10" s="84"/>
      <c r="M10" s="84"/>
      <c r="N10" s="85"/>
      <c r="O10" s="40"/>
      <c r="P10" s="73"/>
      <c r="Q10" s="73"/>
      <c r="R10" s="73"/>
      <c r="S10" s="73"/>
      <c r="T10" s="73"/>
      <c r="U10" s="73"/>
      <c r="V10" s="67"/>
      <c r="W10" s="67"/>
    </row>
    <row r="11" spans="1:28" s="36" customFormat="1" ht="31.2" x14ac:dyDescent="0.25">
      <c r="A11" s="110"/>
      <c r="B11" s="109"/>
      <c r="C11" s="15" t="s">
        <v>194</v>
      </c>
      <c r="D11" s="83"/>
      <c r="E11" s="15" t="s">
        <v>42</v>
      </c>
      <c r="F11" s="15" t="s">
        <v>66</v>
      </c>
      <c r="G11" s="84"/>
      <c r="H11" s="16">
        <v>3</v>
      </c>
      <c r="I11" s="16">
        <v>4</v>
      </c>
      <c r="J11" s="34">
        <f>H11*I11</f>
        <v>12</v>
      </c>
      <c r="K11" s="39" t="str">
        <f>IF(J11&lt;3,"Tidak Signifikan",IF(AND(J11&gt;=3,J11&lt;=4),"Rendah",IF(AND(J11&gt;=5,J11&lt;=9),"Moderat",IF(AND(J11&gt;=10,J11&lt;=14),"Tinggi","Katastropik"))))</f>
        <v>Tinggi</v>
      </c>
      <c r="L11" s="84"/>
      <c r="M11" s="84"/>
      <c r="N11" s="85"/>
      <c r="O11" s="41"/>
      <c r="P11" s="74"/>
      <c r="Q11" s="74"/>
      <c r="R11" s="74"/>
      <c r="S11" s="74"/>
      <c r="T11" s="74"/>
      <c r="U11" s="74"/>
      <c r="V11" s="68"/>
      <c r="W11" s="68"/>
    </row>
    <row r="12" spans="1:28" s="36" customFormat="1" ht="46.8" x14ac:dyDescent="0.25">
      <c r="A12" s="110">
        <v>2</v>
      </c>
      <c r="B12" s="109" t="s">
        <v>43</v>
      </c>
      <c r="C12" s="15" t="s">
        <v>196</v>
      </c>
      <c r="D12" s="83" t="s">
        <v>199</v>
      </c>
      <c r="E12" s="31" t="s">
        <v>191</v>
      </c>
      <c r="F12" s="31" t="s">
        <v>203</v>
      </c>
      <c r="G12" s="84" t="s">
        <v>148</v>
      </c>
      <c r="H12" s="16">
        <v>3</v>
      </c>
      <c r="I12" s="16">
        <v>4</v>
      </c>
      <c r="J12" s="34">
        <f t="shared" ref="J12:J13" si="0">H12*I12</f>
        <v>12</v>
      </c>
      <c r="K12" s="39" t="str">
        <f t="shared" ref="K12:K13" si="1">IF(J12&lt;3,"Tidak Signifikan",IF(AND(J12&gt;=3,J12&lt;=4),"Rendah",IF(AND(J12&gt;=5,J12&lt;=9),"Moderat",IF(AND(J12&gt;=10,J12&lt;=14),"Tinggi","Katastropik"))))</f>
        <v>Tinggi</v>
      </c>
      <c r="L12" s="84" t="s">
        <v>69</v>
      </c>
      <c r="M12" s="84" t="s">
        <v>71</v>
      </c>
      <c r="N12" s="85" t="s">
        <v>72</v>
      </c>
      <c r="O12" s="41"/>
      <c r="P12" s="62" t="s">
        <v>313</v>
      </c>
      <c r="Q12" s="62" t="s">
        <v>314</v>
      </c>
      <c r="R12" s="62" t="s">
        <v>315</v>
      </c>
      <c r="S12" s="62" t="s">
        <v>316</v>
      </c>
      <c r="T12" s="62" t="s">
        <v>317</v>
      </c>
      <c r="U12" s="62" t="s">
        <v>318</v>
      </c>
      <c r="V12" s="66" t="s">
        <v>392</v>
      </c>
      <c r="W12" s="35"/>
    </row>
    <row r="13" spans="1:28" s="36" customFormat="1" ht="46.8" x14ac:dyDescent="0.25">
      <c r="A13" s="110"/>
      <c r="B13" s="109"/>
      <c r="C13" s="15" t="s">
        <v>197</v>
      </c>
      <c r="D13" s="83"/>
      <c r="E13" s="15" t="s">
        <v>201</v>
      </c>
      <c r="F13" s="33" t="s">
        <v>204</v>
      </c>
      <c r="G13" s="84"/>
      <c r="H13" s="16">
        <v>3</v>
      </c>
      <c r="I13" s="16">
        <v>4</v>
      </c>
      <c r="J13" s="34">
        <f t="shared" si="0"/>
        <v>12</v>
      </c>
      <c r="K13" s="39" t="str">
        <f t="shared" si="1"/>
        <v>Tinggi</v>
      </c>
      <c r="L13" s="84"/>
      <c r="M13" s="84"/>
      <c r="N13" s="85"/>
      <c r="O13" s="41"/>
      <c r="P13" s="75"/>
      <c r="Q13" s="75"/>
      <c r="R13" s="75"/>
      <c r="S13" s="75"/>
      <c r="T13" s="75"/>
      <c r="U13" s="75"/>
      <c r="V13" s="67"/>
      <c r="W13" s="35"/>
    </row>
    <row r="14" spans="1:28" s="36" customFormat="1" ht="46.8" x14ac:dyDescent="0.25">
      <c r="A14" s="110"/>
      <c r="B14" s="109"/>
      <c r="C14" s="15" t="s">
        <v>198</v>
      </c>
      <c r="D14" s="83"/>
      <c r="E14" s="15" t="s">
        <v>43</v>
      </c>
      <c r="F14" s="15" t="s">
        <v>67</v>
      </c>
      <c r="G14" s="84"/>
      <c r="H14" s="16">
        <v>3</v>
      </c>
      <c r="I14" s="16">
        <v>4</v>
      </c>
      <c r="J14" s="34">
        <f>H14*I14</f>
        <v>12</v>
      </c>
      <c r="K14" s="39" t="str">
        <f>IF(J14&lt;3,"Tidak Signifikan",IF(AND(J14&gt;=3,J14&lt;=4),"Rendah",IF(AND(J14&gt;=5,J14&lt;=9),"Moderat",IF(AND(J14&gt;=10,J14&lt;=14),"Tinggi","Katastropik"))))</f>
        <v>Tinggi</v>
      </c>
      <c r="L14" s="84"/>
      <c r="M14" s="84"/>
      <c r="N14" s="85"/>
      <c r="O14" s="41"/>
      <c r="P14" s="76"/>
      <c r="Q14" s="76"/>
      <c r="R14" s="76"/>
      <c r="S14" s="76"/>
      <c r="T14" s="76"/>
      <c r="U14" s="76"/>
      <c r="V14" s="68"/>
      <c r="W14" s="35"/>
    </row>
    <row r="15" spans="1:28" s="36" customFormat="1" ht="62.4" x14ac:dyDescent="0.25">
      <c r="A15" s="108">
        <v>3</v>
      </c>
      <c r="B15" s="109" t="s">
        <v>44</v>
      </c>
      <c r="C15" s="15" t="s">
        <v>205</v>
      </c>
      <c r="D15" s="84" t="s">
        <v>207</v>
      </c>
      <c r="E15" s="15" t="s">
        <v>44</v>
      </c>
      <c r="F15" s="15" t="s">
        <v>209</v>
      </c>
      <c r="G15" s="84" t="s">
        <v>149</v>
      </c>
      <c r="H15" s="16">
        <v>3</v>
      </c>
      <c r="I15" s="16">
        <v>4</v>
      </c>
      <c r="J15" s="24">
        <f t="shared" ref="J15" si="2">H15*I15</f>
        <v>12</v>
      </c>
      <c r="K15" s="42" t="str">
        <f t="shared" ref="K15" si="3">IF(J15&lt;3,"Tidak Signifikan",IF(AND(J15&gt;=3,J15&lt;=4),"Rendah",IF(AND(J15&gt;=5,J15&lt;=9),"Moderat",IF(AND(J15&gt;=10,J15&lt;=14),"Tinggi","Katastropik"))))</f>
        <v>Tinggi</v>
      </c>
      <c r="L15" s="84" t="s">
        <v>212</v>
      </c>
      <c r="M15" s="84" t="s">
        <v>74</v>
      </c>
      <c r="N15" s="107" t="s">
        <v>102</v>
      </c>
      <c r="O15" s="41"/>
      <c r="P15" s="77" t="s">
        <v>319</v>
      </c>
      <c r="Q15" s="77" t="s">
        <v>320</v>
      </c>
      <c r="R15" s="79" t="s">
        <v>321</v>
      </c>
      <c r="S15" s="81" t="s">
        <v>370</v>
      </c>
      <c r="T15" s="77" t="s">
        <v>321</v>
      </c>
      <c r="U15" s="77" t="s">
        <v>322</v>
      </c>
      <c r="V15" s="66" t="s">
        <v>394</v>
      </c>
      <c r="W15" s="69"/>
    </row>
    <row r="16" spans="1:28" ht="46.8" x14ac:dyDescent="0.3">
      <c r="A16" s="108"/>
      <c r="B16" s="109"/>
      <c r="C16" s="15" t="s">
        <v>206</v>
      </c>
      <c r="D16" s="84"/>
      <c r="E16" s="15" t="s">
        <v>208</v>
      </c>
      <c r="F16" s="15" t="s">
        <v>73</v>
      </c>
      <c r="G16" s="84"/>
      <c r="H16" s="16">
        <v>3</v>
      </c>
      <c r="I16" s="16">
        <v>4</v>
      </c>
      <c r="J16" s="24">
        <f t="shared" ref="J16:J54" si="4">H16*I16</f>
        <v>12</v>
      </c>
      <c r="K16" s="42" t="str">
        <f t="shared" ref="K16:K54" si="5">IF(J16&lt;3,"Tidak Signifikan",IF(AND(J16&gt;=3,J16&lt;=4),"Rendah",IF(AND(J16&gt;=5,J16&lt;=9),"Moderat",IF(AND(J16&gt;=10,J16&lt;=14),"Tinggi","Katastropik"))))</f>
        <v>Tinggi</v>
      </c>
      <c r="L16" s="84"/>
      <c r="M16" s="84"/>
      <c r="N16" s="107"/>
      <c r="O16" s="43"/>
      <c r="P16" s="78"/>
      <c r="Q16" s="78"/>
      <c r="R16" s="80"/>
      <c r="S16" s="82"/>
      <c r="T16" s="78"/>
      <c r="U16" s="78"/>
      <c r="V16" s="68"/>
      <c r="W16" s="70"/>
      <c r="AB16" s="1" t="s">
        <v>30</v>
      </c>
    </row>
    <row r="17" spans="1:28" ht="124.8" x14ac:dyDescent="0.3">
      <c r="A17" s="27">
        <v>4</v>
      </c>
      <c r="B17" s="21" t="s">
        <v>45</v>
      </c>
      <c r="C17" s="15" t="s">
        <v>150</v>
      </c>
      <c r="D17" s="15" t="s">
        <v>77</v>
      </c>
      <c r="E17" s="15" t="s">
        <v>78</v>
      </c>
      <c r="F17" s="15" t="s">
        <v>79</v>
      </c>
      <c r="G17" s="15" t="s">
        <v>151</v>
      </c>
      <c r="H17" s="16">
        <v>2</v>
      </c>
      <c r="I17" s="16">
        <v>4</v>
      </c>
      <c r="J17" s="24">
        <f t="shared" si="4"/>
        <v>8</v>
      </c>
      <c r="K17" s="42" t="str">
        <f t="shared" si="5"/>
        <v>Moderat</v>
      </c>
      <c r="L17" s="15" t="s">
        <v>75</v>
      </c>
      <c r="M17" s="15" t="s">
        <v>76</v>
      </c>
      <c r="N17" s="18" t="s">
        <v>103</v>
      </c>
      <c r="O17" s="43"/>
      <c r="P17" s="53" t="s">
        <v>389</v>
      </c>
      <c r="Q17" s="53" t="s">
        <v>389</v>
      </c>
      <c r="R17" s="53" t="s">
        <v>389</v>
      </c>
      <c r="S17" s="53" t="s">
        <v>389</v>
      </c>
      <c r="T17" s="53" t="s">
        <v>389</v>
      </c>
      <c r="U17" s="53" t="s">
        <v>389</v>
      </c>
      <c r="V17" s="46" t="s">
        <v>395</v>
      </c>
      <c r="W17" s="26"/>
      <c r="AB17" s="1" t="s">
        <v>31</v>
      </c>
    </row>
    <row r="18" spans="1:28" ht="78" x14ac:dyDescent="0.3">
      <c r="A18" s="27">
        <v>5</v>
      </c>
      <c r="B18" s="21" t="s">
        <v>46</v>
      </c>
      <c r="C18" s="15" t="s">
        <v>152</v>
      </c>
      <c r="D18" s="15" t="s">
        <v>289</v>
      </c>
      <c r="E18" s="15" t="s">
        <v>80</v>
      </c>
      <c r="F18" s="15" t="s">
        <v>81</v>
      </c>
      <c r="G18" s="15" t="s">
        <v>153</v>
      </c>
      <c r="H18" s="16">
        <v>2</v>
      </c>
      <c r="I18" s="16">
        <v>4</v>
      </c>
      <c r="J18" s="24">
        <f t="shared" si="4"/>
        <v>8</v>
      </c>
      <c r="K18" s="42" t="str">
        <f t="shared" si="5"/>
        <v>Moderat</v>
      </c>
      <c r="L18" s="15" t="s">
        <v>82</v>
      </c>
      <c r="M18" s="15" t="s">
        <v>83</v>
      </c>
      <c r="N18" s="18" t="s">
        <v>104</v>
      </c>
      <c r="O18" s="43"/>
      <c r="P18" s="52" t="s">
        <v>323</v>
      </c>
      <c r="Q18" s="52" t="s">
        <v>324</v>
      </c>
      <c r="R18" s="52" t="s">
        <v>325</v>
      </c>
      <c r="S18" s="52" t="s">
        <v>326</v>
      </c>
      <c r="T18" s="52" t="s">
        <v>327</v>
      </c>
      <c r="U18" s="52" t="s">
        <v>328</v>
      </c>
      <c r="V18" s="46" t="s">
        <v>397</v>
      </c>
      <c r="W18" s="43"/>
    </row>
    <row r="19" spans="1:28" ht="72" x14ac:dyDescent="0.3">
      <c r="A19" s="27">
        <v>6</v>
      </c>
      <c r="B19" s="21" t="s">
        <v>47</v>
      </c>
      <c r="C19" s="15" t="s">
        <v>154</v>
      </c>
      <c r="D19" s="15" t="s">
        <v>290</v>
      </c>
      <c r="E19" s="15" t="s">
        <v>211</v>
      </c>
      <c r="F19" s="15" t="s">
        <v>155</v>
      </c>
      <c r="G19" s="15" t="s">
        <v>156</v>
      </c>
      <c r="H19" s="16">
        <v>2</v>
      </c>
      <c r="I19" s="16">
        <v>4</v>
      </c>
      <c r="J19" s="24">
        <f t="shared" si="4"/>
        <v>8</v>
      </c>
      <c r="K19" s="42" t="str">
        <f t="shared" si="5"/>
        <v>Moderat</v>
      </c>
      <c r="L19" s="15" t="s">
        <v>157</v>
      </c>
      <c r="M19" s="15" t="s">
        <v>158</v>
      </c>
      <c r="N19" s="18" t="s">
        <v>104</v>
      </c>
      <c r="O19" s="43"/>
      <c r="P19" s="52" t="s">
        <v>329</v>
      </c>
      <c r="Q19" s="52" t="s">
        <v>330</v>
      </c>
      <c r="R19" s="52" t="s">
        <v>331</v>
      </c>
      <c r="S19" s="52" t="s">
        <v>332</v>
      </c>
      <c r="T19" s="52" t="s">
        <v>333</v>
      </c>
      <c r="U19" s="52" t="s">
        <v>334</v>
      </c>
      <c r="V19" s="45" t="s">
        <v>396</v>
      </c>
      <c r="W19" s="43"/>
    </row>
    <row r="20" spans="1:28" ht="207" customHeight="1" x14ac:dyDescent="0.3">
      <c r="A20" s="108">
        <v>7</v>
      </c>
      <c r="B20" s="109" t="s">
        <v>48</v>
      </c>
      <c r="C20" s="84" t="s">
        <v>213</v>
      </c>
      <c r="D20" s="84" t="s">
        <v>291</v>
      </c>
      <c r="E20" s="84" t="s">
        <v>214</v>
      </c>
      <c r="F20" s="15" t="s">
        <v>84</v>
      </c>
      <c r="G20" s="84" t="s">
        <v>216</v>
      </c>
      <c r="H20" s="16">
        <v>3</v>
      </c>
      <c r="I20" s="16">
        <v>4</v>
      </c>
      <c r="J20" s="24">
        <f t="shared" si="4"/>
        <v>12</v>
      </c>
      <c r="K20" s="42" t="str">
        <f t="shared" si="5"/>
        <v>Tinggi</v>
      </c>
      <c r="L20" s="15" t="s">
        <v>105</v>
      </c>
      <c r="M20" s="84" t="s">
        <v>106</v>
      </c>
      <c r="N20" s="107">
        <v>1</v>
      </c>
      <c r="O20" s="43"/>
      <c r="P20" s="54" t="s">
        <v>300</v>
      </c>
      <c r="Q20" s="54" t="s">
        <v>301</v>
      </c>
      <c r="R20" s="54" t="s">
        <v>302</v>
      </c>
      <c r="S20" s="54" t="s">
        <v>303</v>
      </c>
      <c r="T20" s="54" t="s">
        <v>304</v>
      </c>
      <c r="U20" s="54" t="s">
        <v>305</v>
      </c>
      <c r="V20" s="134" t="s">
        <v>413</v>
      </c>
      <c r="W20" s="56"/>
    </row>
    <row r="21" spans="1:28" ht="48.75" customHeight="1" x14ac:dyDescent="0.3">
      <c r="A21" s="108"/>
      <c r="B21" s="109"/>
      <c r="C21" s="84"/>
      <c r="D21" s="84"/>
      <c r="E21" s="84"/>
      <c r="F21" s="15" t="s">
        <v>215</v>
      </c>
      <c r="G21" s="84"/>
      <c r="H21" s="16">
        <v>2</v>
      </c>
      <c r="I21" s="16">
        <v>4</v>
      </c>
      <c r="J21" s="24">
        <f t="shared" si="4"/>
        <v>8</v>
      </c>
      <c r="K21" s="42" t="str">
        <f t="shared" si="5"/>
        <v>Moderat</v>
      </c>
      <c r="L21" s="15" t="s">
        <v>107</v>
      </c>
      <c r="M21" s="84"/>
      <c r="N21" s="107"/>
      <c r="O21" s="43"/>
      <c r="P21" s="55"/>
      <c r="Q21" s="55"/>
      <c r="R21" s="55"/>
      <c r="S21" s="55"/>
      <c r="T21" s="55"/>
      <c r="U21" s="55"/>
      <c r="V21" s="135"/>
      <c r="W21" s="71"/>
    </row>
    <row r="22" spans="1:28" ht="46.8" x14ac:dyDescent="0.3">
      <c r="A22" s="27"/>
      <c r="B22" s="109" t="s">
        <v>49</v>
      </c>
      <c r="C22" s="15" t="s">
        <v>217</v>
      </c>
      <c r="D22" s="111" t="s">
        <v>195</v>
      </c>
      <c r="E22" s="84" t="s">
        <v>85</v>
      </c>
      <c r="F22" s="15" t="s">
        <v>224</v>
      </c>
      <c r="G22" s="84" t="s">
        <v>160</v>
      </c>
      <c r="H22" s="16">
        <v>3</v>
      </c>
      <c r="I22" s="16">
        <v>4</v>
      </c>
      <c r="J22" s="24">
        <f t="shared" si="4"/>
        <v>12</v>
      </c>
      <c r="K22" s="42" t="str">
        <f t="shared" si="5"/>
        <v>Tinggi</v>
      </c>
      <c r="L22" s="15" t="s">
        <v>219</v>
      </c>
      <c r="M22" s="15" t="s">
        <v>220</v>
      </c>
      <c r="N22" s="85" t="s">
        <v>110</v>
      </c>
      <c r="O22" s="43"/>
      <c r="P22" s="114" t="s">
        <v>335</v>
      </c>
      <c r="Q22" s="114" t="s">
        <v>336</v>
      </c>
      <c r="R22" s="114" t="s">
        <v>337</v>
      </c>
      <c r="S22" s="114" t="s">
        <v>338</v>
      </c>
      <c r="T22" s="114" t="s">
        <v>339</v>
      </c>
      <c r="U22" s="114" t="s">
        <v>340</v>
      </c>
      <c r="V22" s="119" t="s">
        <v>398</v>
      </c>
      <c r="W22" s="43"/>
    </row>
    <row r="23" spans="1:28" ht="46.8" x14ac:dyDescent="0.3">
      <c r="A23" s="108">
        <v>8</v>
      </c>
      <c r="B23" s="109"/>
      <c r="C23" s="84" t="s">
        <v>159</v>
      </c>
      <c r="D23" s="112"/>
      <c r="E23" s="84"/>
      <c r="F23" s="15" t="s">
        <v>218</v>
      </c>
      <c r="G23" s="84"/>
      <c r="H23" s="16">
        <v>3</v>
      </c>
      <c r="I23" s="16">
        <v>4</v>
      </c>
      <c r="J23" s="24">
        <f t="shared" si="4"/>
        <v>12</v>
      </c>
      <c r="K23" s="42" t="str">
        <f t="shared" si="5"/>
        <v>Tinggi</v>
      </c>
      <c r="L23" s="15" t="s">
        <v>108</v>
      </c>
      <c r="M23" s="15" t="s">
        <v>109</v>
      </c>
      <c r="N23" s="85"/>
      <c r="O23" s="43"/>
      <c r="P23" s="75"/>
      <c r="Q23" s="75"/>
      <c r="R23" s="115"/>
      <c r="S23" s="115"/>
      <c r="T23" s="115"/>
      <c r="U23" s="115"/>
      <c r="V23" s="115"/>
      <c r="W23" s="43"/>
    </row>
    <row r="24" spans="1:28" ht="62.4" customHeight="1" x14ac:dyDescent="0.3">
      <c r="A24" s="108"/>
      <c r="B24" s="109"/>
      <c r="C24" s="84"/>
      <c r="D24" s="113"/>
      <c r="E24" s="84"/>
      <c r="F24" s="15" t="s">
        <v>86</v>
      </c>
      <c r="G24" s="84"/>
      <c r="H24" s="16">
        <v>3</v>
      </c>
      <c r="I24" s="16">
        <v>4</v>
      </c>
      <c r="J24" s="24">
        <f t="shared" si="4"/>
        <v>12</v>
      </c>
      <c r="K24" s="42" t="str">
        <f t="shared" si="5"/>
        <v>Tinggi</v>
      </c>
      <c r="L24" s="15" t="s">
        <v>111</v>
      </c>
      <c r="M24" s="15" t="s">
        <v>112</v>
      </c>
      <c r="N24" s="85"/>
      <c r="O24" s="43"/>
      <c r="P24" s="76"/>
      <c r="Q24" s="76"/>
      <c r="R24" s="116"/>
      <c r="S24" s="116"/>
      <c r="T24" s="116"/>
      <c r="U24" s="116"/>
      <c r="V24" s="116"/>
      <c r="W24" s="43"/>
    </row>
    <row r="25" spans="1:28" ht="62.4" x14ac:dyDescent="0.3">
      <c r="A25" s="27">
        <v>9</v>
      </c>
      <c r="B25" s="21" t="s">
        <v>50</v>
      </c>
      <c r="C25" s="15" t="s">
        <v>164</v>
      </c>
      <c r="D25" s="15" t="s">
        <v>289</v>
      </c>
      <c r="E25" s="15" t="s">
        <v>161</v>
      </c>
      <c r="F25" s="15" t="s">
        <v>162</v>
      </c>
      <c r="G25" s="15" t="s">
        <v>163</v>
      </c>
      <c r="H25" s="16">
        <v>2</v>
      </c>
      <c r="I25" s="16">
        <v>4</v>
      </c>
      <c r="J25" s="24">
        <f t="shared" si="4"/>
        <v>8</v>
      </c>
      <c r="K25" s="42" t="str">
        <f t="shared" si="5"/>
        <v>Moderat</v>
      </c>
      <c r="L25" s="15" t="s">
        <v>165</v>
      </c>
      <c r="M25" s="15" t="s">
        <v>225</v>
      </c>
      <c r="N25" s="18" t="s">
        <v>104</v>
      </c>
      <c r="O25" s="43"/>
      <c r="P25" s="52" t="s">
        <v>341</v>
      </c>
      <c r="Q25" s="52" t="s">
        <v>342</v>
      </c>
      <c r="R25" s="52" t="s">
        <v>343</v>
      </c>
      <c r="S25" s="52" t="s">
        <v>344</v>
      </c>
      <c r="T25" s="52" t="s">
        <v>345</v>
      </c>
      <c r="U25" s="52" t="s">
        <v>346</v>
      </c>
      <c r="V25" s="45" t="s">
        <v>399</v>
      </c>
      <c r="W25" s="43"/>
    </row>
    <row r="26" spans="1:28" ht="57.6" customHeight="1" x14ac:dyDescent="0.3">
      <c r="A26" s="108">
        <v>10</v>
      </c>
      <c r="B26" s="109" t="s">
        <v>293</v>
      </c>
      <c r="C26" s="84" t="s">
        <v>221</v>
      </c>
      <c r="D26" s="84" t="s">
        <v>292</v>
      </c>
      <c r="E26" s="84" t="s">
        <v>226</v>
      </c>
      <c r="F26" s="15" t="s">
        <v>222</v>
      </c>
      <c r="G26" s="84" t="s">
        <v>227</v>
      </c>
      <c r="H26" s="16">
        <v>3</v>
      </c>
      <c r="I26" s="16">
        <v>3</v>
      </c>
      <c r="J26" s="24">
        <f t="shared" si="4"/>
        <v>9</v>
      </c>
      <c r="K26" s="42" t="str">
        <f t="shared" si="5"/>
        <v>Moderat</v>
      </c>
      <c r="L26" s="15" t="s">
        <v>113</v>
      </c>
      <c r="M26" s="84" t="s">
        <v>114</v>
      </c>
      <c r="N26" s="85" t="s">
        <v>115</v>
      </c>
      <c r="O26" s="43"/>
      <c r="P26" s="58" t="s">
        <v>348</v>
      </c>
      <c r="Q26" s="58" t="s">
        <v>347</v>
      </c>
      <c r="R26" s="58" t="s">
        <v>349</v>
      </c>
      <c r="S26" s="58" t="s">
        <v>350</v>
      </c>
      <c r="T26" s="58" t="s">
        <v>351</v>
      </c>
      <c r="U26" s="58" t="s">
        <v>365</v>
      </c>
      <c r="V26" s="136" t="s">
        <v>405</v>
      </c>
      <c r="W26" s="43"/>
    </row>
    <row r="27" spans="1:28" ht="31.2" x14ac:dyDescent="0.3">
      <c r="A27" s="108"/>
      <c r="B27" s="109"/>
      <c r="C27" s="84"/>
      <c r="D27" s="84"/>
      <c r="E27" s="84"/>
      <c r="F27" s="15" t="s">
        <v>223</v>
      </c>
      <c r="G27" s="84"/>
      <c r="H27" s="16">
        <v>2</v>
      </c>
      <c r="I27" s="16">
        <v>4</v>
      </c>
      <c r="J27" s="24">
        <f t="shared" si="4"/>
        <v>8</v>
      </c>
      <c r="K27" s="42" t="str">
        <f t="shared" si="5"/>
        <v>Moderat</v>
      </c>
      <c r="L27" s="15" t="s">
        <v>116</v>
      </c>
      <c r="M27" s="84"/>
      <c r="N27" s="85"/>
      <c r="O27" s="43"/>
      <c r="P27" s="59"/>
      <c r="Q27" s="59"/>
      <c r="R27" s="59"/>
      <c r="S27" s="59"/>
      <c r="T27" s="59"/>
      <c r="U27" s="59"/>
      <c r="V27" s="137"/>
      <c r="W27" s="43"/>
    </row>
    <row r="28" spans="1:28" ht="62.4" x14ac:dyDescent="0.3">
      <c r="A28" s="27">
        <v>11</v>
      </c>
      <c r="B28" s="22" t="s">
        <v>51</v>
      </c>
      <c r="C28" s="15" t="s">
        <v>166</v>
      </c>
      <c r="D28" s="15" t="s">
        <v>291</v>
      </c>
      <c r="E28" s="15" t="s">
        <v>228</v>
      </c>
      <c r="F28" s="15" t="s">
        <v>87</v>
      </c>
      <c r="G28" s="15" t="s">
        <v>167</v>
      </c>
      <c r="H28" s="16">
        <v>3</v>
      </c>
      <c r="I28" s="16">
        <v>2</v>
      </c>
      <c r="J28" s="24">
        <f t="shared" si="4"/>
        <v>6</v>
      </c>
      <c r="K28" s="42" t="str">
        <f t="shared" si="5"/>
        <v>Moderat</v>
      </c>
      <c r="L28" s="15" t="s">
        <v>117</v>
      </c>
      <c r="M28" s="15" t="s">
        <v>118</v>
      </c>
      <c r="N28" s="19" t="s">
        <v>119</v>
      </c>
      <c r="O28" s="43"/>
      <c r="P28" s="49" t="s">
        <v>390</v>
      </c>
      <c r="Q28" s="49" t="s">
        <v>390</v>
      </c>
      <c r="R28" s="49" t="s">
        <v>390</v>
      </c>
      <c r="S28" s="49" t="s">
        <v>390</v>
      </c>
      <c r="T28" s="49" t="s">
        <v>390</v>
      </c>
      <c r="U28" s="49" t="s">
        <v>390</v>
      </c>
      <c r="V28" s="49" t="s">
        <v>390</v>
      </c>
      <c r="W28" s="43"/>
    </row>
    <row r="29" spans="1:28" ht="153.6" customHeight="1" x14ac:dyDescent="0.3">
      <c r="A29" s="108">
        <v>12</v>
      </c>
      <c r="B29" s="109" t="s">
        <v>52</v>
      </c>
      <c r="C29" s="84" t="s">
        <v>229</v>
      </c>
      <c r="D29" s="84" t="s">
        <v>289</v>
      </c>
      <c r="E29" s="84" t="s">
        <v>230</v>
      </c>
      <c r="F29" s="15" t="s">
        <v>231</v>
      </c>
      <c r="G29" s="84" t="s">
        <v>233</v>
      </c>
      <c r="H29" s="16">
        <v>3</v>
      </c>
      <c r="I29" s="16">
        <v>4</v>
      </c>
      <c r="J29" s="24">
        <f t="shared" si="4"/>
        <v>12</v>
      </c>
      <c r="K29" s="42" t="str">
        <f t="shared" si="5"/>
        <v>Tinggi</v>
      </c>
      <c r="L29" s="15" t="s">
        <v>234</v>
      </c>
      <c r="M29" s="84" t="s">
        <v>236</v>
      </c>
      <c r="N29" s="85" t="s">
        <v>120</v>
      </c>
      <c r="O29" s="43"/>
      <c r="P29" s="60" t="s">
        <v>418</v>
      </c>
      <c r="Q29" s="60" t="s">
        <v>306</v>
      </c>
      <c r="R29" s="60" t="s">
        <v>306</v>
      </c>
      <c r="S29" s="60" t="s">
        <v>409</v>
      </c>
      <c r="T29" s="60" t="s">
        <v>410</v>
      </c>
      <c r="U29" s="60" t="s">
        <v>415</v>
      </c>
      <c r="V29" s="134" t="s">
        <v>416</v>
      </c>
      <c r="W29" s="43"/>
    </row>
    <row r="30" spans="1:28" ht="81" customHeight="1" x14ac:dyDescent="0.3">
      <c r="A30" s="108"/>
      <c r="B30" s="109"/>
      <c r="C30" s="84"/>
      <c r="D30" s="84"/>
      <c r="E30" s="84"/>
      <c r="F30" s="15" t="s">
        <v>232</v>
      </c>
      <c r="G30" s="84"/>
      <c r="H30" s="16">
        <v>3</v>
      </c>
      <c r="I30" s="16">
        <v>3</v>
      </c>
      <c r="J30" s="24">
        <f t="shared" si="4"/>
        <v>9</v>
      </c>
      <c r="K30" s="42" t="str">
        <f t="shared" si="5"/>
        <v>Moderat</v>
      </c>
      <c r="L30" s="15" t="s">
        <v>235</v>
      </c>
      <c r="M30" s="84"/>
      <c r="N30" s="85"/>
      <c r="O30" s="43"/>
      <c r="P30" s="61"/>
      <c r="Q30" s="61"/>
      <c r="R30" s="61"/>
      <c r="S30" s="61"/>
      <c r="T30" s="55"/>
      <c r="U30" s="61"/>
      <c r="V30" s="135"/>
      <c r="W30" s="43"/>
    </row>
    <row r="31" spans="1:28" ht="78" x14ac:dyDescent="0.3">
      <c r="A31" s="108">
        <v>13</v>
      </c>
      <c r="B31" s="109" t="s">
        <v>53</v>
      </c>
      <c r="C31" s="84" t="s">
        <v>237</v>
      </c>
      <c r="D31" s="84" t="s">
        <v>291</v>
      </c>
      <c r="E31" s="84" t="s">
        <v>238</v>
      </c>
      <c r="F31" s="15" t="s">
        <v>88</v>
      </c>
      <c r="G31" s="84" t="s">
        <v>168</v>
      </c>
      <c r="H31" s="16">
        <v>2</v>
      </c>
      <c r="I31" s="16">
        <v>5</v>
      </c>
      <c r="J31" s="24">
        <f t="shared" si="4"/>
        <v>10</v>
      </c>
      <c r="K31" s="42" t="str">
        <f t="shared" si="5"/>
        <v>Tinggi</v>
      </c>
      <c r="L31" s="15" t="s">
        <v>240</v>
      </c>
      <c r="M31" s="84" t="s">
        <v>121</v>
      </c>
      <c r="N31" s="85" t="s">
        <v>122</v>
      </c>
      <c r="O31" s="43"/>
      <c r="P31" s="62" t="s">
        <v>352</v>
      </c>
      <c r="Q31" s="62" t="s">
        <v>352</v>
      </c>
      <c r="R31" s="62" t="s">
        <v>353</v>
      </c>
      <c r="S31" s="62" t="s">
        <v>352</v>
      </c>
      <c r="T31" s="62" t="s">
        <v>352</v>
      </c>
      <c r="U31" s="62" t="s">
        <v>352</v>
      </c>
      <c r="V31" s="138" t="s">
        <v>417</v>
      </c>
      <c r="W31" s="43"/>
    </row>
    <row r="32" spans="1:28" ht="31.2" x14ac:dyDescent="0.3">
      <c r="A32" s="108"/>
      <c r="B32" s="109"/>
      <c r="C32" s="84"/>
      <c r="D32" s="84"/>
      <c r="E32" s="84"/>
      <c r="F32" s="15" t="s">
        <v>89</v>
      </c>
      <c r="G32" s="84"/>
      <c r="H32" s="16">
        <v>2</v>
      </c>
      <c r="I32" s="16">
        <v>5</v>
      </c>
      <c r="J32" s="24">
        <f t="shared" si="4"/>
        <v>10</v>
      </c>
      <c r="K32" s="42" t="str">
        <f t="shared" si="5"/>
        <v>Tinggi</v>
      </c>
      <c r="L32" s="15" t="s">
        <v>241</v>
      </c>
      <c r="M32" s="84"/>
      <c r="N32" s="85"/>
      <c r="O32" s="43"/>
      <c r="P32" s="63"/>
      <c r="Q32" s="63"/>
      <c r="R32" s="63"/>
      <c r="S32" s="63"/>
      <c r="T32" s="63"/>
      <c r="U32" s="63"/>
      <c r="V32" s="139"/>
      <c r="W32" s="43"/>
    </row>
    <row r="33" spans="1:23" ht="62.4" x14ac:dyDescent="0.3">
      <c r="A33" s="108"/>
      <c r="B33" s="109"/>
      <c r="C33" s="84"/>
      <c r="D33" s="84"/>
      <c r="E33" s="84"/>
      <c r="F33" s="15" t="s">
        <v>239</v>
      </c>
      <c r="G33" s="84"/>
      <c r="H33" s="16">
        <v>2</v>
      </c>
      <c r="I33" s="16">
        <v>4</v>
      </c>
      <c r="J33" s="24">
        <f t="shared" si="4"/>
        <v>8</v>
      </c>
      <c r="K33" s="42" t="str">
        <f t="shared" si="5"/>
        <v>Moderat</v>
      </c>
      <c r="L33" s="15" t="s">
        <v>123</v>
      </c>
      <c r="M33" s="84"/>
      <c r="N33" s="85"/>
      <c r="O33" s="43"/>
      <c r="P33" s="63"/>
      <c r="Q33" s="63"/>
      <c r="R33" s="63"/>
      <c r="S33" s="63"/>
      <c r="T33" s="63"/>
      <c r="U33" s="63"/>
      <c r="V33" s="139"/>
      <c r="W33" s="43"/>
    </row>
    <row r="34" spans="1:23" ht="46.8" x14ac:dyDescent="0.3">
      <c r="A34" s="108"/>
      <c r="B34" s="109"/>
      <c r="C34" s="84"/>
      <c r="D34" s="84"/>
      <c r="E34" s="84"/>
      <c r="F34" s="15" t="s">
        <v>90</v>
      </c>
      <c r="G34" s="84"/>
      <c r="H34" s="16">
        <v>2</v>
      </c>
      <c r="I34" s="16">
        <v>4</v>
      </c>
      <c r="J34" s="24">
        <f t="shared" si="4"/>
        <v>8</v>
      </c>
      <c r="K34" s="42" t="str">
        <f t="shared" si="5"/>
        <v>Moderat</v>
      </c>
      <c r="L34" s="15" t="s">
        <v>242</v>
      </c>
      <c r="M34" s="84"/>
      <c r="N34" s="85"/>
      <c r="O34" s="43"/>
      <c r="P34" s="63"/>
      <c r="Q34" s="63"/>
      <c r="R34" s="63"/>
      <c r="S34" s="63"/>
      <c r="T34" s="63"/>
      <c r="U34" s="63"/>
      <c r="V34" s="139"/>
      <c r="W34" s="43"/>
    </row>
    <row r="35" spans="1:23" ht="46.8" x14ac:dyDescent="0.3">
      <c r="A35" s="108"/>
      <c r="B35" s="109"/>
      <c r="C35" s="84"/>
      <c r="D35" s="84"/>
      <c r="E35" s="84"/>
      <c r="F35" s="15" t="s">
        <v>91</v>
      </c>
      <c r="G35" s="84"/>
      <c r="H35" s="16">
        <v>2</v>
      </c>
      <c r="I35" s="16">
        <v>5</v>
      </c>
      <c r="J35" s="24">
        <f t="shared" si="4"/>
        <v>10</v>
      </c>
      <c r="K35" s="42" t="str">
        <f t="shared" si="5"/>
        <v>Tinggi</v>
      </c>
      <c r="L35" s="15" t="s">
        <v>124</v>
      </c>
      <c r="M35" s="84"/>
      <c r="N35" s="85"/>
      <c r="O35" s="43"/>
      <c r="P35" s="64"/>
      <c r="Q35" s="64"/>
      <c r="R35" s="64"/>
      <c r="S35" s="64"/>
      <c r="T35" s="64"/>
      <c r="U35" s="64"/>
      <c r="V35" s="140"/>
      <c r="W35" s="43"/>
    </row>
    <row r="36" spans="1:23" ht="46.8" x14ac:dyDescent="0.3">
      <c r="A36" s="108">
        <v>14</v>
      </c>
      <c r="B36" s="109" t="s">
        <v>54</v>
      </c>
      <c r="C36" s="15" t="s">
        <v>243</v>
      </c>
      <c r="D36" s="84" t="s">
        <v>289</v>
      </c>
      <c r="E36" s="84" t="s">
        <v>244</v>
      </c>
      <c r="F36" s="15" t="s">
        <v>246</v>
      </c>
      <c r="G36" s="84" t="s">
        <v>186</v>
      </c>
      <c r="H36" s="16">
        <v>2</v>
      </c>
      <c r="I36" s="16">
        <v>3</v>
      </c>
      <c r="J36" s="24">
        <f t="shared" si="4"/>
        <v>6</v>
      </c>
      <c r="K36" s="42" t="str">
        <f t="shared" si="5"/>
        <v>Moderat</v>
      </c>
      <c r="L36" s="15" t="s">
        <v>249</v>
      </c>
      <c r="M36" s="84" t="s">
        <v>253</v>
      </c>
      <c r="N36" s="85" t="s">
        <v>125</v>
      </c>
      <c r="O36" s="43"/>
      <c r="P36" s="114" t="s">
        <v>371</v>
      </c>
      <c r="Q36" s="114" t="s">
        <v>354</v>
      </c>
      <c r="R36" s="114" t="s">
        <v>355</v>
      </c>
      <c r="S36" s="114" t="s">
        <v>356</v>
      </c>
      <c r="T36" s="114" t="s">
        <v>357</v>
      </c>
      <c r="U36" s="114" t="s">
        <v>358</v>
      </c>
      <c r="V36" s="114" t="s">
        <v>400</v>
      </c>
      <c r="W36" s="43"/>
    </row>
    <row r="37" spans="1:23" ht="31.2" x14ac:dyDescent="0.3">
      <c r="A37" s="108"/>
      <c r="B37" s="109"/>
      <c r="C37" s="15" t="s">
        <v>247</v>
      </c>
      <c r="D37" s="84"/>
      <c r="E37" s="84"/>
      <c r="F37" s="15" t="s">
        <v>248</v>
      </c>
      <c r="G37" s="84"/>
      <c r="H37" s="16">
        <v>3</v>
      </c>
      <c r="I37" s="16">
        <v>2</v>
      </c>
      <c r="J37" s="24">
        <f t="shared" si="4"/>
        <v>6</v>
      </c>
      <c r="K37" s="42" t="str">
        <f t="shared" si="5"/>
        <v>Moderat</v>
      </c>
      <c r="L37" s="15" t="s">
        <v>250</v>
      </c>
      <c r="M37" s="84"/>
      <c r="N37" s="85"/>
      <c r="O37" s="43"/>
      <c r="P37" s="75"/>
      <c r="Q37" s="75"/>
      <c r="R37" s="115"/>
      <c r="S37" s="115"/>
      <c r="T37" s="115"/>
      <c r="U37" s="115"/>
      <c r="V37" s="115"/>
      <c r="W37" s="43"/>
    </row>
    <row r="38" spans="1:23" ht="31.2" x14ac:dyDescent="0.3">
      <c r="A38" s="108"/>
      <c r="B38" s="109"/>
      <c r="C38" s="15" t="s">
        <v>245</v>
      </c>
      <c r="D38" s="84"/>
      <c r="E38" s="84"/>
      <c r="F38" s="15" t="s">
        <v>251</v>
      </c>
      <c r="G38" s="84"/>
      <c r="H38" s="16">
        <v>3</v>
      </c>
      <c r="I38" s="16">
        <v>2</v>
      </c>
      <c r="J38" s="24">
        <f t="shared" si="4"/>
        <v>6</v>
      </c>
      <c r="K38" s="42" t="str">
        <f t="shared" si="5"/>
        <v>Moderat</v>
      </c>
      <c r="L38" s="15" t="s">
        <v>252</v>
      </c>
      <c r="M38" s="84"/>
      <c r="N38" s="85"/>
      <c r="O38" s="43"/>
      <c r="P38" s="76"/>
      <c r="Q38" s="76"/>
      <c r="R38" s="116"/>
      <c r="S38" s="116"/>
      <c r="T38" s="116"/>
      <c r="U38" s="116"/>
      <c r="V38" s="116"/>
      <c r="W38" s="43"/>
    </row>
    <row r="39" spans="1:23" ht="57.6" x14ac:dyDescent="0.3">
      <c r="A39" s="27">
        <v>15</v>
      </c>
      <c r="B39" s="21" t="s">
        <v>55</v>
      </c>
      <c r="C39" s="15" t="s">
        <v>169</v>
      </c>
      <c r="D39" s="15" t="s">
        <v>292</v>
      </c>
      <c r="E39" s="15" t="s">
        <v>92</v>
      </c>
      <c r="F39" s="15" t="s">
        <v>254</v>
      </c>
      <c r="G39" s="15" t="s">
        <v>170</v>
      </c>
      <c r="H39" s="16">
        <v>1</v>
      </c>
      <c r="I39" s="16">
        <v>1</v>
      </c>
      <c r="J39" s="24">
        <f t="shared" si="4"/>
        <v>1</v>
      </c>
      <c r="K39" s="42" t="str">
        <f t="shared" si="5"/>
        <v>Tidak Signifikan</v>
      </c>
      <c r="L39" s="15" t="s">
        <v>255</v>
      </c>
      <c r="M39" s="15" t="s">
        <v>256</v>
      </c>
      <c r="N39" s="20" t="s">
        <v>126</v>
      </c>
      <c r="O39" s="43"/>
      <c r="P39" s="52" t="s">
        <v>372</v>
      </c>
      <c r="Q39" s="52" t="s">
        <v>372</v>
      </c>
      <c r="R39" s="52" t="s">
        <v>373</v>
      </c>
      <c r="S39" s="52" t="s">
        <v>374</v>
      </c>
      <c r="T39" s="52" t="s">
        <v>374</v>
      </c>
      <c r="U39" s="52" t="s">
        <v>374</v>
      </c>
      <c r="V39" s="141" t="s">
        <v>373</v>
      </c>
      <c r="W39" s="43"/>
    </row>
    <row r="40" spans="1:23" ht="78" x14ac:dyDescent="0.3">
      <c r="A40" s="27">
        <v>16</v>
      </c>
      <c r="B40" s="21" t="s">
        <v>56</v>
      </c>
      <c r="C40" s="15" t="s">
        <v>171</v>
      </c>
      <c r="D40" s="15" t="s">
        <v>291</v>
      </c>
      <c r="E40" s="15" t="s">
        <v>257</v>
      </c>
      <c r="F40" s="15" t="s">
        <v>258</v>
      </c>
      <c r="G40" s="15" t="s">
        <v>172</v>
      </c>
      <c r="H40" s="16">
        <v>3</v>
      </c>
      <c r="I40" s="16">
        <v>3</v>
      </c>
      <c r="J40" s="24">
        <f t="shared" si="4"/>
        <v>9</v>
      </c>
      <c r="K40" s="42" t="str">
        <f t="shared" si="5"/>
        <v>Moderat</v>
      </c>
      <c r="L40" s="15" t="s">
        <v>268</v>
      </c>
      <c r="M40" s="15" t="s">
        <v>269</v>
      </c>
      <c r="N40" s="17" t="s">
        <v>122</v>
      </c>
      <c r="O40" s="43"/>
      <c r="P40" s="49" t="s">
        <v>359</v>
      </c>
      <c r="Q40" s="51" t="s">
        <v>360</v>
      </c>
      <c r="R40" s="51" t="s">
        <v>360</v>
      </c>
      <c r="S40" s="49" t="s">
        <v>359</v>
      </c>
      <c r="T40" s="51" t="s">
        <v>360</v>
      </c>
      <c r="U40" s="51" t="s">
        <v>360</v>
      </c>
      <c r="V40" s="144" t="s">
        <v>401</v>
      </c>
      <c r="W40" s="43"/>
    </row>
    <row r="41" spans="1:23" ht="62.4" x14ac:dyDescent="0.3">
      <c r="A41" s="27">
        <v>17</v>
      </c>
      <c r="B41" s="21" t="s">
        <v>57</v>
      </c>
      <c r="C41" s="15" t="s">
        <v>173</v>
      </c>
      <c r="D41" s="15" t="s">
        <v>289</v>
      </c>
      <c r="E41" s="15" t="s">
        <v>270</v>
      </c>
      <c r="F41" s="15" t="s">
        <v>93</v>
      </c>
      <c r="G41" s="15" t="s">
        <v>174</v>
      </c>
      <c r="H41" s="16">
        <v>3</v>
      </c>
      <c r="I41" s="16">
        <v>4</v>
      </c>
      <c r="J41" s="24">
        <f t="shared" si="4"/>
        <v>12</v>
      </c>
      <c r="K41" s="42" t="str">
        <f t="shared" si="5"/>
        <v>Tinggi</v>
      </c>
      <c r="L41" s="15" t="s">
        <v>127</v>
      </c>
      <c r="M41" s="15" t="s">
        <v>271</v>
      </c>
      <c r="N41" s="17" t="s">
        <v>128</v>
      </c>
      <c r="O41" s="43"/>
      <c r="P41" s="49"/>
      <c r="Q41" s="49"/>
      <c r="R41" s="49" t="s">
        <v>411</v>
      </c>
      <c r="S41" s="49"/>
      <c r="T41" s="49"/>
      <c r="U41" s="49"/>
      <c r="V41" s="49" t="s">
        <v>402</v>
      </c>
      <c r="W41" s="43"/>
    </row>
    <row r="42" spans="1:23" ht="57.6" customHeight="1" x14ac:dyDescent="0.3">
      <c r="A42" s="108">
        <v>18</v>
      </c>
      <c r="B42" s="109" t="s">
        <v>58</v>
      </c>
      <c r="C42" s="84" t="s">
        <v>272</v>
      </c>
      <c r="D42" s="84" t="s">
        <v>291</v>
      </c>
      <c r="E42" s="84" t="s">
        <v>259</v>
      </c>
      <c r="F42" s="15" t="s">
        <v>94</v>
      </c>
      <c r="G42" s="84" t="s">
        <v>174</v>
      </c>
      <c r="H42" s="16">
        <v>3</v>
      </c>
      <c r="I42" s="16">
        <v>4</v>
      </c>
      <c r="J42" s="24">
        <f t="shared" si="4"/>
        <v>12</v>
      </c>
      <c r="K42" s="42" t="str">
        <f t="shared" si="5"/>
        <v>Tinggi</v>
      </c>
      <c r="L42" s="15" t="s">
        <v>129</v>
      </c>
      <c r="M42" s="84" t="s">
        <v>130</v>
      </c>
      <c r="N42" s="117" t="s">
        <v>131</v>
      </c>
      <c r="O42" s="43"/>
      <c r="P42" s="120"/>
      <c r="Q42" s="120"/>
      <c r="R42" s="120"/>
      <c r="S42" s="120"/>
      <c r="T42" s="120"/>
      <c r="U42" s="142" t="s">
        <v>412</v>
      </c>
      <c r="V42" s="124" t="s">
        <v>403</v>
      </c>
      <c r="W42" s="43"/>
    </row>
    <row r="43" spans="1:23" ht="46.8" x14ac:dyDescent="0.3">
      <c r="A43" s="108"/>
      <c r="B43" s="109"/>
      <c r="C43" s="84"/>
      <c r="D43" s="84"/>
      <c r="E43" s="84"/>
      <c r="F43" s="15" t="s">
        <v>95</v>
      </c>
      <c r="G43" s="84"/>
      <c r="H43" s="16">
        <v>4</v>
      </c>
      <c r="I43" s="16">
        <v>3</v>
      </c>
      <c r="J43" s="24">
        <f t="shared" si="4"/>
        <v>12</v>
      </c>
      <c r="K43" s="42" t="str">
        <f t="shared" si="5"/>
        <v>Tinggi</v>
      </c>
      <c r="L43" s="15" t="s">
        <v>132</v>
      </c>
      <c r="M43" s="84"/>
      <c r="N43" s="117"/>
      <c r="O43" s="43"/>
      <c r="P43" s="121"/>
      <c r="Q43" s="121"/>
      <c r="R43" s="121"/>
      <c r="S43" s="121"/>
      <c r="T43" s="121"/>
      <c r="U43" s="125"/>
      <c r="V43" s="125"/>
      <c r="W43" s="43"/>
    </row>
    <row r="44" spans="1:23" ht="86.4" customHeight="1" x14ac:dyDescent="0.3">
      <c r="A44" s="108">
        <v>19</v>
      </c>
      <c r="B44" s="109" t="s">
        <v>59</v>
      </c>
      <c r="C44" s="84" t="s">
        <v>273</v>
      </c>
      <c r="D44" s="84" t="s">
        <v>77</v>
      </c>
      <c r="E44" s="84" t="s">
        <v>260</v>
      </c>
      <c r="F44" s="15" t="s">
        <v>261</v>
      </c>
      <c r="G44" s="84" t="s">
        <v>175</v>
      </c>
      <c r="H44" s="16">
        <v>4</v>
      </c>
      <c r="I44" s="16">
        <v>2</v>
      </c>
      <c r="J44" s="24">
        <f t="shared" si="4"/>
        <v>8</v>
      </c>
      <c r="K44" s="42" t="str">
        <f t="shared" si="5"/>
        <v>Moderat</v>
      </c>
      <c r="L44" s="15" t="s">
        <v>274</v>
      </c>
      <c r="M44" s="84" t="s">
        <v>275</v>
      </c>
      <c r="N44" s="85" t="s">
        <v>133</v>
      </c>
      <c r="O44" s="43"/>
      <c r="P44" s="126" t="s">
        <v>375</v>
      </c>
      <c r="Q44" s="126" t="s">
        <v>375</v>
      </c>
      <c r="R44" s="128" t="s">
        <v>376</v>
      </c>
      <c r="S44" s="126" t="s">
        <v>375</v>
      </c>
      <c r="T44" s="126" t="s">
        <v>375</v>
      </c>
      <c r="U44" s="62" t="s">
        <v>414</v>
      </c>
      <c r="V44" s="143" t="s">
        <v>406</v>
      </c>
      <c r="W44" s="43"/>
    </row>
    <row r="45" spans="1:23" ht="78" x14ac:dyDescent="0.3">
      <c r="A45" s="108"/>
      <c r="B45" s="109"/>
      <c r="C45" s="84"/>
      <c r="D45" s="84"/>
      <c r="E45" s="84"/>
      <c r="F45" s="15" t="s">
        <v>96</v>
      </c>
      <c r="G45" s="84"/>
      <c r="H45" s="16">
        <v>3</v>
      </c>
      <c r="I45" s="16">
        <v>3</v>
      </c>
      <c r="J45" s="24">
        <f t="shared" si="4"/>
        <v>9</v>
      </c>
      <c r="K45" s="42" t="str">
        <f t="shared" si="5"/>
        <v>Moderat</v>
      </c>
      <c r="L45" s="15" t="s">
        <v>134</v>
      </c>
      <c r="M45" s="84"/>
      <c r="N45" s="85"/>
      <c r="O45" s="43"/>
      <c r="P45" s="127"/>
      <c r="Q45" s="127"/>
      <c r="R45" s="129"/>
      <c r="S45" s="127"/>
      <c r="T45" s="127"/>
      <c r="U45" s="64"/>
      <c r="V45" s="76"/>
      <c r="W45" s="43"/>
    </row>
    <row r="46" spans="1:23" ht="58.8" customHeight="1" x14ac:dyDescent="0.3">
      <c r="A46" s="108">
        <v>20</v>
      </c>
      <c r="B46" s="109" t="s">
        <v>60</v>
      </c>
      <c r="C46" s="84" t="s">
        <v>276</v>
      </c>
      <c r="D46" s="84" t="s">
        <v>289</v>
      </c>
      <c r="E46" s="84" t="s">
        <v>97</v>
      </c>
      <c r="F46" s="15" t="s">
        <v>278</v>
      </c>
      <c r="G46" s="84" t="s">
        <v>279</v>
      </c>
      <c r="H46" s="16">
        <v>2</v>
      </c>
      <c r="I46" s="16">
        <v>4</v>
      </c>
      <c r="J46" s="24">
        <f t="shared" si="4"/>
        <v>8</v>
      </c>
      <c r="K46" s="42" t="str">
        <f t="shared" si="5"/>
        <v>Moderat</v>
      </c>
      <c r="L46" s="15" t="s">
        <v>278</v>
      </c>
      <c r="M46" s="84" t="s">
        <v>281</v>
      </c>
      <c r="N46" s="117" t="s">
        <v>135</v>
      </c>
      <c r="O46" s="43"/>
      <c r="P46" s="114" t="s">
        <v>364</v>
      </c>
      <c r="Q46" s="130" t="s">
        <v>404</v>
      </c>
      <c r="R46" s="114" t="s">
        <v>364</v>
      </c>
      <c r="S46" s="114" t="s">
        <v>364</v>
      </c>
      <c r="T46" s="114" t="s">
        <v>364</v>
      </c>
      <c r="U46" s="114" t="s">
        <v>364</v>
      </c>
      <c r="V46" s="131" t="s">
        <v>391</v>
      </c>
      <c r="W46" s="43"/>
    </row>
    <row r="47" spans="1:23" ht="49.8" customHeight="1" x14ac:dyDescent="0.3">
      <c r="A47" s="108"/>
      <c r="B47" s="109"/>
      <c r="C47" s="84"/>
      <c r="D47" s="84"/>
      <c r="E47" s="84"/>
      <c r="F47" s="15" t="s">
        <v>277</v>
      </c>
      <c r="G47" s="84"/>
      <c r="H47" s="16">
        <v>2</v>
      </c>
      <c r="I47" s="16">
        <v>4</v>
      </c>
      <c r="J47" s="24">
        <f t="shared" si="4"/>
        <v>8</v>
      </c>
      <c r="K47" s="42" t="str">
        <f t="shared" si="5"/>
        <v>Moderat</v>
      </c>
      <c r="L47" s="15" t="s">
        <v>280</v>
      </c>
      <c r="M47" s="84"/>
      <c r="N47" s="117"/>
      <c r="O47" s="43"/>
      <c r="P47" s="76"/>
      <c r="Q47" s="76"/>
      <c r="R47" s="76"/>
      <c r="S47" s="76"/>
      <c r="T47" s="76"/>
      <c r="U47" s="76"/>
      <c r="V47" s="132"/>
      <c r="W47" s="43"/>
    </row>
    <row r="48" spans="1:23" ht="62.4" x14ac:dyDescent="0.3">
      <c r="A48" s="108">
        <v>21</v>
      </c>
      <c r="B48" s="109" t="s">
        <v>61</v>
      </c>
      <c r="C48" s="84" t="s">
        <v>176</v>
      </c>
      <c r="D48" s="84" t="s">
        <v>289</v>
      </c>
      <c r="E48" s="84" t="s">
        <v>282</v>
      </c>
      <c r="F48" s="15" t="s">
        <v>283</v>
      </c>
      <c r="G48" s="84" t="s">
        <v>177</v>
      </c>
      <c r="H48" s="16">
        <v>3</v>
      </c>
      <c r="I48" s="16">
        <v>2</v>
      </c>
      <c r="J48" s="24">
        <f t="shared" si="4"/>
        <v>6</v>
      </c>
      <c r="K48" s="42" t="str">
        <f t="shared" si="5"/>
        <v>Moderat</v>
      </c>
      <c r="L48" s="15" t="s">
        <v>136</v>
      </c>
      <c r="M48" s="84" t="s">
        <v>262</v>
      </c>
      <c r="N48" s="85" t="s">
        <v>137</v>
      </c>
      <c r="O48" s="43"/>
      <c r="P48" s="60" t="s">
        <v>377</v>
      </c>
      <c r="Q48" s="60" t="s">
        <v>378</v>
      </c>
      <c r="R48" s="60" t="s">
        <v>379</v>
      </c>
      <c r="S48" s="60" t="s">
        <v>380</v>
      </c>
      <c r="T48" s="60" t="s">
        <v>381</v>
      </c>
      <c r="U48" s="60" t="s">
        <v>382</v>
      </c>
      <c r="V48" s="122" t="s">
        <v>407</v>
      </c>
      <c r="W48" s="43"/>
    </row>
    <row r="49" spans="1:23" ht="31.2" x14ac:dyDescent="0.3">
      <c r="A49" s="108"/>
      <c r="B49" s="109"/>
      <c r="C49" s="84"/>
      <c r="D49" s="84"/>
      <c r="E49" s="84"/>
      <c r="F49" s="15" t="s">
        <v>98</v>
      </c>
      <c r="G49" s="84"/>
      <c r="H49" s="16">
        <v>3</v>
      </c>
      <c r="I49" s="16">
        <v>2</v>
      </c>
      <c r="J49" s="24">
        <f t="shared" si="4"/>
        <v>6</v>
      </c>
      <c r="K49" s="42" t="str">
        <f t="shared" si="5"/>
        <v>Moderat</v>
      </c>
      <c r="L49" s="15" t="s">
        <v>138</v>
      </c>
      <c r="M49" s="84"/>
      <c r="N49" s="85"/>
      <c r="O49" s="43"/>
      <c r="P49" s="65"/>
      <c r="Q49" s="65"/>
      <c r="R49" s="65"/>
      <c r="S49" s="65"/>
      <c r="T49" s="65"/>
      <c r="U49" s="65"/>
      <c r="V49" s="123"/>
      <c r="W49" s="43"/>
    </row>
    <row r="50" spans="1:23" ht="62.4" x14ac:dyDescent="0.3">
      <c r="A50" s="27">
        <v>22</v>
      </c>
      <c r="B50" s="21" t="s">
        <v>62</v>
      </c>
      <c r="C50" s="15" t="s">
        <v>173</v>
      </c>
      <c r="D50" s="15" t="s">
        <v>289</v>
      </c>
      <c r="E50" s="15" t="s">
        <v>99</v>
      </c>
      <c r="F50" s="15" t="s">
        <v>178</v>
      </c>
      <c r="G50" s="15" t="s">
        <v>179</v>
      </c>
      <c r="H50" s="16">
        <v>3</v>
      </c>
      <c r="I50" s="16">
        <v>2</v>
      </c>
      <c r="J50" s="24">
        <f t="shared" si="4"/>
        <v>6</v>
      </c>
      <c r="K50" s="42" t="str">
        <f t="shared" si="5"/>
        <v>Moderat</v>
      </c>
      <c r="L50" s="15" t="s">
        <v>284</v>
      </c>
      <c r="M50" s="15" t="s">
        <v>263</v>
      </c>
      <c r="N50" s="17" t="s">
        <v>139</v>
      </c>
      <c r="O50" s="43"/>
      <c r="P50" s="50" t="s">
        <v>362</v>
      </c>
      <c r="Q50" s="50" t="s">
        <v>366</v>
      </c>
      <c r="R50" s="50" t="s">
        <v>362</v>
      </c>
      <c r="S50" s="50" t="s">
        <v>367</v>
      </c>
      <c r="T50" s="50" t="s">
        <v>368</v>
      </c>
      <c r="U50" s="50" t="s">
        <v>369</v>
      </c>
      <c r="V50" s="46" t="s">
        <v>408</v>
      </c>
      <c r="W50" s="43"/>
    </row>
    <row r="51" spans="1:23" ht="62.4" x14ac:dyDescent="0.3">
      <c r="A51" s="27">
        <v>23</v>
      </c>
      <c r="B51" s="21" t="s">
        <v>63</v>
      </c>
      <c r="C51" s="15" t="s">
        <v>183</v>
      </c>
      <c r="D51" s="15" t="s">
        <v>289</v>
      </c>
      <c r="E51" s="15" t="s">
        <v>100</v>
      </c>
      <c r="F51" s="15" t="s">
        <v>180</v>
      </c>
      <c r="G51" s="15" t="s">
        <v>264</v>
      </c>
      <c r="H51" s="16">
        <v>2</v>
      </c>
      <c r="I51" s="16">
        <v>3</v>
      </c>
      <c r="J51" s="24">
        <f t="shared" si="4"/>
        <v>6</v>
      </c>
      <c r="K51" s="42" t="str">
        <f t="shared" si="5"/>
        <v>Moderat</v>
      </c>
      <c r="L51" s="15" t="s">
        <v>181</v>
      </c>
      <c r="M51" s="15" t="s">
        <v>184</v>
      </c>
      <c r="N51" s="17" t="s">
        <v>140</v>
      </c>
      <c r="O51" s="43"/>
      <c r="P51" s="50" t="s">
        <v>359</v>
      </c>
      <c r="Q51" s="50" t="s">
        <v>359</v>
      </c>
      <c r="R51" s="50" t="s">
        <v>359</v>
      </c>
      <c r="S51" s="50" t="s">
        <v>359</v>
      </c>
      <c r="T51" s="50" t="s">
        <v>384</v>
      </c>
      <c r="U51" s="50" t="s">
        <v>359</v>
      </c>
      <c r="V51" s="50" t="s">
        <v>361</v>
      </c>
      <c r="W51" s="43"/>
    </row>
    <row r="52" spans="1:23" ht="78" x14ac:dyDescent="0.3">
      <c r="A52" s="27">
        <v>24</v>
      </c>
      <c r="B52" s="21" t="s">
        <v>64</v>
      </c>
      <c r="C52" s="15" t="s">
        <v>182</v>
      </c>
      <c r="D52" s="15" t="s">
        <v>289</v>
      </c>
      <c r="E52" s="15" t="s">
        <v>265</v>
      </c>
      <c r="F52" s="15" t="s">
        <v>285</v>
      </c>
      <c r="G52" s="15" t="s">
        <v>286</v>
      </c>
      <c r="H52" s="16">
        <v>2</v>
      </c>
      <c r="I52" s="16">
        <v>3</v>
      </c>
      <c r="J52" s="24">
        <f t="shared" si="4"/>
        <v>6</v>
      </c>
      <c r="K52" s="42" t="str">
        <f t="shared" si="5"/>
        <v>Moderat</v>
      </c>
      <c r="L52" s="15" t="s">
        <v>141</v>
      </c>
      <c r="M52" s="15" t="s">
        <v>287</v>
      </c>
      <c r="N52" s="17" t="s">
        <v>142</v>
      </c>
      <c r="O52" s="43"/>
      <c r="P52" s="50" t="s">
        <v>359</v>
      </c>
      <c r="Q52" s="50" t="s">
        <v>359</v>
      </c>
      <c r="R52" s="50" t="s">
        <v>359</v>
      </c>
      <c r="S52" s="50" t="s">
        <v>359</v>
      </c>
      <c r="T52" s="50" t="s">
        <v>383</v>
      </c>
      <c r="U52" s="50" t="s">
        <v>359</v>
      </c>
      <c r="V52" s="50" t="s">
        <v>361</v>
      </c>
      <c r="W52" s="43"/>
    </row>
    <row r="53" spans="1:23" ht="46.8" x14ac:dyDescent="0.3">
      <c r="A53" s="108">
        <v>25</v>
      </c>
      <c r="B53" s="109" t="s">
        <v>65</v>
      </c>
      <c r="C53" s="84" t="s">
        <v>185</v>
      </c>
      <c r="D53" s="84" t="s">
        <v>288</v>
      </c>
      <c r="E53" s="84" t="s">
        <v>188</v>
      </c>
      <c r="F53" s="15" t="s">
        <v>101</v>
      </c>
      <c r="G53" s="84" t="s">
        <v>267</v>
      </c>
      <c r="H53" s="16">
        <v>3</v>
      </c>
      <c r="I53" s="16">
        <v>3</v>
      </c>
      <c r="J53" s="24">
        <f t="shared" si="4"/>
        <v>9</v>
      </c>
      <c r="K53" s="42" t="str">
        <f t="shared" si="5"/>
        <v>Moderat</v>
      </c>
      <c r="L53" s="15" t="s">
        <v>143</v>
      </c>
      <c r="M53" s="84" t="s">
        <v>189</v>
      </c>
      <c r="N53" s="85" t="s">
        <v>144</v>
      </c>
      <c r="O53" s="43"/>
      <c r="P53" s="118" t="s">
        <v>363</v>
      </c>
      <c r="Q53" s="56" t="s">
        <v>385</v>
      </c>
      <c r="R53" s="56" t="s">
        <v>385</v>
      </c>
      <c r="S53" s="56" t="s">
        <v>388</v>
      </c>
      <c r="T53" s="56" t="s">
        <v>387</v>
      </c>
      <c r="U53" s="56" t="s">
        <v>386</v>
      </c>
      <c r="V53" s="131" t="s">
        <v>419</v>
      </c>
      <c r="W53" s="43"/>
    </row>
    <row r="54" spans="1:23" ht="56.4" customHeight="1" x14ac:dyDescent="0.3">
      <c r="A54" s="108"/>
      <c r="B54" s="109"/>
      <c r="C54" s="84"/>
      <c r="D54" s="84"/>
      <c r="E54" s="84"/>
      <c r="F54" s="15" t="s">
        <v>266</v>
      </c>
      <c r="G54" s="84"/>
      <c r="H54" s="16">
        <v>3</v>
      </c>
      <c r="I54" s="16">
        <v>3</v>
      </c>
      <c r="J54" s="24">
        <f t="shared" si="4"/>
        <v>9</v>
      </c>
      <c r="K54" s="42" t="str">
        <f t="shared" si="5"/>
        <v>Moderat</v>
      </c>
      <c r="L54" s="15" t="s">
        <v>187</v>
      </c>
      <c r="M54" s="84"/>
      <c r="N54" s="85"/>
      <c r="O54" s="43"/>
      <c r="P54" s="57"/>
      <c r="Q54" s="57"/>
      <c r="R54" s="57"/>
      <c r="S54" s="57"/>
      <c r="T54" s="57"/>
      <c r="U54" s="57"/>
      <c r="V54" s="57"/>
      <c r="W54" s="43"/>
    </row>
    <row r="55" spans="1:23" ht="15.6" x14ac:dyDescent="0.3">
      <c r="A55" s="25"/>
      <c r="B55" s="28"/>
      <c r="C55" s="25"/>
      <c r="D55" s="25"/>
      <c r="E55" s="25"/>
      <c r="F55" s="25"/>
      <c r="G55" s="25"/>
      <c r="H55" s="25"/>
      <c r="I55" s="25"/>
      <c r="J55" s="25"/>
      <c r="K55" s="25"/>
      <c r="L55" s="25"/>
      <c r="M55" s="25"/>
      <c r="N55" s="25"/>
      <c r="O55" s="25"/>
      <c r="P55" s="25"/>
      <c r="Q55" s="25"/>
      <c r="R55" s="25"/>
      <c r="S55" s="25"/>
      <c r="T55" s="25"/>
      <c r="U55" s="25"/>
      <c r="V55" s="47"/>
      <c r="W55" s="25"/>
    </row>
    <row r="56" spans="1:23" ht="15.6" x14ac:dyDescent="0.3">
      <c r="A56" s="29"/>
      <c r="B56" s="29"/>
      <c r="C56" s="29"/>
      <c r="D56" s="29"/>
      <c r="E56" s="29"/>
      <c r="F56" s="29"/>
      <c r="G56" s="29"/>
      <c r="H56" s="29"/>
      <c r="I56" s="29"/>
      <c r="J56" s="29"/>
      <c r="K56" s="29"/>
      <c r="L56" s="29"/>
      <c r="M56" s="29"/>
      <c r="N56" s="29"/>
      <c r="O56" s="29"/>
      <c r="P56" s="29"/>
      <c r="Q56" s="29"/>
      <c r="R56" s="29"/>
      <c r="S56" s="29"/>
      <c r="T56" s="29"/>
      <c r="U56" s="29"/>
      <c r="V56" s="48"/>
      <c r="W56" s="29"/>
    </row>
    <row r="57" spans="1:23" ht="15.6" x14ac:dyDescent="0.3">
      <c r="A57" s="29"/>
      <c r="B57" s="29"/>
      <c r="C57" s="29"/>
      <c r="D57" s="29"/>
      <c r="E57" s="29"/>
      <c r="F57" s="29"/>
      <c r="G57" s="29"/>
      <c r="H57" s="29"/>
      <c r="I57" s="29"/>
      <c r="J57" s="29"/>
      <c r="K57" s="29"/>
      <c r="L57" s="29"/>
      <c r="M57" s="29"/>
      <c r="N57" s="29"/>
      <c r="O57" s="29"/>
      <c r="P57" s="29"/>
      <c r="Q57" s="29"/>
      <c r="R57" s="29"/>
      <c r="S57" s="29"/>
      <c r="T57" s="29"/>
      <c r="U57" s="29"/>
      <c r="V57" s="48"/>
      <c r="W57" s="29"/>
    </row>
    <row r="58" spans="1:23" ht="15.6" x14ac:dyDescent="0.3">
      <c r="A58" s="29"/>
      <c r="B58" s="29"/>
      <c r="C58" s="29"/>
      <c r="D58" s="29"/>
      <c r="E58" s="29"/>
      <c r="F58" s="29"/>
      <c r="G58" s="29"/>
      <c r="H58" s="29"/>
      <c r="I58" s="29"/>
      <c r="J58" s="29"/>
      <c r="K58" s="29"/>
      <c r="L58" s="29"/>
      <c r="M58" s="29"/>
      <c r="N58" s="29"/>
      <c r="O58" s="29"/>
      <c r="P58" s="29"/>
      <c r="Q58" s="29"/>
      <c r="R58" s="29"/>
      <c r="S58" s="29"/>
      <c r="T58" s="29"/>
      <c r="U58" s="29"/>
      <c r="V58" s="48"/>
      <c r="W58" s="29"/>
    </row>
    <row r="59" spans="1:23" ht="15.6" x14ac:dyDescent="0.3">
      <c r="A59" s="29"/>
      <c r="B59" s="29"/>
      <c r="C59" s="29"/>
      <c r="D59" s="29"/>
      <c r="E59" s="29"/>
      <c r="F59" s="29"/>
      <c r="G59" s="29"/>
      <c r="H59" s="29"/>
      <c r="I59" s="29"/>
      <c r="J59" s="29"/>
      <c r="K59" s="29"/>
      <c r="L59" s="29"/>
      <c r="M59" s="29"/>
      <c r="N59" s="29"/>
      <c r="O59" s="29"/>
      <c r="P59" s="29"/>
      <c r="Q59" s="29"/>
      <c r="R59" s="29"/>
      <c r="S59" s="29"/>
      <c r="T59" s="29"/>
      <c r="U59" s="29"/>
      <c r="V59" s="48"/>
      <c r="W59" s="29"/>
    </row>
    <row r="60" spans="1:23" ht="15.6" x14ac:dyDescent="0.3">
      <c r="A60" s="29"/>
      <c r="B60" s="29"/>
      <c r="C60" s="29"/>
      <c r="D60" s="29"/>
      <c r="E60" s="29"/>
      <c r="F60" s="29"/>
      <c r="G60" s="29"/>
      <c r="H60" s="29"/>
      <c r="I60" s="29"/>
      <c r="J60" s="29"/>
      <c r="K60" s="29"/>
      <c r="L60" s="30"/>
      <c r="M60" s="29"/>
      <c r="N60" s="29"/>
      <c r="O60" s="29"/>
      <c r="P60" s="29"/>
      <c r="Q60" s="29"/>
      <c r="R60" s="29"/>
      <c r="S60" s="29"/>
      <c r="T60" s="29"/>
      <c r="U60" s="29"/>
      <c r="V60" s="48"/>
      <c r="W60" s="29"/>
    </row>
    <row r="61" spans="1:23" ht="15.6" x14ac:dyDescent="0.3">
      <c r="A61" s="29"/>
      <c r="B61" s="29"/>
      <c r="C61" s="29"/>
      <c r="D61" s="29"/>
      <c r="E61" s="29"/>
      <c r="F61" s="29"/>
      <c r="G61" s="29"/>
      <c r="H61" s="29"/>
      <c r="I61" s="29"/>
      <c r="J61" s="29"/>
      <c r="K61" s="29"/>
      <c r="L61" s="29"/>
      <c r="M61" s="29"/>
      <c r="N61" s="29"/>
      <c r="O61" s="29"/>
      <c r="P61" s="29"/>
      <c r="Q61" s="29"/>
      <c r="R61" s="29"/>
      <c r="S61" s="29"/>
      <c r="T61" s="29"/>
      <c r="U61" s="29"/>
      <c r="V61" s="48"/>
      <c r="W61" s="29"/>
    </row>
    <row r="62" spans="1:23" ht="15.6" x14ac:dyDescent="0.3">
      <c r="A62" s="29"/>
      <c r="B62" s="29"/>
      <c r="C62" s="29"/>
      <c r="D62" s="29"/>
      <c r="E62" s="29"/>
      <c r="F62" s="29"/>
      <c r="G62" s="29"/>
      <c r="H62" s="29"/>
      <c r="I62" s="29"/>
      <c r="J62" s="29"/>
      <c r="K62" s="29"/>
      <c r="L62" s="29"/>
      <c r="M62" s="29"/>
      <c r="N62" s="29"/>
      <c r="O62" s="29"/>
      <c r="P62" s="29"/>
      <c r="Q62" s="29"/>
      <c r="R62" s="29"/>
      <c r="S62" s="29"/>
      <c r="T62" s="29"/>
      <c r="U62" s="29"/>
      <c r="V62" s="48"/>
      <c r="W62" s="29"/>
    </row>
    <row r="63" spans="1:23" ht="15.6" x14ac:dyDescent="0.3">
      <c r="A63" s="29"/>
      <c r="B63" s="29"/>
      <c r="C63" s="29"/>
      <c r="D63" s="29"/>
      <c r="E63" s="29"/>
      <c r="F63" s="29"/>
      <c r="G63" s="29"/>
      <c r="H63" s="29"/>
      <c r="I63" s="29"/>
      <c r="J63" s="29"/>
      <c r="K63" s="29"/>
      <c r="L63" s="29"/>
      <c r="M63" s="29"/>
      <c r="N63" s="29"/>
      <c r="O63" s="29"/>
      <c r="P63" s="29"/>
      <c r="Q63" s="29"/>
      <c r="R63" s="29"/>
      <c r="S63" s="29"/>
      <c r="T63" s="29"/>
      <c r="U63" s="29"/>
      <c r="V63" s="48"/>
      <c r="W63" s="29"/>
    </row>
    <row r="64" spans="1:23" ht="15.6" x14ac:dyDescent="0.3">
      <c r="A64" s="29"/>
      <c r="B64" s="29"/>
      <c r="C64" s="29"/>
      <c r="D64" s="29"/>
      <c r="E64" s="29"/>
      <c r="F64" s="29"/>
      <c r="G64" s="29"/>
      <c r="H64" s="29"/>
      <c r="I64" s="29"/>
      <c r="J64" s="29"/>
      <c r="K64" s="29"/>
      <c r="L64" s="29"/>
      <c r="M64" s="29"/>
      <c r="N64" s="29"/>
      <c r="O64" s="29"/>
      <c r="P64" s="29"/>
      <c r="Q64" s="29"/>
      <c r="R64" s="29"/>
      <c r="S64" s="29"/>
      <c r="T64" s="29"/>
      <c r="U64" s="29"/>
      <c r="V64" s="48"/>
      <c r="W64" s="29"/>
    </row>
    <row r="65" spans="1:23" ht="15.6" x14ac:dyDescent="0.3">
      <c r="A65" s="29"/>
      <c r="B65" s="29"/>
      <c r="C65" s="29"/>
      <c r="D65" s="29"/>
      <c r="E65" s="29"/>
      <c r="F65" s="29"/>
      <c r="G65" s="29"/>
      <c r="H65" s="29"/>
      <c r="I65" s="29"/>
      <c r="J65" s="29"/>
      <c r="K65" s="29"/>
      <c r="L65" s="29"/>
      <c r="M65" s="29"/>
      <c r="N65" s="29"/>
      <c r="O65" s="29"/>
      <c r="P65" s="29"/>
      <c r="Q65" s="29"/>
      <c r="R65" s="29"/>
      <c r="S65" s="29"/>
      <c r="T65" s="29"/>
      <c r="U65" s="29"/>
      <c r="V65" s="48"/>
      <c r="W65" s="29"/>
    </row>
    <row r="66" spans="1:23" ht="15.6" x14ac:dyDescent="0.3">
      <c r="A66" s="29"/>
      <c r="B66" s="29"/>
      <c r="C66" s="29"/>
      <c r="D66" s="29"/>
      <c r="E66" s="29"/>
      <c r="F66" s="29"/>
      <c r="G66" s="29"/>
      <c r="H66" s="29"/>
      <c r="I66" s="29"/>
      <c r="J66" s="29"/>
      <c r="K66" s="29"/>
      <c r="L66" s="29"/>
      <c r="M66" s="29"/>
      <c r="N66" s="29"/>
      <c r="O66" s="29"/>
      <c r="P66" s="29"/>
      <c r="Q66" s="29"/>
      <c r="R66" s="29"/>
      <c r="S66" s="29"/>
      <c r="T66" s="29"/>
      <c r="U66" s="29"/>
      <c r="V66" s="48"/>
      <c r="W66" s="29"/>
    </row>
    <row r="67" spans="1:23" ht="15.6" x14ac:dyDescent="0.3">
      <c r="A67" s="29"/>
      <c r="B67" s="29"/>
      <c r="C67" s="29"/>
      <c r="D67" s="29"/>
      <c r="E67" s="29"/>
      <c r="F67" s="29"/>
      <c r="G67" s="29"/>
      <c r="H67" s="29"/>
      <c r="I67" s="29"/>
      <c r="J67" s="29"/>
      <c r="K67" s="29"/>
      <c r="L67" s="29"/>
      <c r="M67" s="29"/>
      <c r="N67" s="29"/>
      <c r="O67" s="29"/>
      <c r="P67" s="29"/>
      <c r="Q67" s="29"/>
      <c r="R67" s="29"/>
      <c r="S67" s="29"/>
      <c r="T67" s="29"/>
      <c r="U67" s="29"/>
      <c r="V67" s="48"/>
      <c r="W67" s="29"/>
    </row>
    <row r="68" spans="1:23" ht="15.6" x14ac:dyDescent="0.3">
      <c r="A68" s="29"/>
      <c r="B68" s="29"/>
      <c r="C68" s="29"/>
      <c r="D68" s="29"/>
      <c r="E68" s="29"/>
      <c r="F68" s="29"/>
      <c r="G68" s="29"/>
      <c r="H68" s="29"/>
      <c r="I68" s="29"/>
      <c r="J68" s="29"/>
      <c r="K68" s="29"/>
      <c r="L68" s="29"/>
      <c r="M68" s="29"/>
      <c r="N68" s="29"/>
      <c r="O68" s="29"/>
      <c r="P68" s="29"/>
      <c r="Q68" s="29"/>
      <c r="R68" s="29"/>
      <c r="S68" s="29"/>
      <c r="T68" s="29"/>
      <c r="U68" s="29"/>
      <c r="V68" s="29"/>
      <c r="W68" s="29"/>
    </row>
    <row r="75" spans="1:23" x14ac:dyDescent="0.3">
      <c r="L75" s="12"/>
    </row>
    <row r="83" spans="12:12" x14ac:dyDescent="0.3">
      <c r="L83" s="13"/>
    </row>
    <row r="84" spans="12:12" x14ac:dyDescent="0.3">
      <c r="L84" s="12"/>
    </row>
    <row r="85" spans="12:12" x14ac:dyDescent="0.3">
      <c r="L85" s="12"/>
    </row>
    <row r="86" spans="12:12" x14ac:dyDescent="0.3">
      <c r="L86" s="12"/>
    </row>
    <row r="87" spans="12:12" x14ac:dyDescent="0.3">
      <c r="L87" s="12"/>
    </row>
    <row r="88" spans="12:12" x14ac:dyDescent="0.3">
      <c r="L88" s="12"/>
    </row>
    <row r="89" spans="12:12" x14ac:dyDescent="0.3">
      <c r="L89" s="12"/>
    </row>
    <row r="90" spans="12:12" x14ac:dyDescent="0.3">
      <c r="L90" s="12"/>
    </row>
    <row r="91" spans="12:12" x14ac:dyDescent="0.3">
      <c r="L91" s="12"/>
    </row>
    <row r="92" spans="12:12" x14ac:dyDescent="0.3">
      <c r="L92" s="12"/>
    </row>
    <row r="93" spans="12:12" x14ac:dyDescent="0.3">
      <c r="L93" s="12"/>
    </row>
  </sheetData>
  <mergeCells count="230">
    <mergeCell ref="V48:V49"/>
    <mergeCell ref="V42:V43"/>
    <mergeCell ref="P44:P45"/>
    <mergeCell ref="Q44:Q45"/>
    <mergeCell ref="R44:R45"/>
    <mergeCell ref="S44:S45"/>
    <mergeCell ref="T44:T45"/>
    <mergeCell ref="U44:U45"/>
    <mergeCell ref="V44:V45"/>
    <mergeCell ref="P46:P47"/>
    <mergeCell ref="Q46:Q47"/>
    <mergeCell ref="R46:R47"/>
    <mergeCell ref="S46:S47"/>
    <mergeCell ref="T46:T47"/>
    <mergeCell ref="U46:U47"/>
    <mergeCell ref="V46:V47"/>
    <mergeCell ref="R22:R24"/>
    <mergeCell ref="S22:S24"/>
    <mergeCell ref="T22:T24"/>
    <mergeCell ref="U22:U24"/>
    <mergeCell ref="V22:V24"/>
    <mergeCell ref="P42:P43"/>
    <mergeCell ref="Q42:Q43"/>
    <mergeCell ref="R42:R43"/>
    <mergeCell ref="S42:S43"/>
    <mergeCell ref="T42:T43"/>
    <mergeCell ref="U42:U43"/>
    <mergeCell ref="V31:V35"/>
    <mergeCell ref="P36:P38"/>
    <mergeCell ref="Q36:Q38"/>
    <mergeCell ref="R36:R38"/>
    <mergeCell ref="S36:S38"/>
    <mergeCell ref="T31:T35"/>
    <mergeCell ref="U31:U35"/>
    <mergeCell ref="P22:P24"/>
    <mergeCell ref="Q22:Q24"/>
    <mergeCell ref="S31:S35"/>
    <mergeCell ref="V36:V38"/>
    <mergeCell ref="M53:M54"/>
    <mergeCell ref="N53:N54"/>
    <mergeCell ref="M42:M43"/>
    <mergeCell ref="N42:N43"/>
    <mergeCell ref="P53:P54"/>
    <mergeCell ref="Q53:Q54"/>
    <mergeCell ref="R53:R54"/>
    <mergeCell ref="S53:S54"/>
    <mergeCell ref="T53:T54"/>
    <mergeCell ref="N44:N45"/>
    <mergeCell ref="U53:U54"/>
    <mergeCell ref="P48:P49"/>
    <mergeCell ref="Q48:Q49"/>
    <mergeCell ref="T36:T38"/>
    <mergeCell ref="U36:U38"/>
    <mergeCell ref="A53:A54"/>
    <mergeCell ref="B53:B54"/>
    <mergeCell ref="C53:C54"/>
    <mergeCell ref="D53:D54"/>
    <mergeCell ref="E53:E54"/>
    <mergeCell ref="G53:G54"/>
    <mergeCell ref="M46:M47"/>
    <mergeCell ref="N46:N47"/>
    <mergeCell ref="A48:A49"/>
    <mergeCell ref="B48:B49"/>
    <mergeCell ref="C48:C49"/>
    <mergeCell ref="D48:D49"/>
    <mergeCell ref="E48:E49"/>
    <mergeCell ref="G48:G49"/>
    <mergeCell ref="N48:N49"/>
    <mergeCell ref="A46:A47"/>
    <mergeCell ref="B46:B47"/>
    <mergeCell ref="C46:C47"/>
    <mergeCell ref="D46:D47"/>
    <mergeCell ref="E46:E47"/>
    <mergeCell ref="G46:G47"/>
    <mergeCell ref="M48:M49"/>
    <mergeCell ref="A44:A45"/>
    <mergeCell ref="B44:B45"/>
    <mergeCell ref="C44:C45"/>
    <mergeCell ref="D44:D45"/>
    <mergeCell ref="E44:E45"/>
    <mergeCell ref="G44:G45"/>
    <mergeCell ref="M44:M45"/>
    <mergeCell ref="A42:A43"/>
    <mergeCell ref="B42:B43"/>
    <mergeCell ref="C42:C43"/>
    <mergeCell ref="D42:D43"/>
    <mergeCell ref="E42:E43"/>
    <mergeCell ref="G42:G43"/>
    <mergeCell ref="A36:A38"/>
    <mergeCell ref="B36:B38"/>
    <mergeCell ref="D36:D38"/>
    <mergeCell ref="E36:E38"/>
    <mergeCell ref="G36:G38"/>
    <mergeCell ref="M36:M38"/>
    <mergeCell ref="N36:N38"/>
    <mergeCell ref="A31:A35"/>
    <mergeCell ref="B31:B35"/>
    <mergeCell ref="C31:C35"/>
    <mergeCell ref="D31:D35"/>
    <mergeCell ref="E31:E35"/>
    <mergeCell ref="G31:G35"/>
    <mergeCell ref="A29:A30"/>
    <mergeCell ref="B29:B30"/>
    <mergeCell ref="C29:C30"/>
    <mergeCell ref="D29:D30"/>
    <mergeCell ref="E29:E30"/>
    <mergeCell ref="G29:G30"/>
    <mergeCell ref="M29:M30"/>
    <mergeCell ref="N29:N30"/>
    <mergeCell ref="M31:M35"/>
    <mergeCell ref="N31:N35"/>
    <mergeCell ref="A26:A27"/>
    <mergeCell ref="B26:B27"/>
    <mergeCell ref="C26:C27"/>
    <mergeCell ref="D26:D27"/>
    <mergeCell ref="E26:E27"/>
    <mergeCell ref="G26:G27"/>
    <mergeCell ref="M26:M27"/>
    <mergeCell ref="N26:N27"/>
    <mergeCell ref="L7:M7"/>
    <mergeCell ref="N7:N8"/>
    <mergeCell ref="A12:A14"/>
    <mergeCell ref="B12:B14"/>
    <mergeCell ref="A9:A11"/>
    <mergeCell ref="B9:B11"/>
    <mergeCell ref="D22:D24"/>
    <mergeCell ref="V7:V8"/>
    <mergeCell ref="W7:W8"/>
    <mergeCell ref="G20:G21"/>
    <mergeCell ref="M20:M21"/>
    <mergeCell ref="N20:N21"/>
    <mergeCell ref="A23:A24"/>
    <mergeCell ref="C23:C24"/>
    <mergeCell ref="E22:E24"/>
    <mergeCell ref="B22:B24"/>
    <mergeCell ref="G22:G24"/>
    <mergeCell ref="N22:N24"/>
    <mergeCell ref="E20:E21"/>
    <mergeCell ref="D20:D21"/>
    <mergeCell ref="C20:C21"/>
    <mergeCell ref="B20:B21"/>
    <mergeCell ref="A20:A21"/>
    <mergeCell ref="N15:N16"/>
    <mergeCell ref="M15:M16"/>
    <mergeCell ref="L15:L16"/>
    <mergeCell ref="N12:N14"/>
    <mergeCell ref="M12:M14"/>
    <mergeCell ref="T15:T16"/>
    <mergeCell ref="A15:A16"/>
    <mergeCell ref="B15:B16"/>
    <mergeCell ref="A6:C6"/>
    <mergeCell ref="A7:A8"/>
    <mergeCell ref="B7:B8"/>
    <mergeCell ref="C7:C8"/>
    <mergeCell ref="D7:D8"/>
    <mergeCell ref="E7:E8"/>
    <mergeCell ref="F7:F8"/>
    <mergeCell ref="G7:G8"/>
    <mergeCell ref="H7:K7"/>
    <mergeCell ref="A1:C3"/>
    <mergeCell ref="D1:N1"/>
    <mergeCell ref="D2:E3"/>
    <mergeCell ref="F2:J3"/>
    <mergeCell ref="K2:N3"/>
    <mergeCell ref="A4:C4"/>
    <mergeCell ref="H4:J4"/>
    <mergeCell ref="A5:C5"/>
    <mergeCell ref="H5:J5"/>
    <mergeCell ref="P12:P14"/>
    <mergeCell ref="P15:P16"/>
    <mergeCell ref="Q15:Q16"/>
    <mergeCell ref="D12:D14"/>
    <mergeCell ref="D9:D11"/>
    <mergeCell ref="L12:L14"/>
    <mergeCell ref="N9:N11"/>
    <mergeCell ref="M9:M11"/>
    <mergeCell ref="L9:L11"/>
    <mergeCell ref="G15:G16"/>
    <mergeCell ref="G12:G14"/>
    <mergeCell ref="G9:G11"/>
    <mergeCell ref="D15:D16"/>
    <mergeCell ref="P9:P11"/>
    <mergeCell ref="Q9:Q11"/>
    <mergeCell ref="P20:P21"/>
    <mergeCell ref="Q20:Q21"/>
    <mergeCell ref="W9:W11"/>
    <mergeCell ref="V12:V14"/>
    <mergeCell ref="V15:V16"/>
    <mergeCell ref="W15:W16"/>
    <mergeCell ref="V20:V21"/>
    <mergeCell ref="W20:W21"/>
    <mergeCell ref="U9:U11"/>
    <mergeCell ref="Q12:Q14"/>
    <mergeCell ref="R12:R14"/>
    <mergeCell ref="S12:S14"/>
    <mergeCell ref="T12:T14"/>
    <mergeCell ref="U12:U14"/>
    <mergeCell ref="V9:V11"/>
    <mergeCell ref="U15:U16"/>
    <mergeCell ref="R9:R11"/>
    <mergeCell ref="S9:S11"/>
    <mergeCell ref="T9:T11"/>
    <mergeCell ref="R15:R16"/>
    <mergeCell ref="S15:S16"/>
    <mergeCell ref="R20:R21"/>
    <mergeCell ref="S20:S21"/>
    <mergeCell ref="T20:T21"/>
    <mergeCell ref="U20:U21"/>
    <mergeCell ref="V53:V54"/>
    <mergeCell ref="P26:P27"/>
    <mergeCell ref="Q26:Q27"/>
    <mergeCell ref="R26:R27"/>
    <mergeCell ref="S26:S27"/>
    <mergeCell ref="T26:T27"/>
    <mergeCell ref="U26:U27"/>
    <mergeCell ref="V26:V27"/>
    <mergeCell ref="P29:P30"/>
    <mergeCell ref="Q29:Q30"/>
    <mergeCell ref="R29:R30"/>
    <mergeCell ref="S29:S30"/>
    <mergeCell ref="T29:T30"/>
    <mergeCell ref="U29:U30"/>
    <mergeCell ref="V29:V30"/>
    <mergeCell ref="P31:P35"/>
    <mergeCell ref="Q31:Q35"/>
    <mergeCell ref="R31:R35"/>
    <mergeCell ref="R48:R49"/>
    <mergeCell ref="S48:S49"/>
    <mergeCell ref="T48:T49"/>
    <mergeCell ref="U48:U49"/>
  </mergeCells>
  <phoneticPr fontId="20" type="noConversion"/>
  <conditionalFormatting sqref="K9:K54">
    <cfRule type="containsText" dxfId="4" priority="1" operator="containsText" text="Katastropik">
      <formula>NOT(ISERROR(SEARCH("Katastropik",K9)))</formula>
    </cfRule>
    <cfRule type="containsText" dxfId="3" priority="2" operator="containsText" text="Tinggi">
      <formula>NOT(ISERROR(SEARCH("Tinggi",K9)))</formula>
    </cfRule>
    <cfRule type="containsText" dxfId="2" priority="3" operator="containsText" text="Moderat">
      <formula>NOT(ISERROR(SEARCH("Moderat",K9)))</formula>
    </cfRule>
    <cfRule type="containsText" dxfId="1" priority="4" operator="containsText" text="Rendah">
      <formula>NOT(ISERROR(SEARCH("Rendah",K9)))</formula>
    </cfRule>
    <cfRule type="containsText" dxfId="0" priority="5" operator="containsText" text="Tidak Signifikan">
      <formula>NOT(ISERROR(SEARCH("Tidak Signifikan",K9)))</formula>
    </cfRule>
  </conditionalFormatting>
  <dataValidations count="1">
    <dataValidation type="list" allowBlank="1" showInputMessage="1" showErrorMessage="1" sqref="F2:J3" xr:uid="{37480FCA-0649-4781-A3DB-E464B549B1A8}">
      <formula1>$AB$1:$AB$17</formula1>
    </dataValidation>
  </dataValidations>
  <pageMargins left="0.23622047244094491" right="0.23622047244094491" top="0.39370078740157483" bottom="0.39370078740157483" header="0.31496062992125984" footer="0.31496062992125984"/>
  <pageSetup scale="53"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Sarmut</vt:lpstr>
      <vt:lpstr>Sarmut!Print_Area</vt:lpstr>
      <vt:lpstr>Sarmut!Print_Titles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MT05</dc:creator>
  <cp:lastModifiedBy>Ruby</cp:lastModifiedBy>
  <dcterms:created xsi:type="dcterms:W3CDTF">2024-06-12T00:41:19Z</dcterms:created>
  <dcterms:modified xsi:type="dcterms:W3CDTF">2025-07-30T06:44:41Z</dcterms:modified>
</cp:coreProperties>
</file>