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heckCompatibility="1" defaultThemeVersion="124226"/>
  <mc:AlternateContent xmlns:mc="http://schemas.openxmlformats.org/markup-compatibility/2006">
    <mc:Choice Requires="x15">
      <x15ac:absPath xmlns:x15ac="http://schemas.microsoft.com/office/spreadsheetml/2010/11/ac" url="D:\User_Data\My Documents\RSB-CF\RPP\Rpp'25\Finance\KPI-BSC\BSC 2025\"/>
    </mc:Choice>
  </mc:AlternateContent>
  <xr:revisionPtr revIDLastSave="0" documentId="13_ncr:1_{2DDBEB45-4EA3-4FFD-B8DD-736CEF43177E}" xr6:coauthVersionLast="47" xr6:coauthVersionMax="47" xr10:uidLastSave="{00000000-0000-0000-0000-000000000000}"/>
  <bookViews>
    <workbookView xWindow="-108" yWindow="-108" windowWidth="23256" windowHeight="13896" xr2:uid="{00000000-000D-0000-FFFF-FFFF00000000}"/>
  </bookViews>
  <sheets>
    <sheet name="Analisa Resiko " sheetId="17" r:id="rId1"/>
    <sheet name="Sheet1" sheetId="18" r:id="rId2"/>
  </sheets>
  <definedNames>
    <definedName name="_xlnm._FilterDatabase" localSheetId="0" hidden="1">'Analisa Resiko '!$A$8:$P$30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17" l="1"/>
  <c r="J22" i="17"/>
  <c r="K22" i="17" s="1"/>
  <c r="J21" i="17"/>
  <c r="K21" i="17" s="1"/>
  <c r="K20" i="17"/>
  <c r="J20" i="17"/>
  <c r="K19" i="17"/>
  <c r="J19" i="17"/>
  <c r="J18" i="17"/>
  <c r="K18" i="17" s="1"/>
  <c r="J17" i="17"/>
  <c r="K17" i="17" s="1"/>
  <c r="J16" i="17"/>
  <c r="K16" i="17" s="1"/>
  <c r="J15" i="17"/>
  <c r="K15" i="17" s="1"/>
  <c r="J30" i="17" l="1"/>
  <c r="K30" i="17" s="1"/>
  <c r="J29" i="17"/>
  <c r="K29" i="17" s="1"/>
  <c r="J28" i="17"/>
  <c r="K28" i="17" s="1"/>
  <c r="K27" i="17"/>
  <c r="J26" i="17"/>
  <c r="K26" i="17" s="1"/>
  <c r="J25" i="17"/>
  <c r="K25" i="17" s="1"/>
  <c r="J9" i="17"/>
  <c r="K9" i="17" s="1"/>
  <c r="J24" i="17"/>
  <c r="K24" i="17" s="1"/>
  <c r="J23" i="17"/>
  <c r="K23" i="17" s="1"/>
  <c r="J14" i="17"/>
  <c r="K14" i="17" s="1"/>
  <c r="J13" i="17"/>
  <c r="K13" i="17" s="1"/>
  <c r="J12" i="17"/>
  <c r="K12" i="17" s="1"/>
  <c r="J11" i="17"/>
  <c r="K11" i="17" s="1"/>
  <c r="J10" i="17"/>
  <c r="K10" i="17" s="1"/>
</calcChain>
</file>

<file path=xl/sharedStrings.xml><?xml version="1.0" encoding="utf-8"?>
<sst xmlns="http://schemas.openxmlformats.org/spreadsheetml/2006/main" count="248" uniqueCount="217">
  <si>
    <t>PIC</t>
  </si>
  <si>
    <t>Issue Date</t>
  </si>
  <si>
    <t>Pages</t>
  </si>
  <si>
    <t>Prob</t>
  </si>
  <si>
    <t>Status Resiko</t>
  </si>
  <si>
    <t>Dampak</t>
  </si>
  <si>
    <t>Prepared by :</t>
  </si>
  <si>
    <t>1. Kondisi perusahaan tidak sehat
2. Bila terjadi terus menerus maka dapat mengakibatkan terganggunya operasional perusahaan, tidak dapat membayar kewajiban
3. Interest bank yang tinggi</t>
  </si>
  <si>
    <t>FIACO</t>
  </si>
  <si>
    <t>Laporan Keuangan Konsolidasi Bulanan</t>
  </si>
  <si>
    <t>Finance</t>
  </si>
  <si>
    <t xml:space="preserve">pelunasan AR yang tidak tepat waktu akan mengganggu operasional perusahaan
</t>
  </si>
  <si>
    <t>DOH AP min 60 hari</t>
  </si>
  <si>
    <t>Akurasi Laporan Keuangan Induk &amp; Konsolidasi</t>
  </si>
  <si>
    <t>DOH AR max 38 hari</t>
  </si>
  <si>
    <t>100% sesuai budget untuk cash from operation</t>
  </si>
  <si>
    <t>1. Realisasi cashflow tidak sesuai rencana (cash in maupun cash out)
2. Tidak dapat segera dilakukan perubahan rencana 100% ketika diketemukan ketidaksesuaian
3. Time line project yang meliputi beberapa tahap menyebabkan pembayaran kerap terlambat, akibatnya realisasi cash in tidak sesuai proyeksi sehingga mempengaruhi komposisi cash from operation</t>
  </si>
  <si>
    <t xml:space="preserve">1. Koordinasi dengan internal dalam hal ini Sales untuk mengetahui posisi PO dan kebutuhan modal, juga memantau realisasi pencairan pembayaran
2. Mulai membuat sistem PO terintegrasi agar proses pemantauan project lebih komprehensif
</t>
  </si>
  <si>
    <t>Rata-rata pinjaman sebesar 47M</t>
  </si>
  <si>
    <t xml:space="preserve">1. Karakter dan jenis vendor bermacam-macam dan membutuhkan treatment berbeda.
2. Beberapa vendor menerapkan sistem blok pengiriman saat ada keterlambatan pembayaran
</t>
  </si>
  <si>
    <t xml:space="preserve">1. Meminta jdawal pembayaran ke tiap DH di awal bulan untuk bantu akurasi proyeksi dan FU
2. FU ke customer dengan metode sebelum dan sesudah jatem
</t>
  </si>
  <si>
    <t>1. Biaya bunga muncul dengan perhitungan harian
2. dari 3 fasilitas bank, 2 diantaranya memiliki rate interest lebih rendah
3. Biaya bunga dapat dikendalikan dengan memanfaatkan berbagai jenis fasilitas</t>
  </si>
  <si>
    <t>1. Menggunakan fasilitas dari bank dengan interest lebih kecil
2. memaksimalkan penggunaan KRK yang lebih fleksibel
3. Segera menutup pinjaman saat menerima pencairan setelah memenuhi kebutuhan CF / dengan target pelunasan tertentu</t>
  </si>
  <si>
    <t>1,2% dari Sales bulan berjalan</t>
  </si>
  <si>
    <t>0 Revisi</t>
  </si>
  <si>
    <t>100% akurat</t>
  </si>
  <si>
    <t>Sistem ceklist</t>
  </si>
  <si>
    <t>Beberapa hal / detail terlewat dari review</t>
  </si>
  <si>
    <t>Format LK dari DH tidak seragam</t>
  </si>
  <si>
    <t>Menyeragamkan template LK dengan ERP</t>
  </si>
  <si>
    <t xml:space="preserve">Tgl 13 </t>
  </si>
  <si>
    <t>Departemen</t>
  </si>
  <si>
    <t>Sign</t>
  </si>
  <si>
    <t>Date</t>
  </si>
  <si>
    <t>Approved By:</t>
  </si>
  <si>
    <t xml:space="preserve">Sign </t>
  </si>
  <si>
    <t>Yaya Sunjaya</t>
  </si>
  <si>
    <t xml:space="preserve">Referensi Document No : MR.P.6. Pengendalian Resiko &amp; Peluang		</t>
  </si>
  <si>
    <t>Version / Revision</t>
  </si>
  <si>
    <t>No. Dokumen</t>
  </si>
  <si>
    <t>1</t>
  </si>
  <si>
    <t xml:space="preserve">Rating Status
</t>
  </si>
  <si>
    <t>Penilaian Resiko</t>
  </si>
  <si>
    <t>Analisa Awal</t>
  </si>
  <si>
    <t>Tindakan Perbaikan</t>
  </si>
  <si>
    <t>Mitigasi Resiko</t>
  </si>
  <si>
    <t>Sasaran Mutu /
Target yang akan dicapai
(Kuantitatif)</t>
  </si>
  <si>
    <t>EVALUASI Semester I</t>
  </si>
  <si>
    <t>EVALUASI Semester II</t>
  </si>
  <si>
    <t xml:space="preserve">1. Pembayaran vendor yang terlalu cepat tanpa perhitungan akan mengganggu cashflow
2. Pembayaran yang terlalu lama dapat mengganggu pengiriman material produksi
</t>
  </si>
  <si>
    <t xml:space="preserve">1. Mengelompokkan vendor by karakter
2. Info ke PCH soal rencana pembayaran selama 1 bulan untuk memudahkan pengaturan dan negosiasi per vendor </t>
  </si>
  <si>
    <t>CINT/FIACO/FA-002/RDPTA</t>
  </si>
  <si>
    <t xml:space="preserve">Penggunaan fasilitas pinjaman yang tidak terkontrol akan menimbulkan biaya bunga dan berpengaruh pd NPBT
</t>
  </si>
  <si>
    <t>Penggunaan fasilitas secara tepat akan melancarkan operasional dalam hal kebutuhan modal kerja</t>
  </si>
  <si>
    <t xml:space="preserve">Banyaknya penjualan saat ini dalam bentuk project, perusahaan membutuhkan modal kerja dengan perputaran lebih cepat. Fasilitas bank dapat membuka peluang untuk menyediakan barang yang diperluakn dalam project yang rata2 membutuhkan waktu persiapan 2-4 bulan
</t>
  </si>
  <si>
    <t xml:space="preserve">1. TOP 35 hari sd 40 hari untuk DH tidak selalu bisa dipenuhi
2. Transaksi project yang pencairannya tidak selalu bisa ontime sesuai perhitungan TOP karena ada masa instal, inspeksi, BAST
</t>
  </si>
  <si>
    <t xml:space="preserve">1. Membuat perencanaan cash in dan cash out bulanan dan memantau realisasi harian
2. Briefing dengan PIC AR AP Finance untuk follow up dan adjustment bila diperlukan
3. Koordinasi lebih intens dengan internal (mkt sales pch) dan eksternal (vendor dan DH)
</t>
  </si>
  <si>
    <t xml:space="preserve"> Biaya bunga mengurangi NPBT</t>
  </si>
  <si>
    <t>RISK DETERMINATION &amp; PLANNING TO ACTION
BERDASAR KPI</t>
  </si>
  <si>
    <t>Kisty &amp; Erna</t>
  </si>
  <si>
    <t>KPI</t>
  </si>
  <si>
    <t>NO</t>
  </si>
  <si>
    <t>NPBT Single</t>
  </si>
  <si>
    <t>Proses Pendukung Ketercapaian KPI</t>
  </si>
  <si>
    <t>Accounting</t>
  </si>
  <si>
    <t>Hasil yang Diharapkan dari Proses</t>
  </si>
  <si>
    <t>Resiko (Risk)</t>
  </si>
  <si>
    <t>Peluang (Opportunity)</t>
  </si>
  <si>
    <t>Positive Cash From Operation</t>
  </si>
  <si>
    <t>Bank Loan</t>
  </si>
  <si>
    <t>Interest Expenses</t>
  </si>
  <si>
    <t>DOH AR</t>
  </si>
  <si>
    <t>DOH AP</t>
  </si>
  <si>
    <t>GA Expeneses ( Bank Charges, Management Konsultan, Depresiasi, Amortisasi, Tax, Vehicle Insurance)</t>
  </si>
  <si>
    <t>STP atas Pemeriksaan Pajak (SP2DK) Tahun 2023</t>
  </si>
  <si>
    <t>COGM Expenses ( Building &amp;amp; Machine Insurance)</t>
  </si>
  <si>
    <t>Tidak ada denda pajak dan penalty Bank</t>
  </si>
  <si>
    <t>Waktu perhitungan HPP</t>
  </si>
  <si>
    <t>Menetapkan Waktu Proses Yang Akurat dan Update</t>
  </si>
  <si>
    <t>Laporan Weekly Cash Flow &amp;amp; Sales</t>
  </si>
  <si>
    <t>Internal Komplain Antar Dept.</t>
  </si>
  <si>
    <t>Laporan Keuangan Induk Bulanan</t>
  </si>
  <si>
    <t>Target Pelaporan SPT PPh, PPN dan PPh Badan</t>
  </si>
  <si>
    <t>Kunci Angka Laporan Keuangan Tahunan Audited Konsol</t>
  </si>
  <si>
    <t>Penyelesaian Manajemen Letter Audit</t>
  </si>
  <si>
    <t>Selisih Stock</t>
  </si>
  <si>
    <t>Laporan Keuangan 3 Bulan, 6 Bulan dan 9 Bulan</t>
  </si>
  <si>
    <t>1. Menetapkan proyeksi cash flow bulanan dan monitoring mingguan 
2. Membuat Digitalisasi System Cash Flow terintegrasi CINT induk &amp; DH (Untuk di Semester II)</t>
  </si>
  <si>
    <t>-37 M</t>
  </si>
  <si>
    <t>1. Membuat proyeksi collection AR dan monitoring realisasinya 
2. Monitoring realisasi penjualan base on aplikasi DHIS 
3. Menetapkan pembayaran menggunakan SKBDN (Surat Kredit Berdokumen Dalam Negeri) untuk customer alat kesehatan</t>
  </si>
  <si>
    <t>Pengaturan pembayaran berdasarkan TOP, Prioritas, dan Pengelompokan vendor</t>
  </si>
  <si>
    <t>Monitoring,update, dan evaluasi bersama atas performance perusahaan setiap bulan di minggu ke 2 bulan berikutnya</t>
  </si>
  <si>
    <t>Pengaturan proyeksi dan realisasi cash flow</t>
  </si>
  <si>
    <t>1. Pengaturan pemakaian fasilitas bank dengan tingkat suku bunga terendah
2. Optimalisasi fasilitas KRK</t>
  </si>
  <si>
    <t>Menyiapkan data dan informasi pada saat terjadi pemeriksaan secara akurat dan tepat waktu</t>
  </si>
  <si>
    <t>Mendapatkan discount minimal 15% untuk tarif asuransi</t>
  </si>
  <si>
    <t>Berkordinasi dengan Rnd, MSD, dan Produksi terkait pengambilan waktu proses</t>
  </si>
  <si>
    <t>Membuat standar keberterimaan untuk setiap proses permintaan data/informasi dari departemen lain</t>
  </si>
  <si>
    <t>Penyeragaraman format Laporan Keuangan DH</t>
  </si>
  <si>
    <t>Membuat template laporan OJK dan IDX terintegrasi dengan worksheet</t>
  </si>
  <si>
    <t>1. Monitoring pengadaan Asset sesuai Budget CAPEX 2025 ( Depresiasi )
2. Negosiasi Fee &amp;amp; Vendor Pembanding (Management Konsultan)
3. Mendapatkan discount minimal 25% untuk tarif asuransi
4. Menetapkan pembebanan biaya administrasi antar bank kepada penerima (vendor)
5. Negosiasi discount atas PBB</t>
  </si>
  <si>
    <t>1. Melakukan rekonsiliasi semua jenis pajak secara berkala
2. Memastikan waktu dan ketepatan pelaporan pajak serta pembayaran pajak
3. Memonitor jadwal jatuh tempo hutang bank dan membuat perencanaan pembayaran</t>
  </si>
  <si>
    <t>Fiaco</t>
  </si>
  <si>
    <t>1. Monitoring transaksi harian H0
2. Closing Bulanan Inventory dan Sales H+1</t>
  </si>
  <si>
    <t>1. Menetapkan tindak lanjut manajemen letter dengan DH
2. Menindak lanjuti manajemen letter atas temuan di internal</t>
  </si>
  <si>
    <t>1. Membuat timeline sampling opname
2. Tindak lanjut penyelesaian hasil sampling opname H+2</t>
  </si>
  <si>
    <t>1. Memastikan jurnal transaksi sesuai antara budget dan actual
2. Memastikan pencatatan biaya sesuai dengan periodenya</t>
  </si>
  <si>
    <t>Posisi NPBT 2025 19,7M</t>
  </si>
  <si>
    <t>95% budget</t>
  </si>
  <si>
    <t>Posisi  cash from operation sesuai budget 12,3 M</t>
  </si>
  <si>
    <t>DOH AR rata2 30 hari</t>
  </si>
  <si>
    <t>DOH AP rata2 60 hari</t>
  </si>
  <si>
    <t xml:space="preserve">Bank Loan sesuai budget, 29 M
</t>
  </si>
  <si>
    <t>Bunga pinjaman sesuai budget, 3,6 M</t>
  </si>
  <si>
    <t>Tidak ada denda</t>
  </si>
  <si>
    <t>Target 1 hari kerja selesai</t>
  </si>
  <si>
    <t>100% selesai 100%</t>
  </si>
  <si>
    <t>1. Reminder PIC DH 
2. Sosialisasi template yang harus di isi</t>
  </si>
  <si>
    <t>100% setiap Senin</t>
  </si>
  <si>
    <t>Tidak ada komplain</t>
  </si>
  <si>
    <t>Laporan keuangan selesai sesuai tanggal yang ditentukan tgl 9</t>
  </si>
  <si>
    <t>Membuat time schedule dan reminder untuk pelaporan pajak</t>
  </si>
  <si>
    <t>5 hari sebelum due date</t>
  </si>
  <si>
    <t>Selesai di Maret minggu ke 1</t>
  </si>
  <si>
    <t>Selesai Juni</t>
  </si>
  <si>
    <t>Tidak ada selisih</t>
  </si>
  <si>
    <t xml:space="preserve">Maksimal tgl 25 di bulan ini </t>
  </si>
  <si>
    <t>1. Monitoring dan push sales agar realisasi penjualan sesuai budget
2. Monitoring biaya" yang sudah over budget</t>
  </si>
  <si>
    <t>Denda perpajakan dikarenakan keterlambatan pelaporan</t>
  </si>
  <si>
    <t>ketidakakuratan laporan dapat menyebabkan kesalahan dalam pengambilan keputusan</t>
  </si>
  <si>
    <t>Keterlambatan &amp; kekeliruan dalam mengambil keputusan</t>
  </si>
  <si>
    <t>Terbebas dari sanksi dan denda administrasi perpajakan</t>
  </si>
  <si>
    <t>1. Sanksi administratif
2. Keterlambatan dalam pengambilan keputusan
3. Potensi menurunnya kepercayaan para investor</t>
  </si>
  <si>
    <t>1. Keputusan akurat, tepat waktu  dan dapat diandalkan
2. Memperkuat kepercayaan para investor</t>
  </si>
  <si>
    <t>1. Sanksi dan Denda administratif perpajakan
2. Pemeriksaan Pajak</t>
  </si>
  <si>
    <t xml:space="preserve">Budget yang telah ditetapkan perusahaan tidak tercapai
</t>
  </si>
  <si>
    <t xml:space="preserve">1. Realisasi sales masih dibawah budget
2. Beberapa biaya tidak sesuai dengan budget yang telah ditetapkan
</t>
  </si>
  <si>
    <t xml:space="preserve">Ketercapaian NPBT menunjukan performa yang baik untuk tahun 2025
</t>
  </si>
  <si>
    <t>denda pajak dan penalty Bank</t>
  </si>
  <si>
    <t>1. Meningkatkan kordinasi dengan RnD
2. Meningkatkan kompetensi PIC melalui program coaching, pelatihan teknis, dan konseling</t>
  </si>
  <si>
    <t>ketidakakuratan dalam penetuan harga jual produk</t>
  </si>
  <si>
    <t>Pembebanan FOH yang sesuai untuk setiap produk</t>
  </si>
  <si>
    <t>5,4 M</t>
  </si>
  <si>
    <t>Harga jual ke customer lebih rendah dari seharusnya</t>
  </si>
  <si>
    <t xml:space="preserve">Pengambilan keputusan yang kurang tepat
</t>
  </si>
  <si>
    <t>Pembayaran STP atas SP2dk  tahun 2022 senilai 14,25 Jt dikarenakan kesalahan informasi sebelumnya dari pihak KPP mengenai peraturan perpajakan</t>
  </si>
  <si>
    <t xml:space="preserve">aktif mengupdate peraturan perpajakan </t>
  </si>
  <si>
    <t>Sanksi dan Denda administrasi perpajakan nol</t>
  </si>
  <si>
    <t>tidak update terkait peraturan perpajakan</t>
  </si>
  <si>
    <t>1. Tidak update terkait peraturan perpajakan
2. keterlambatan pembayaran hutang bank</t>
  </si>
  <si>
    <t>1. Aktif mengupdate peraturan perpajakan 
2. Membuat jadwal pembayaran hutang sebelum jatuh tempo</t>
  </si>
  <si>
    <t>denda pajak dan penalty Bank nol</t>
  </si>
  <si>
    <t>Permintaan perhitungan HPP belum berjalan sesuai prosedur yang telah dibuat</t>
  </si>
  <si>
    <t>Menghimbau setiap bagian terkait agar dapat menjalankan permintaan sesuai prosedur</t>
  </si>
  <si>
    <t>H+1 dari tanggal permintaan</t>
  </si>
  <si>
    <t>H+2 dari tanggal permintaan</t>
  </si>
  <si>
    <t>Tidak seluruh produk dapat dihitungkan waktu prosesnya dikarenakan belum adanya proses produksi</t>
  </si>
  <si>
    <t>Mengikuti perhitungan waktu proses dari produk sejenis lainnya</t>
  </si>
  <si>
    <t>Perhitungan waktu proses produk tidak diperhitungkan sesuai dengan keadaan sebenarnya</t>
  </si>
  <si>
    <t>100 % produk sudah ditetapkan waktu prosesnya</t>
  </si>
  <si>
    <t>Laporan keuangan selesai sesuai tanggal yang ditentukan tgl 13</t>
  </si>
  <si>
    <t>Tgl 17 dikarenakan ada beberapa holding yang memberikan data melebihi target seharusnya</t>
  </si>
  <si>
    <t xml:space="preserve">1. Membuat ceklist supporting laporan keuangan
2. Reminder semua bagian untuk memberikan support sesuai target yang telah ditetapkan
3. Manajemen waktu untuk menghindari adanya kendala system saat proses closing
</t>
  </si>
  <si>
    <t>1. Supporting data tidak sesuai dengan target
2. Down time system saat closing
3. Manajemen waktu yang kurang baik</t>
  </si>
  <si>
    <t>Tgl 9</t>
  </si>
  <si>
    <t>Pada semester I pencapaian tidak sesuai target, rata-rata H+6 dikarenakan keterlambatan supporting data dan manajemen waktu yang masih kurang baik</t>
  </si>
  <si>
    <t>Kendala di system</t>
  </si>
  <si>
    <t>Menghindari pelaporan menjelang batas waktu pelaporan</t>
  </si>
  <si>
    <t>Rata-rata pelaporan dilakukan H-6</t>
  </si>
  <si>
    <t>Pada semester I tidak ada denda perpajakan dan penalty karena keterlambatan pembayaran hutang bank</t>
  </si>
  <si>
    <t>Pelaporan dilaksanakan tanggal 30</t>
  </si>
  <si>
    <t>Maksimal tgl 25 sudah terlapor</t>
  </si>
  <si>
    <t xml:space="preserve">1. Kurangnya supporting data yang dibutuhkan untuk penyusunan laporan
2. Perbedaan pencatatan antara in house dan anak perusahaan sehingga membutuhkan waktu lebih untuk komparasi
3. Kesulitan dalam memahami format pelaporan (XBRL)
</t>
  </si>
  <si>
    <t>1. Prepare untuk data laporan triwulan lebih awal 
2. Membuat keseragaman pencatatan dengan anak perusahaan dalam pencatatan laporan keuangan.
3. Mempelajari kembali format pelaporan XBRL</t>
  </si>
  <si>
    <t xml:space="preserve">COGM Expense berdampak pada gross profit
</t>
  </si>
  <si>
    <t>Terkadang laporan weekly dikirim H+1 dari target</t>
  </si>
  <si>
    <t>Tidak ada komplain dari departemen lain</t>
  </si>
  <si>
    <t>1x Komplain terkait uang muka penjualan import</t>
  </si>
  <si>
    <t>Minggu pertama di bulan maret</t>
  </si>
  <si>
    <t>1. Keterlambatan penyampaian informasi kepada stakeholder
2. Keputusan manajemen untuk perusahaan menjadi tidak akurat dan relevan 
3. Keterlambatan pelaporan OJK</t>
  </si>
  <si>
    <t xml:space="preserve">1. Manajemen dapat membuat keputusan dengan tepat
2. Ketepatan waktu dalam pelaporan OJK
</t>
  </si>
  <si>
    <t>70% budget</t>
  </si>
  <si>
    <t>1. Kas yang mencukupi untuk pembayaran kewajiban sehingga minimalisir bunga pinjaman bank
2. Posisi Cash operation yang kuat memudahkan perusahaan untuk pembelian aset baru, perluasan lini produk
3. Fleksibilitas misalnya saat negosiasi dgn vendor</t>
  </si>
  <si>
    <t>Perputaran AR yang tepat maka cashflow lebih sehat, dan mengurangi resiko kredit</t>
  </si>
  <si>
    <t>1. Penggunaan modal kerja lebih optimal
2. Penggunaan kas jangka pendek</t>
  </si>
  <si>
    <t xml:space="preserve">1. Menekan tingkat bunga akan meningkatkan laba bersih
2. Alokasi bunga bisa digunakan untuk investasi produkstif seperti Rnd
</t>
  </si>
  <si>
    <t>1. Jika tidak dikendalikan, G&amp;A bisa tumbuh melebihi pendapatan → menekan profitabilitas bahkan saat penjualan naik
2. Inefisiensi Operasional</t>
  </si>
  <si>
    <t>1. G&amp;A ditekan namun tetap efisien, gross profit bisa dipertahankan atau bahkan naik, menghasilkan net profit yang lebih baik
2. Digitalisasi bisa meningkatkan efisiensi GA</t>
  </si>
  <si>
    <t xml:space="preserve">Tidak adanya denda pajak mencerminkan akurasi data dan kepatuhan aturan </t>
  </si>
  <si>
    <t>Negosiasi untuk menekan biaya asuransi agar rate minimalsesuai aturan OJK</t>
  </si>
  <si>
    <t>Dengan menghitung HPP bisa sekaligus memonitor efisiensi dalam perusahaan. Penentuan HPP yang tepat dapat mengoptimalkan margin</t>
  </si>
  <si>
    <t>Posisi cashflow adalah indikator stabilitas operasional. 
Mengetahui posisi likuiditas perusahaan akan membantu dalam pengambilan keputusan antara lain: 
- rencana investasi
- planing pembayaran kewajiban
- penentuan kebutuhan pinjaman jangka pendek</t>
  </si>
  <si>
    <t>adanya miss informasi, atau proses yang terganggu</t>
  </si>
  <si>
    <t>Dengan adanya internal complain antar dept akan membuat Collaboration team antar departemen lebih baik, dn proses yang tidak sesuai bisa lebih dimonitor untuk improvement</t>
  </si>
  <si>
    <t xml:space="preserve">1. Ketepatan dalam pengambilan keputusan manajemen
2. Mengetahui kondisi DH agar bisa membuat rencana strategis
</t>
  </si>
  <si>
    <t xml:space="preserve">1. Ketepatan dalam pengambilan keputusan manajemen
2. Mengetahui kondisi perusahaan serta langkah perubahan apa yg bisa dilakukan oleh masing2 departemen
</t>
  </si>
  <si>
    <t xml:space="preserve">1. Ketepatan dalam pengambilan keputusan manajemen
2. Mengetahui kondisi perusahaan serta langkah perubahan apa yg bisa dilakukan oleh masing2 departemen
3. Mengetahui kondisi DH agar bisa membuat rencana strategis
4.Memberi gambaran kondisi perusahaan secara tepat untuk kebutuhan relasi seperti bank atau lembaga lain
</t>
  </si>
  <si>
    <t>Memperbaiki kondisi perusahaan yang menjadi temuan sehingga secara langsung terjadi improvement</t>
  </si>
  <si>
    <t>1. Laporan persediaan tidak akurat
2. Kerugian financial
3. Menunjukkan tidak baiknya pengelolaan inventory suatu perusahaan
4. Mengganggu operasional yang mengandalkan data bedasar sistem, misal produksi tertunda atau pengiriman barang ke cust tertunda
5. Waktu terbuang untuk memperbaiki kesalahan</t>
  </si>
  <si>
    <t>1. Operasional lebih lancar dan tepat waktu
2. Membuka ruang untuk improvement di berbagai proses
3. Pengambilan keputusan yang akurat baik itu perencanaan pembelian material, perencanaan produksi barang dan pengiriman barang ke cust
4. Kepuasan pelanggan</t>
  </si>
  <si>
    <t>Asuransi mengajukan premi dengan rate normal saat penawaran dengan label "best rate"</t>
  </si>
  <si>
    <t>Update informasi mengenai batas rate minimum dari OJK yang berlaku ke berbagai objek asuransi aar mendapatkan rate yang terbaik</t>
  </si>
  <si>
    <t>Mendapatkan rate terbaik untuk kendaraan, menggunakan 2 asuransi yaitu Sinarmas dan MSIG  termasuk untuk kendaraan dengan usia lama</t>
  </si>
  <si>
    <t>Membuat template laporan yang sama agar pengolahan data lebih cepat
Reminder langsung ke PIC DH</t>
  </si>
  <si>
    <t>1. DH harus ditagih tiap bulannya dan menunggu angka closing, koordinasi via pemimpin DH. 
2. Tiap DH memiliki format berbeda sesuai perusahaan masing2</t>
  </si>
  <si>
    <t>tidak ada complain</t>
  </si>
  <si>
    <t>Menyelesaikan Lanajemen Letter segera</t>
  </si>
  <si>
    <t>Selisih 250jt di FG</t>
  </si>
  <si>
    <t>1. Pengelolaan barang di Gudang tidak teratur
2. Adminsitrasi gudang yang tidak rapi
3.Selisih yang cukup besar di opnam des 2024
4. PIC belum terlalu paham tugas dan kurang menguasai pekerjaan
5. Proses keluar masuk barang seringkali terjadi kesalahan atau terlambat catat</t>
  </si>
  <si>
    <t>1. Membentuk tim gugus tugas
2. Mendampingi dan memanage PIC di lapangan maupun di office
3. Melakukan perbaikan2 baik itu di sistem maupun teknis lapangan</t>
  </si>
  <si>
    <t>1. Potensi audit berikutnya menjadi lebih ketat
2. Risiko fraud meningkat
3. Reputasi perusahaan turun (di mata auditor, investor, regulator)
4. Kemungkinan terjadi kerugian finansial 
5. Dikenakan sanksi atau teguran dari pemangku kepentingan</t>
  </si>
  <si>
    <t xml:space="preserve">
Ada catatan temuan audit atas kesalahan pengendalian internal, ketidaksesuaian prosedur, atau risiko-risiko yang dapat memengaruhi laporan keuangan</t>
  </si>
  <si>
    <t>1. Tunjuk PIC untuk selesaikan temuan dan fokus pada temuan tertinggi dulu
2. Menyusun rencana solusi dan timeline serat data yang diperlukan
3. Perbaikan SOP untuk preventif
4. Monitoring berkala</t>
  </si>
  <si>
    <t>1. Fokus ke hal yang dicomplain
2. Cek di standar keberterimaan
3. Perbaikan Prosedur / teknis pelaksanaan</t>
  </si>
  <si>
    <t>Terdapat proses yang terhambat berkaitan dengan customer setelah FIACO</t>
  </si>
  <si>
    <t>Monitoring biaya yang terjadi, dengan cara membandingkan dengan data historis dan budget</t>
  </si>
  <si>
    <t>Terealisasi di minggu ketiga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</si>
</sst>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charset val="1"/>
    </font>
    <font>
      <b/>
      <sz val="11"/>
      <color indexed="8"/>
      <name val="Calibri"/>
      <family val="2"/>
    </font>
    <font>
      <b/>
      <sz val="12"/>
      <color indexed="8"/>
      <name val="Calibri"/>
      <family val="2"/>
    </font>
    <font>
      <b/>
      <sz val="11"/>
      <name val="Calibri"/>
      <family val="2"/>
    </font>
    <font>
      <b/>
      <sz val="11"/>
      <color theme="1"/>
      <name val="Calibri"/>
      <family val="2"/>
      <scheme val="minor"/>
    </font>
    <font>
      <sz val="14"/>
      <color theme="1"/>
      <name val="Arial"/>
      <family val="2"/>
    </font>
    <font>
      <sz val="11"/>
      <color indexed="8"/>
      <name val="Calibri"/>
      <family val="2"/>
    </font>
    <font>
      <sz val="11"/>
      <color theme="1"/>
      <name val="Calibri"/>
      <family val="2"/>
      <charset val="1"/>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8" fillId="0" borderId="0" applyFont="0" applyFill="0" applyBorder="0" applyAlignment="0" applyProtection="0"/>
    <xf numFmtId="0" fontId="14" fillId="0" borderId="0"/>
    <xf numFmtId="9" fontId="6" fillId="0" borderId="0" applyFont="0" applyFill="0" applyBorder="0" applyAlignment="0" applyProtection="0"/>
    <xf numFmtId="0" fontId="6" fillId="0" borderId="0"/>
    <xf numFmtId="0" fontId="15" fillId="0" borderId="0"/>
  </cellStyleXfs>
  <cellXfs count="116">
    <xf numFmtId="0" fontId="0" fillId="0" borderId="0" xfId="0"/>
    <xf numFmtId="0" fontId="6" fillId="0" borderId="0" xfId="0" applyFont="1" applyFill="1" applyBorder="1" applyAlignment="1">
      <alignment horizontal="left" vertical="center" wrapText="1"/>
    </xf>
    <xf numFmtId="0" fontId="0" fillId="0" borderId="0" xfId="0" applyFill="1" applyAlignment="1">
      <alignment wrapText="1"/>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5"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0" xfId="0" applyFont="1" applyFill="1" applyBorder="1" applyAlignment="1">
      <alignment vertical="top" wrapText="1"/>
    </xf>
    <xf numFmtId="10" fontId="5"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0" fillId="0" borderId="0" xfId="0" applyFill="1" applyAlignment="1">
      <alignment horizont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Border="1" applyAlignment="1">
      <alignment vertical="top" wrapText="1"/>
    </xf>
    <xf numFmtId="0" fontId="0" fillId="0" borderId="0" xfId="0" applyFill="1" applyAlignment="1">
      <alignment horizontal="center"/>
    </xf>
    <xf numFmtId="0" fontId="0" fillId="0" borderId="0" xfId="0" applyFill="1"/>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5" applyFont="1" applyFill="1" applyBorder="1" applyAlignment="1">
      <alignment vertical="center"/>
    </xf>
    <xf numFmtId="0" fontId="12" fillId="0" borderId="1" xfId="5" applyFont="1" applyFill="1" applyBorder="1" applyAlignment="1">
      <alignment horizontal="center" vertical="center"/>
    </xf>
    <xf numFmtId="16" fontId="12" fillId="0" borderId="1" xfId="0" applyNumberFormat="1" applyFont="1" applyFill="1" applyBorder="1" applyAlignment="1">
      <alignment horizontal="center" vertical="center"/>
    </xf>
    <xf numFmtId="49" fontId="12" fillId="0" borderId="1" xfId="5" applyNumberFormat="1" applyFont="1" applyFill="1" applyBorder="1" applyAlignment="1">
      <alignment horizontal="center" vertical="center"/>
    </xf>
    <xf numFmtId="14" fontId="9" fillId="0" borderId="1" xfId="0" applyNumberFormat="1" applyFont="1" applyFill="1" applyBorder="1" applyAlignment="1">
      <alignment horizontal="center" vertical="center"/>
    </xf>
    <xf numFmtId="0" fontId="0" fillId="0" borderId="0" xfId="0" applyFill="1" applyAlignment="1">
      <alignment vertical="center"/>
    </xf>
    <xf numFmtId="0" fontId="0" fillId="0" borderId="0" xfId="0" applyFont="1" applyFill="1" applyAlignment="1">
      <alignment horizontal="center" vertical="center"/>
    </xf>
    <xf numFmtId="0" fontId="5"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5" applyFont="1" applyFill="1" applyBorder="1" applyAlignment="1">
      <alignment horizontal="center" vertical="center" wrapText="1"/>
    </xf>
    <xf numFmtId="0" fontId="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4" fillId="0" borderId="0" xfId="0" applyFont="1" applyFill="1" applyAlignment="1">
      <alignment horizontal="center" wrapText="1"/>
    </xf>
    <xf numFmtId="0" fontId="0" fillId="0" borderId="1" xfId="0" applyFill="1" applyBorder="1" applyAlignment="1">
      <alignment horizontal="center" vertical="center"/>
    </xf>
    <xf numFmtId="9" fontId="0" fillId="0" borderId="1" xfId="0" applyNumberFormat="1" applyFill="1" applyBorder="1" applyAlignment="1">
      <alignment horizontal="center" vertical="center" wrapText="1"/>
    </xf>
    <xf numFmtId="0" fontId="0" fillId="0" borderId="1" xfId="0" applyFill="1" applyBorder="1" applyAlignment="1">
      <alignment horizontal="left" vertical="top" wrapText="1"/>
    </xf>
    <xf numFmtId="0" fontId="0" fillId="0" borderId="1" xfId="0" quotePrefix="1" applyFill="1" applyBorder="1" applyAlignment="1">
      <alignment horizontal="center" vertical="center" wrapText="1"/>
    </xf>
    <xf numFmtId="0" fontId="0" fillId="0" borderId="1" xfId="0" quotePrefix="1" applyFill="1" applyBorder="1" applyAlignment="1">
      <alignment horizontal="left" vertical="center" wrapText="1"/>
    </xf>
    <xf numFmtId="0" fontId="0" fillId="0" borderId="0" xfId="0" applyFill="1" applyAlignment="1">
      <alignment horizontal="center" vertical="top" wrapText="1"/>
    </xf>
    <xf numFmtId="9" fontId="0" fillId="0" borderId="1" xfId="0" applyNumberForma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9" fontId="0" fillId="0" borderId="0" xfId="1" applyFont="1" applyFill="1" applyBorder="1" applyAlignment="1">
      <alignment vertical="top" wrapText="1"/>
    </xf>
    <xf numFmtId="0" fontId="0" fillId="0" borderId="0" xfId="0" applyFill="1" applyBorder="1" applyAlignment="1">
      <alignment horizontal="left" vertical="top"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top" wrapText="1"/>
    </xf>
    <xf numFmtId="0" fontId="0" fillId="0" borderId="0" xfId="0" applyFill="1" applyBorder="1" applyAlignment="1">
      <alignment horizontal="center" vertical="top" wrapText="1"/>
    </xf>
    <xf numFmtId="0" fontId="0" fillId="0" borderId="6" xfId="0" applyFill="1" applyBorder="1" applyAlignment="1">
      <alignment vertical="center"/>
    </xf>
    <xf numFmtId="0" fontId="0" fillId="0" borderId="7" xfId="0" applyFill="1" applyBorder="1"/>
    <xf numFmtId="0" fontId="13" fillId="0" borderId="7" xfId="0" applyFont="1" applyFill="1" applyBorder="1" applyAlignment="1">
      <alignment horizontal="center" vertical="center"/>
    </xf>
    <xf numFmtId="0" fontId="13" fillId="0" borderId="7" xfId="0" applyFont="1" applyFill="1" applyBorder="1"/>
    <xf numFmtId="0" fontId="13" fillId="0" borderId="8" xfId="0" applyFont="1" applyFill="1" applyBorder="1"/>
    <xf numFmtId="0" fontId="13" fillId="0" borderId="0" xfId="0" applyFont="1" applyFill="1"/>
    <xf numFmtId="0" fontId="13" fillId="0" borderId="0" xfId="0" applyFont="1" applyFill="1" applyAlignment="1">
      <alignment horizontal="center"/>
    </xf>
    <xf numFmtId="0" fontId="0" fillId="0" borderId="2" xfId="0" applyFill="1" applyBorder="1" applyAlignment="1">
      <alignment vertical="center"/>
    </xf>
    <xf numFmtId="0" fontId="13" fillId="0" borderId="0" xfId="0" applyFont="1" applyFill="1" applyAlignment="1">
      <alignment horizontal="center" vertical="center"/>
    </xf>
    <xf numFmtId="0" fontId="13" fillId="0" borderId="9" xfId="0" applyFont="1" applyFill="1" applyBorder="1"/>
    <xf numFmtId="0" fontId="0" fillId="0" borderId="9" xfId="0" applyFill="1" applyBorder="1"/>
    <xf numFmtId="0" fontId="0" fillId="0" borderId="10" xfId="0" applyFill="1" applyBorder="1" applyAlignment="1">
      <alignment vertical="center"/>
    </xf>
    <xf numFmtId="0" fontId="0" fillId="0" borderId="11" xfId="0" applyFill="1" applyBorder="1"/>
    <xf numFmtId="0" fontId="0" fillId="0" borderId="11" xfId="0" applyFont="1" applyFill="1" applyBorder="1" applyAlignment="1">
      <alignment horizontal="center" vertical="center"/>
    </xf>
    <xf numFmtId="0" fontId="0" fillId="0" borderId="12" xfId="0" applyFill="1" applyBorder="1"/>
    <xf numFmtId="0" fontId="12" fillId="0" borderId="4" xfId="0" applyFont="1" applyFill="1" applyBorder="1" applyAlignment="1">
      <alignment horizontal="center" vertical="center" wrapText="1"/>
    </xf>
    <xf numFmtId="0" fontId="12" fillId="0" borderId="18" xfId="0" applyFont="1" applyFill="1" applyBorder="1" applyAlignment="1">
      <alignment horizontal="center" vertical="center" wrapText="1"/>
    </xf>
    <xf numFmtId="14" fontId="9" fillId="0" borderId="16" xfId="0" applyNumberFormat="1" applyFont="1" applyFill="1" applyBorder="1" applyAlignment="1">
      <alignment horizontal="center" vertical="center"/>
    </xf>
    <xf numFmtId="14" fontId="9" fillId="0" borderId="17" xfId="0" applyNumberFormat="1" applyFont="1" applyFill="1" applyBorder="1" applyAlignment="1">
      <alignment horizontal="center" vertical="center"/>
    </xf>
    <xf numFmtId="14" fontId="9" fillId="0" borderId="5" xfId="0" applyNumberFormat="1" applyFont="1" applyFill="1" applyBorder="1" applyAlignment="1">
      <alignment horizontal="center" vertical="center"/>
    </xf>
    <xf numFmtId="0" fontId="12" fillId="0" borderId="1" xfId="5" applyFont="1" applyFill="1" applyBorder="1" applyAlignment="1">
      <alignment horizontal="center" vertical="center" wrapText="1"/>
    </xf>
    <xf numFmtId="0" fontId="12" fillId="0" borderId="4" xfId="5"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1" xfId="5" applyFont="1" applyFill="1" applyBorder="1" applyAlignment="1">
      <alignment horizontal="center" vertical="center"/>
    </xf>
    <xf numFmtId="0" fontId="9" fillId="0" borderId="16" xfId="5" applyFont="1" applyFill="1" applyBorder="1" applyAlignment="1">
      <alignment horizontal="center" vertical="center" wrapText="1"/>
    </xf>
    <xf numFmtId="0" fontId="9" fillId="0" borderId="17" xfId="5"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5" applyFont="1" applyFill="1" applyBorder="1" applyAlignment="1">
      <alignment horizontal="left" vertical="center" wrapText="1"/>
    </xf>
    <xf numFmtId="0" fontId="9"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0" xfId="0" applyFill="1" applyAlignment="1">
      <alignment horizontal="left" vertical="center"/>
    </xf>
    <xf numFmtId="0" fontId="12" fillId="0" borderId="1" xfId="5" applyFont="1" applyFill="1" applyBorder="1" applyAlignment="1">
      <alignment horizontal="left" vertical="center" wrapText="1"/>
    </xf>
    <xf numFmtId="0" fontId="12" fillId="0" borderId="4" xfId="5"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7" xfId="0" applyFill="1" applyBorder="1" applyAlignment="1">
      <alignment horizontal="left" vertical="center"/>
    </xf>
    <xf numFmtId="0" fontId="0" fillId="0" borderId="11" xfId="0" applyFill="1" applyBorder="1" applyAlignment="1">
      <alignment horizontal="left" vertical="center"/>
    </xf>
    <xf numFmtId="0" fontId="0" fillId="0" borderId="0" xfId="0" applyAlignment="1">
      <alignment horizontal="left" vertical="center" wrapText="1"/>
    </xf>
    <xf numFmtId="0" fontId="12" fillId="0" borderId="1" xfId="5" applyFont="1" applyFill="1" applyBorder="1" applyAlignment="1">
      <alignment horizontal="left" vertical="center"/>
    </xf>
    <xf numFmtId="0" fontId="12" fillId="0" borderId="1" xfId="0" applyFont="1" applyFill="1" applyBorder="1" applyAlignment="1">
      <alignment horizontal="left" vertical="center"/>
    </xf>
    <xf numFmtId="0" fontId="0" fillId="0" borderId="0" xfId="0" applyFill="1" applyAlignment="1">
      <alignment horizontal="left"/>
    </xf>
    <xf numFmtId="0" fontId="12" fillId="0" borderId="3" xfId="0" applyFont="1" applyFill="1" applyBorder="1" applyAlignment="1">
      <alignment horizontal="left" vertical="center" wrapText="1"/>
    </xf>
    <xf numFmtId="0" fontId="13" fillId="0" borderId="7" xfId="0" applyFont="1" applyFill="1" applyBorder="1" applyAlignment="1">
      <alignment horizontal="left"/>
    </xf>
    <xf numFmtId="0" fontId="13" fillId="0" borderId="0" xfId="0" applyFont="1" applyFill="1" applyAlignment="1">
      <alignment horizontal="left"/>
    </xf>
    <xf numFmtId="0" fontId="0" fillId="0" borderId="11" xfId="0" applyFill="1" applyBorder="1" applyAlignment="1">
      <alignment horizontal="left"/>
    </xf>
    <xf numFmtId="0" fontId="0" fillId="0" borderId="1" xfId="0" applyBorder="1" applyAlignment="1">
      <alignment horizontal="left" wrapText="1"/>
    </xf>
    <xf numFmtId="0" fontId="0" fillId="0" borderId="0" xfId="0" applyFill="1" applyAlignment="1">
      <alignment horizontal="left" vertical="center" wrapText="1"/>
    </xf>
    <xf numFmtId="0" fontId="0" fillId="0" borderId="0" xfId="0" applyFill="1" applyAlignment="1">
      <alignment horizontal="left" wrapText="1"/>
    </xf>
  </cellXfs>
  <cellStyles count="6">
    <cellStyle name="Excel Built-in Normal" xfId="2" xr:uid="{00000000-0005-0000-0000-000000000000}"/>
    <cellStyle name="Normal" xfId="0" builtinId="0"/>
    <cellStyle name="Normal 2" xfId="5" xr:uid="{00000000-0005-0000-0000-000002000000}"/>
    <cellStyle name="Normal 4" xfId="4" xr:uid="{00000000-0005-0000-0000-000003000000}"/>
    <cellStyle name="Percent" xfId="1" builtinId="5"/>
    <cellStyle name="Percent 3" xfId="3" xr:uid="{00000000-0005-0000-0000-00000500000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457199</xdr:colOff>
      <xdr:row>0</xdr:row>
      <xdr:rowOff>47625</xdr:rowOff>
    </xdr:from>
    <xdr:to>
      <xdr:col>2</xdr:col>
      <xdr:colOff>942974</xdr:colOff>
      <xdr:row>2</xdr:row>
      <xdr:rowOff>152400</xdr:rowOff>
    </xdr:to>
    <xdr:pic>
      <xdr:nvPicPr>
        <xdr:cNvPr id="5" name="Picture 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199" y="47625"/>
          <a:ext cx="28098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104774</xdr:colOff>
      <xdr:row>34</xdr:row>
      <xdr:rowOff>0</xdr:rowOff>
    </xdr:from>
    <xdr:to>
      <xdr:col>7</xdr:col>
      <xdr:colOff>180975</xdr:colOff>
      <xdr:row>53</xdr:row>
      <xdr:rowOff>114301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14524" y="12782550"/>
          <a:ext cx="7839076" cy="3743326"/>
        </a:xfrm>
        <a:prstGeom prst="rect">
          <a:avLst/>
        </a:prstGeom>
        <a:noFill/>
      </xdr:spPr>
    </xdr:pic>
    <xdr:clientData/>
  </xdr:twoCellAnchor>
  <xdr:twoCellAnchor editAs="oneCell">
    <xdr:from>
      <xdr:col>8</xdr:col>
      <xdr:colOff>419100</xdr:colOff>
      <xdr:row>33</xdr:row>
      <xdr:rowOff>66675</xdr:rowOff>
    </xdr:from>
    <xdr:to>
      <xdr:col>12</xdr:col>
      <xdr:colOff>204913</xdr:colOff>
      <xdr:row>53</xdr:row>
      <xdr:rowOff>76200</xdr:rowOff>
    </xdr:to>
    <xdr:pic>
      <xdr:nvPicPr>
        <xdr:cNvPr id="8" name="Pictur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01300" y="12630150"/>
          <a:ext cx="5405563" cy="3857625"/>
        </a:xfrm>
        <a:prstGeom prst="rect">
          <a:avLst/>
        </a:prstGeom>
        <a:noFill/>
        <a:ln>
          <a:noFill/>
        </a:ln>
      </xdr:spPr>
    </xdr:pic>
    <xdr:clientData/>
  </xdr:twoCellAnchor>
  <xdr:twoCellAnchor editAs="oneCell">
    <xdr:from>
      <xdr:col>3</xdr:col>
      <xdr:colOff>0</xdr:colOff>
      <xdr:row>4</xdr:row>
      <xdr:rowOff>1</xdr:rowOff>
    </xdr:from>
    <xdr:to>
      <xdr:col>3</xdr:col>
      <xdr:colOff>962025</xdr:colOff>
      <xdr:row>4</xdr:row>
      <xdr:rowOff>666751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backgroundMark x1="3906" y1="31612" x2="3906" y2="31612"/>
                      <a14:backgroundMark x1="5859" y1="25557" x2="5859" y2="25557"/>
                      <a14:backgroundMark x1="13047" y1="25557" x2="13047" y2="25557"/>
                      <a14:backgroundMark x1="13047" y1="25557" x2="13047" y2="30810"/>
                    </a14:backgroundRemoval>
                  </a14:imgEffect>
                </a14:imgLayer>
              </a14:imgProps>
            </a:ext>
            <a:ext uri="{28A0092B-C50C-407E-A947-70E740481C1C}">
              <a14:useLocalDpi xmlns:a14="http://schemas.microsoft.com/office/drawing/2010/main" val="0"/>
            </a:ext>
          </a:extLst>
        </a:blip>
        <a:stretch>
          <a:fillRect/>
        </a:stretch>
      </xdr:blipFill>
      <xdr:spPr>
        <a:xfrm>
          <a:off x="1809750" y="1619251"/>
          <a:ext cx="962025" cy="666750"/>
        </a:xfrm>
        <a:prstGeom prst="rect">
          <a:avLst/>
        </a:prstGeom>
      </xdr:spPr>
    </xdr:pic>
    <xdr:clientData/>
  </xdr:twoCellAnchor>
  <xdr:twoCellAnchor editAs="oneCell">
    <xdr:from>
      <xdr:col>6</xdr:col>
      <xdr:colOff>190500</xdr:colOff>
      <xdr:row>3</xdr:row>
      <xdr:rowOff>320412</xdr:rowOff>
    </xdr:from>
    <xdr:to>
      <xdr:col>6</xdr:col>
      <xdr:colOff>2026920</xdr:colOff>
      <xdr:row>6</xdr:row>
      <xdr:rowOff>9524</xdr:rowOff>
    </xdr:to>
    <xdr:pic>
      <xdr:nvPicPr>
        <xdr:cNvPr id="6" name="Picture 5" descr="C:\Users\MAUDINA\Desktop\TTD PAK YAYA_CORSEC.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58075" y="1511037"/>
          <a:ext cx="1836420" cy="1032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114300</xdr:rowOff>
    </xdr:from>
    <xdr:to>
      <xdr:col>12</xdr:col>
      <xdr:colOff>115888</xdr:colOff>
      <xdr:row>19</xdr:row>
      <xdr:rowOff>6186</xdr:rowOff>
    </xdr:to>
    <xdr:pic>
      <xdr:nvPicPr>
        <xdr:cNvPr id="2" name="Picture 1">
          <a:extLst>
            <a:ext uri="{FF2B5EF4-FFF2-40B4-BE49-F238E27FC236}">
              <a16:creationId xmlns:a16="http://schemas.microsoft.com/office/drawing/2014/main" id="{D2DA0D63-B532-4767-BEE3-E714143A87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14300"/>
          <a:ext cx="7164388" cy="3390736"/>
        </a:xfrm>
        <a:prstGeom prst="rect">
          <a:avLst/>
        </a:prstGeom>
        <a:noFill/>
      </xdr:spPr>
    </xdr:pic>
    <xdr:clientData/>
  </xdr:twoCellAnchor>
  <xdr:twoCellAnchor editAs="oneCell">
    <xdr:from>
      <xdr:col>12</xdr:col>
      <xdr:colOff>177800</xdr:colOff>
      <xdr:row>0</xdr:row>
      <xdr:rowOff>0</xdr:rowOff>
    </xdr:from>
    <xdr:to>
      <xdr:col>20</xdr:col>
      <xdr:colOff>284288</xdr:colOff>
      <xdr:row>19</xdr:row>
      <xdr:rowOff>95250</xdr:rowOff>
    </xdr:to>
    <xdr:pic>
      <xdr:nvPicPr>
        <xdr:cNvPr id="3" name="Picture 2">
          <a:extLst>
            <a:ext uri="{FF2B5EF4-FFF2-40B4-BE49-F238E27FC236}">
              <a16:creationId xmlns:a16="http://schemas.microsoft.com/office/drawing/2014/main" id="{DFF946B9-B312-44DD-BE01-04622B2DFD3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93000" y="0"/>
          <a:ext cx="4983288" cy="35941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4"/>
  <sheetViews>
    <sheetView tabSelected="1" topLeftCell="A7" zoomScale="80" zoomScaleNormal="80" workbookViewId="0">
      <pane xSplit="3" ySplit="2" topLeftCell="H11" activePane="bottomRight" state="frozen"/>
      <selection activeCell="A7" sqref="A7"/>
      <selection pane="topRight" activeCell="D7" sqref="D7"/>
      <selection pane="bottomLeft" activeCell="A9" sqref="A9"/>
      <selection pane="bottomRight" activeCell="H26" sqref="H26"/>
    </sheetView>
  </sheetViews>
  <sheetFormatPr defaultColWidth="8.77734375" defaultRowHeight="14.4" x14ac:dyDescent="0.3"/>
  <cols>
    <col min="1" max="1" width="7.5546875" style="13" customWidth="1"/>
    <col min="2" max="2" width="26.44140625" style="2" customWidth="1"/>
    <col min="3" max="3" width="35.21875" style="115" customWidth="1"/>
    <col min="4" max="4" width="21.5546875" style="24" customWidth="1"/>
    <col min="5" max="5" width="24.44140625" style="16" bestFit="1" customWidth="1"/>
    <col min="6" max="7" width="33.6640625" style="97" customWidth="1"/>
    <col min="8" max="8" width="10.77734375" style="25" customWidth="1"/>
    <col min="9" max="9" width="8.6640625" style="25" customWidth="1"/>
    <col min="10" max="10" width="15.109375" style="16" customWidth="1"/>
    <col min="11" max="11" width="16.77734375" style="16" customWidth="1"/>
    <col min="12" max="12" width="41.44140625" style="108" customWidth="1"/>
    <col min="13" max="13" width="42.6640625" style="16" customWidth="1"/>
    <col min="14" max="14" width="29.6640625" style="16" customWidth="1"/>
    <col min="15" max="15" width="25.21875" style="15" customWidth="1"/>
    <col min="16" max="16" width="25.88671875" style="16" customWidth="1"/>
    <col min="17" max="16384" width="8.77734375" style="16"/>
  </cols>
  <sheetData>
    <row r="1" spans="1:16" ht="46.2" customHeight="1" x14ac:dyDescent="0.3">
      <c r="A1" s="85"/>
      <c r="B1" s="86"/>
      <c r="C1" s="87"/>
      <c r="D1" s="78" t="s">
        <v>58</v>
      </c>
      <c r="E1" s="79"/>
      <c r="F1" s="79"/>
      <c r="G1" s="79"/>
      <c r="H1" s="79"/>
      <c r="I1" s="79"/>
      <c r="J1" s="79"/>
      <c r="K1" s="79"/>
      <c r="L1" s="79"/>
      <c r="M1" s="79"/>
      <c r="N1" s="79"/>
    </row>
    <row r="2" spans="1:16" ht="21.75" customHeight="1" x14ac:dyDescent="0.3">
      <c r="A2" s="85"/>
      <c r="B2" s="86"/>
      <c r="C2" s="87"/>
      <c r="D2" s="80" t="s">
        <v>31</v>
      </c>
      <c r="E2" s="81"/>
      <c r="F2" s="84" t="s">
        <v>8</v>
      </c>
      <c r="G2" s="84"/>
      <c r="H2" s="84"/>
      <c r="I2" s="84"/>
      <c r="J2" s="84"/>
      <c r="K2" s="75" t="s">
        <v>37</v>
      </c>
      <c r="L2" s="75"/>
      <c r="M2" s="75"/>
      <c r="N2" s="75"/>
    </row>
    <row r="3" spans="1:16" ht="25.5" customHeight="1" x14ac:dyDescent="0.3">
      <c r="A3" s="88"/>
      <c r="B3" s="89"/>
      <c r="C3" s="90"/>
      <c r="D3" s="82"/>
      <c r="E3" s="83"/>
      <c r="F3" s="84"/>
      <c r="G3" s="84"/>
      <c r="H3" s="84"/>
      <c r="I3" s="84"/>
      <c r="J3" s="84"/>
      <c r="K3" s="75"/>
      <c r="L3" s="75"/>
      <c r="M3" s="75"/>
      <c r="N3" s="75"/>
    </row>
    <row r="4" spans="1:16" s="15" customFormat="1" ht="33.75" customHeight="1" x14ac:dyDescent="0.3">
      <c r="A4" s="91" t="s">
        <v>6</v>
      </c>
      <c r="B4" s="92"/>
      <c r="C4" s="93"/>
      <c r="D4" s="17" t="s">
        <v>32</v>
      </c>
      <c r="E4" s="18" t="s">
        <v>33</v>
      </c>
      <c r="F4" s="94" t="s">
        <v>34</v>
      </c>
      <c r="G4" s="94" t="s">
        <v>35</v>
      </c>
      <c r="H4" s="76" t="s">
        <v>33</v>
      </c>
      <c r="I4" s="77"/>
      <c r="J4" s="77"/>
      <c r="K4" s="19" t="s">
        <v>38</v>
      </c>
      <c r="L4" s="106" t="s">
        <v>39</v>
      </c>
      <c r="M4" s="20" t="s">
        <v>1</v>
      </c>
      <c r="N4" s="20" t="s">
        <v>2</v>
      </c>
    </row>
    <row r="5" spans="1:16" s="15" customFormat="1" ht="61.2" customHeight="1" x14ac:dyDescent="0.3">
      <c r="A5" s="91" t="s">
        <v>59</v>
      </c>
      <c r="B5" s="92"/>
      <c r="C5" s="93"/>
      <c r="D5" s="17"/>
      <c r="E5" s="21">
        <v>45869</v>
      </c>
      <c r="F5" s="95" t="s">
        <v>36</v>
      </c>
      <c r="G5" s="96"/>
      <c r="H5" s="67">
        <v>45869</v>
      </c>
      <c r="I5" s="68"/>
      <c r="J5" s="69"/>
      <c r="K5" s="22" t="s">
        <v>40</v>
      </c>
      <c r="L5" s="107" t="s">
        <v>51</v>
      </c>
      <c r="M5" s="23"/>
      <c r="N5" s="22"/>
    </row>
    <row r="6" spans="1:16" ht="10.5" customHeight="1" x14ac:dyDescent="0.3"/>
    <row r="7" spans="1:16" s="10" customFormat="1" ht="20.399999999999999" customHeight="1" x14ac:dyDescent="0.3">
      <c r="A7" s="65" t="s">
        <v>61</v>
      </c>
      <c r="B7" s="65" t="s">
        <v>60</v>
      </c>
      <c r="C7" s="98" t="s">
        <v>63</v>
      </c>
      <c r="D7" s="65" t="s">
        <v>0</v>
      </c>
      <c r="E7" s="70" t="s">
        <v>65</v>
      </c>
      <c r="F7" s="98" t="s">
        <v>66</v>
      </c>
      <c r="G7" s="98" t="s">
        <v>67</v>
      </c>
      <c r="H7" s="72" t="s">
        <v>42</v>
      </c>
      <c r="I7" s="73"/>
      <c r="J7" s="73"/>
      <c r="K7" s="74"/>
      <c r="L7" s="72" t="s">
        <v>45</v>
      </c>
      <c r="M7" s="74"/>
      <c r="N7" s="65" t="s">
        <v>46</v>
      </c>
      <c r="O7" s="65" t="s">
        <v>47</v>
      </c>
      <c r="P7" s="65" t="s">
        <v>48</v>
      </c>
    </row>
    <row r="8" spans="1:16" s="10" customFormat="1" ht="24" customHeight="1" x14ac:dyDescent="0.3">
      <c r="A8" s="66"/>
      <c r="B8" s="66"/>
      <c r="C8" s="99"/>
      <c r="D8" s="66"/>
      <c r="E8" s="71"/>
      <c r="F8" s="99"/>
      <c r="G8" s="99"/>
      <c r="H8" s="26" t="s">
        <v>3</v>
      </c>
      <c r="I8" s="26" t="s">
        <v>5</v>
      </c>
      <c r="J8" s="27" t="s">
        <v>4</v>
      </c>
      <c r="K8" s="27" t="s">
        <v>41</v>
      </c>
      <c r="L8" s="109" t="s">
        <v>43</v>
      </c>
      <c r="M8" s="28" t="s">
        <v>44</v>
      </c>
      <c r="N8" s="66"/>
      <c r="O8" s="66"/>
      <c r="P8" s="66"/>
    </row>
    <row r="9" spans="1:16" s="34" customFormat="1" ht="88.5" customHeight="1" x14ac:dyDescent="0.3">
      <c r="A9" s="29">
        <v>1</v>
      </c>
      <c r="B9" s="29" t="s">
        <v>62</v>
      </c>
      <c r="C9" s="12" t="s">
        <v>91</v>
      </c>
      <c r="D9" s="29" t="s">
        <v>64</v>
      </c>
      <c r="E9" s="30" t="s">
        <v>107</v>
      </c>
      <c r="F9" s="12" t="s">
        <v>135</v>
      </c>
      <c r="G9" s="100" t="s">
        <v>137</v>
      </c>
      <c r="H9" s="31">
        <v>4</v>
      </c>
      <c r="I9" s="31">
        <v>4</v>
      </c>
      <c r="J9" s="31">
        <f t="shared" ref="J9" si="0">H9*I9</f>
        <v>16</v>
      </c>
      <c r="K9" s="31" t="str">
        <f t="shared" ref="K9" si="1">IF(J9&lt;3,"Tidak Signifikan",IF(AND(J9&gt;=3,J9&lt;=4),"Rendah",IF(AND(J9&gt;=5,J9&lt;=9),"Moderat",IF(AND(J9&gt;=10,J9&lt;=14),"Tinggi","Katastropik"))))</f>
        <v>Katastropik</v>
      </c>
      <c r="L9" s="32" t="s">
        <v>136</v>
      </c>
      <c r="M9" s="33" t="s">
        <v>127</v>
      </c>
      <c r="N9" s="29" t="s">
        <v>107</v>
      </c>
      <c r="O9" s="30" t="s">
        <v>142</v>
      </c>
      <c r="P9" s="29"/>
    </row>
    <row r="10" spans="1:16" s="40" customFormat="1" ht="148.80000000000001" customHeight="1" x14ac:dyDescent="0.3">
      <c r="A10" s="11">
        <v>2</v>
      </c>
      <c r="B10" s="35" t="s">
        <v>68</v>
      </c>
      <c r="C10" s="12" t="s">
        <v>87</v>
      </c>
      <c r="D10" s="11" t="s">
        <v>10</v>
      </c>
      <c r="E10" s="36" t="s">
        <v>109</v>
      </c>
      <c r="F10" s="12" t="s">
        <v>7</v>
      </c>
      <c r="G10" s="12" t="s">
        <v>182</v>
      </c>
      <c r="H10" s="31">
        <v>4</v>
      </c>
      <c r="I10" s="31">
        <v>4</v>
      </c>
      <c r="J10" s="31">
        <f t="shared" ref="J10:J14" si="2">H10*I10</f>
        <v>16</v>
      </c>
      <c r="K10" s="31" t="str">
        <f t="shared" ref="K10:K14" si="3">IF(J10&lt;3,"Tidak Signifikan",IF(AND(J10&gt;=3,J10&lt;=4),"Rendah",IF(AND(J10&gt;=5,J10&lt;=9),"Moderat",IF(AND(J10&gt;=10,J10&lt;=14),"Tinggi","Katastropik"))))</f>
        <v>Katastropik</v>
      </c>
      <c r="L10" s="37" t="s">
        <v>16</v>
      </c>
      <c r="M10" s="37" t="s">
        <v>56</v>
      </c>
      <c r="N10" s="36" t="s">
        <v>15</v>
      </c>
      <c r="O10" s="38" t="s">
        <v>88</v>
      </c>
      <c r="P10" s="39"/>
    </row>
    <row r="11" spans="1:16" s="40" customFormat="1" ht="148.80000000000001" customHeight="1" x14ac:dyDescent="0.3">
      <c r="A11" s="11">
        <v>3</v>
      </c>
      <c r="B11" s="35" t="s">
        <v>71</v>
      </c>
      <c r="C11" s="12" t="s">
        <v>89</v>
      </c>
      <c r="D11" s="11" t="s">
        <v>10</v>
      </c>
      <c r="E11" s="36" t="s">
        <v>110</v>
      </c>
      <c r="F11" s="12" t="s">
        <v>11</v>
      </c>
      <c r="G11" s="12" t="s">
        <v>183</v>
      </c>
      <c r="H11" s="31">
        <v>3</v>
      </c>
      <c r="I11" s="31">
        <v>4</v>
      </c>
      <c r="J11" s="31">
        <f t="shared" si="2"/>
        <v>12</v>
      </c>
      <c r="K11" s="31" t="str">
        <f t="shared" si="3"/>
        <v>Tinggi</v>
      </c>
      <c r="L11" s="37" t="s">
        <v>55</v>
      </c>
      <c r="M11" s="37" t="s">
        <v>20</v>
      </c>
      <c r="N11" s="36" t="s">
        <v>14</v>
      </c>
      <c r="O11" s="38">
        <v>73.599999999999994</v>
      </c>
      <c r="P11" s="39"/>
    </row>
    <row r="12" spans="1:16" s="40" customFormat="1" ht="148.80000000000001" customHeight="1" x14ac:dyDescent="0.3">
      <c r="A12" s="11">
        <v>4</v>
      </c>
      <c r="B12" s="35" t="s">
        <v>72</v>
      </c>
      <c r="C12" s="12" t="s">
        <v>90</v>
      </c>
      <c r="D12" s="11" t="s">
        <v>10</v>
      </c>
      <c r="E12" s="36" t="s">
        <v>111</v>
      </c>
      <c r="F12" s="12" t="s">
        <v>49</v>
      </c>
      <c r="G12" s="12" t="s">
        <v>184</v>
      </c>
      <c r="H12" s="31">
        <v>3</v>
      </c>
      <c r="I12" s="31">
        <v>3</v>
      </c>
      <c r="J12" s="31">
        <f t="shared" si="2"/>
        <v>9</v>
      </c>
      <c r="K12" s="31" t="str">
        <f t="shared" si="3"/>
        <v>Moderat</v>
      </c>
      <c r="L12" s="37" t="s">
        <v>19</v>
      </c>
      <c r="M12" s="37" t="s">
        <v>50</v>
      </c>
      <c r="N12" s="36" t="s">
        <v>12</v>
      </c>
      <c r="O12" s="38">
        <v>87.8</v>
      </c>
      <c r="P12" s="39"/>
    </row>
    <row r="13" spans="1:16" s="40" customFormat="1" ht="148.80000000000001" customHeight="1" x14ac:dyDescent="0.3">
      <c r="A13" s="11">
        <v>5</v>
      </c>
      <c r="B13" s="35" t="s">
        <v>69</v>
      </c>
      <c r="C13" s="114" t="s">
        <v>92</v>
      </c>
      <c r="D13" s="11" t="s">
        <v>10</v>
      </c>
      <c r="E13" s="36" t="s">
        <v>112</v>
      </c>
      <c r="F13" s="12" t="s">
        <v>52</v>
      </c>
      <c r="G13" s="12" t="s">
        <v>53</v>
      </c>
      <c r="H13" s="31">
        <v>3</v>
      </c>
      <c r="I13" s="31">
        <v>4</v>
      </c>
      <c r="J13" s="31">
        <f t="shared" si="2"/>
        <v>12</v>
      </c>
      <c r="K13" s="31" t="str">
        <f t="shared" si="3"/>
        <v>Tinggi</v>
      </c>
      <c r="L13" s="37" t="s">
        <v>54</v>
      </c>
      <c r="M13" s="37" t="s">
        <v>17</v>
      </c>
      <c r="N13" s="36" t="s">
        <v>18</v>
      </c>
      <c r="O13" s="38">
        <v>63.87</v>
      </c>
      <c r="P13" s="39"/>
    </row>
    <row r="14" spans="1:16" s="40" customFormat="1" ht="148.80000000000001" customHeight="1" x14ac:dyDescent="0.3">
      <c r="A14" s="11">
        <v>6</v>
      </c>
      <c r="B14" s="35" t="s">
        <v>70</v>
      </c>
      <c r="C14" s="12" t="s">
        <v>93</v>
      </c>
      <c r="D14" s="11" t="s">
        <v>10</v>
      </c>
      <c r="E14" s="36" t="s">
        <v>113</v>
      </c>
      <c r="F14" s="12" t="s">
        <v>57</v>
      </c>
      <c r="G14" s="12" t="s">
        <v>185</v>
      </c>
      <c r="H14" s="31">
        <v>3</v>
      </c>
      <c r="I14" s="31">
        <v>4</v>
      </c>
      <c r="J14" s="31">
        <f t="shared" si="2"/>
        <v>12</v>
      </c>
      <c r="K14" s="31" t="str">
        <f t="shared" si="3"/>
        <v>Tinggi</v>
      </c>
      <c r="L14" s="37" t="s">
        <v>21</v>
      </c>
      <c r="M14" s="37" t="s">
        <v>22</v>
      </c>
      <c r="N14" s="36" t="s">
        <v>23</v>
      </c>
      <c r="O14" s="38">
        <v>2.1000000000000001E-2</v>
      </c>
      <c r="P14" s="39"/>
    </row>
    <row r="15" spans="1:16" s="40" customFormat="1" ht="148.80000000000001" customHeight="1" x14ac:dyDescent="0.3">
      <c r="A15" s="11">
        <v>7</v>
      </c>
      <c r="B15" s="11" t="s">
        <v>73</v>
      </c>
      <c r="C15" s="114" t="s">
        <v>100</v>
      </c>
      <c r="D15" s="29" t="s">
        <v>64</v>
      </c>
      <c r="E15" s="36" t="s">
        <v>108</v>
      </c>
      <c r="F15" s="12" t="s">
        <v>186</v>
      </c>
      <c r="G15" s="12" t="s">
        <v>187</v>
      </c>
      <c r="H15" s="31">
        <v>3</v>
      </c>
      <c r="I15" s="31">
        <v>2</v>
      </c>
      <c r="J15" s="31">
        <f t="shared" ref="J15" si="4">H15*I15</f>
        <v>6</v>
      </c>
      <c r="K15" s="31" t="str">
        <f t="shared" ref="K15" si="5">IF(J15&lt;3,"Tidak Signifikan",IF(AND(J15&gt;=3,J15&lt;=4),"Rendah",IF(AND(J15&gt;=5,J15&lt;=9),"Moderat",IF(AND(J15&gt;=10,J15&lt;=14),"Tinggi","Katastropik"))))</f>
        <v>Moderat</v>
      </c>
      <c r="L15" s="37"/>
      <c r="M15" s="12" t="s">
        <v>215</v>
      </c>
      <c r="N15" s="36" t="s">
        <v>108</v>
      </c>
      <c r="O15" s="38" t="s">
        <v>181</v>
      </c>
      <c r="P15" s="39"/>
    </row>
    <row r="16" spans="1:16" s="40" customFormat="1" ht="148.80000000000001" customHeight="1" x14ac:dyDescent="0.3">
      <c r="A16" s="11">
        <v>8</v>
      </c>
      <c r="B16" s="11" t="s">
        <v>74</v>
      </c>
      <c r="C16" s="12" t="s">
        <v>94</v>
      </c>
      <c r="D16" s="29" t="s">
        <v>64</v>
      </c>
      <c r="E16" s="36" t="s">
        <v>114</v>
      </c>
      <c r="F16" s="41" t="s">
        <v>134</v>
      </c>
      <c r="G16" s="41" t="s">
        <v>188</v>
      </c>
      <c r="H16" s="31">
        <v>3</v>
      </c>
      <c r="I16" s="31">
        <v>2</v>
      </c>
      <c r="J16" s="31">
        <f t="shared" ref="J16:J18" si="6">H16*I16</f>
        <v>6</v>
      </c>
      <c r="K16" s="31" t="str">
        <f t="shared" ref="K16:K20" si="7">IF(J16&lt;3,"Tidak Signifikan",IF(AND(J16&gt;=3,J16&lt;=4),"Rendah",IF(AND(J16&gt;=5,J16&lt;=9),"Moderat",IF(AND(J16&gt;=10,J16&lt;=14),"Tinggi","Katastropik"))))</f>
        <v>Moderat</v>
      </c>
      <c r="L16" s="12" t="s">
        <v>148</v>
      </c>
      <c r="M16" s="12" t="s">
        <v>146</v>
      </c>
      <c r="N16" s="36" t="s">
        <v>147</v>
      </c>
      <c r="O16" s="38" t="s">
        <v>145</v>
      </c>
      <c r="P16" s="39"/>
    </row>
    <row r="17" spans="1:16" s="40" customFormat="1" ht="148.80000000000001" customHeight="1" x14ac:dyDescent="0.3">
      <c r="A17" s="11">
        <v>9</v>
      </c>
      <c r="B17" s="11" t="s">
        <v>75</v>
      </c>
      <c r="C17" s="12" t="s">
        <v>95</v>
      </c>
      <c r="D17" s="29" t="s">
        <v>64</v>
      </c>
      <c r="E17" s="36" t="s">
        <v>108</v>
      </c>
      <c r="F17" s="12" t="s">
        <v>174</v>
      </c>
      <c r="G17" s="12" t="s">
        <v>189</v>
      </c>
      <c r="H17" s="31">
        <v>3</v>
      </c>
      <c r="I17" s="31">
        <v>2</v>
      </c>
      <c r="J17" s="31">
        <f t="shared" si="6"/>
        <v>6</v>
      </c>
      <c r="K17" s="31" t="str">
        <f t="shared" si="7"/>
        <v>Moderat</v>
      </c>
      <c r="L17" s="12" t="s">
        <v>200</v>
      </c>
      <c r="M17" s="12" t="s">
        <v>201</v>
      </c>
      <c r="N17" s="36" t="s">
        <v>108</v>
      </c>
      <c r="O17" s="38" t="s">
        <v>202</v>
      </c>
      <c r="P17" s="39"/>
    </row>
    <row r="18" spans="1:16" s="40" customFormat="1" ht="148.80000000000001" customHeight="1" x14ac:dyDescent="0.3">
      <c r="A18" s="11">
        <v>10</v>
      </c>
      <c r="B18" s="11" t="s">
        <v>76</v>
      </c>
      <c r="C18" s="12" t="s">
        <v>101</v>
      </c>
      <c r="D18" s="29" t="s">
        <v>64</v>
      </c>
      <c r="E18" s="36" t="s">
        <v>114</v>
      </c>
      <c r="F18" s="12" t="s">
        <v>138</v>
      </c>
      <c r="G18" s="41" t="s">
        <v>188</v>
      </c>
      <c r="H18" s="31">
        <v>2</v>
      </c>
      <c r="I18" s="31">
        <v>2</v>
      </c>
      <c r="J18" s="31">
        <f t="shared" si="6"/>
        <v>4</v>
      </c>
      <c r="K18" s="31" t="str">
        <f t="shared" si="7"/>
        <v>Rendah</v>
      </c>
      <c r="L18" s="12" t="s">
        <v>149</v>
      </c>
      <c r="M18" s="12" t="s">
        <v>150</v>
      </c>
      <c r="N18" s="36" t="s">
        <v>151</v>
      </c>
      <c r="O18" s="38" t="s">
        <v>169</v>
      </c>
      <c r="P18" s="39"/>
    </row>
    <row r="19" spans="1:16" s="40" customFormat="1" ht="148.80000000000001" customHeight="1" x14ac:dyDescent="0.3">
      <c r="A19" s="11">
        <v>11</v>
      </c>
      <c r="B19" s="35" t="s">
        <v>77</v>
      </c>
      <c r="C19" s="12" t="s">
        <v>139</v>
      </c>
      <c r="D19" s="29" t="s">
        <v>64</v>
      </c>
      <c r="E19" s="36" t="s">
        <v>115</v>
      </c>
      <c r="F19" s="12" t="s">
        <v>143</v>
      </c>
      <c r="G19" s="12" t="s">
        <v>190</v>
      </c>
      <c r="H19" s="31">
        <v>2</v>
      </c>
      <c r="I19" s="31">
        <v>2</v>
      </c>
      <c r="J19" s="31">
        <f t="shared" ref="J19" si="8">H19*I19</f>
        <v>4</v>
      </c>
      <c r="K19" s="31" t="str">
        <f t="shared" si="7"/>
        <v>Rendah</v>
      </c>
      <c r="L19" s="12" t="s">
        <v>152</v>
      </c>
      <c r="M19" s="12" t="s">
        <v>153</v>
      </c>
      <c r="N19" s="36" t="s">
        <v>154</v>
      </c>
      <c r="O19" s="36" t="s">
        <v>155</v>
      </c>
      <c r="P19" s="39"/>
    </row>
    <row r="20" spans="1:16" s="40" customFormat="1" ht="148.80000000000001" customHeight="1" x14ac:dyDescent="0.3">
      <c r="A20" s="11">
        <v>12</v>
      </c>
      <c r="B20" s="11" t="s">
        <v>78</v>
      </c>
      <c r="C20" s="12" t="s">
        <v>96</v>
      </c>
      <c r="D20" s="29" t="s">
        <v>64</v>
      </c>
      <c r="E20" s="36" t="s">
        <v>116</v>
      </c>
      <c r="F20" s="12" t="s">
        <v>140</v>
      </c>
      <c r="G20" s="12" t="s">
        <v>141</v>
      </c>
      <c r="H20" s="31">
        <v>2</v>
      </c>
      <c r="I20" s="31">
        <v>2</v>
      </c>
      <c r="J20" s="31">
        <f t="shared" ref="J20" si="9">H20*I20</f>
        <v>4</v>
      </c>
      <c r="K20" s="31" t="str">
        <f t="shared" si="7"/>
        <v>Rendah</v>
      </c>
      <c r="L20" s="12" t="s">
        <v>158</v>
      </c>
      <c r="M20" s="11" t="s">
        <v>157</v>
      </c>
      <c r="N20" s="36" t="s">
        <v>159</v>
      </c>
      <c r="O20" s="38" t="s">
        <v>156</v>
      </c>
      <c r="P20" s="39"/>
    </row>
    <row r="21" spans="1:16" s="40" customFormat="1" ht="148.80000000000001" customHeight="1" x14ac:dyDescent="0.3">
      <c r="A21" s="11">
        <v>13</v>
      </c>
      <c r="B21" s="11" t="s">
        <v>79</v>
      </c>
      <c r="C21" s="12" t="s">
        <v>117</v>
      </c>
      <c r="D21" s="29" t="s">
        <v>64</v>
      </c>
      <c r="E21" s="36" t="s">
        <v>118</v>
      </c>
      <c r="F21" s="12" t="s">
        <v>144</v>
      </c>
      <c r="G21" s="12" t="s">
        <v>191</v>
      </c>
      <c r="H21" s="31">
        <v>3</v>
      </c>
      <c r="I21" s="31">
        <v>3</v>
      </c>
      <c r="J21" s="31">
        <f t="shared" ref="J21:J22" si="10">H21*I21</f>
        <v>9</v>
      </c>
      <c r="K21" s="31" t="str">
        <f t="shared" ref="K21:K22" si="11">IF(J21&lt;3,"Tidak Signifikan",IF(AND(J21&gt;=3,J21&lt;=4),"Rendah",IF(AND(J21&gt;=5,J21&lt;=9),"Moderat",IF(AND(J21&gt;=10,J21&lt;=14),"Tinggi","Katastropik"))))</f>
        <v>Moderat</v>
      </c>
      <c r="L21" s="37" t="s">
        <v>204</v>
      </c>
      <c r="M21" s="37" t="s">
        <v>203</v>
      </c>
      <c r="N21" s="36" t="s">
        <v>118</v>
      </c>
      <c r="O21" s="38" t="s">
        <v>175</v>
      </c>
      <c r="P21" s="39"/>
    </row>
    <row r="22" spans="1:16" s="40" customFormat="1" ht="148.80000000000001" customHeight="1" x14ac:dyDescent="0.3">
      <c r="A22" s="11">
        <v>14</v>
      </c>
      <c r="B22" s="35" t="s">
        <v>80</v>
      </c>
      <c r="C22" s="12" t="s">
        <v>97</v>
      </c>
      <c r="D22" s="42" t="s">
        <v>102</v>
      </c>
      <c r="E22" s="36" t="s">
        <v>119</v>
      </c>
      <c r="F22" s="12" t="s">
        <v>192</v>
      </c>
      <c r="G22" s="12" t="s">
        <v>193</v>
      </c>
      <c r="H22" s="31">
        <v>2</v>
      </c>
      <c r="I22" s="31">
        <v>2</v>
      </c>
      <c r="J22" s="31">
        <f t="shared" si="10"/>
        <v>4</v>
      </c>
      <c r="K22" s="31" t="str">
        <f t="shared" si="11"/>
        <v>Rendah</v>
      </c>
      <c r="L22" s="12" t="s">
        <v>214</v>
      </c>
      <c r="M22" s="12" t="s">
        <v>213</v>
      </c>
      <c r="N22" s="36" t="s">
        <v>205</v>
      </c>
      <c r="O22" s="38" t="s">
        <v>176</v>
      </c>
      <c r="P22" s="39"/>
    </row>
    <row r="23" spans="1:16" s="40" customFormat="1" ht="148.80000000000001" customHeight="1" x14ac:dyDescent="0.3">
      <c r="A23" s="11">
        <v>15</v>
      </c>
      <c r="B23" s="11" t="s">
        <v>13</v>
      </c>
      <c r="C23" s="12" t="s">
        <v>106</v>
      </c>
      <c r="D23" s="29" t="s">
        <v>64</v>
      </c>
      <c r="E23" s="36" t="s">
        <v>24</v>
      </c>
      <c r="F23" s="12" t="s">
        <v>129</v>
      </c>
      <c r="G23" s="12" t="s">
        <v>196</v>
      </c>
      <c r="H23" s="31">
        <v>3</v>
      </c>
      <c r="I23" s="31">
        <v>2</v>
      </c>
      <c r="J23" s="31">
        <f>H23*I23</f>
        <v>6</v>
      </c>
      <c r="K23" s="31" t="str">
        <f>IF(J23&lt;3,"Tidak Signifikan",IF(AND(J23&gt;=3,J23&lt;=4),"Rendah",IF(AND(J23&gt;=5,J23&lt;=9),"Moderat",IF(AND(J23&gt;=10,J23&lt;=14),"Tinggi","Katastropik"))))</f>
        <v>Moderat</v>
      </c>
      <c r="L23" s="12" t="s">
        <v>27</v>
      </c>
      <c r="M23" s="12" t="s">
        <v>26</v>
      </c>
      <c r="N23" s="36" t="s">
        <v>25</v>
      </c>
      <c r="O23" s="38" t="s">
        <v>177</v>
      </c>
      <c r="P23" s="39"/>
    </row>
    <row r="24" spans="1:16" s="40" customFormat="1" ht="148.80000000000001" customHeight="1" x14ac:dyDescent="0.3">
      <c r="A24" s="11">
        <v>16</v>
      </c>
      <c r="B24" s="11" t="s">
        <v>9</v>
      </c>
      <c r="C24" s="12" t="s">
        <v>98</v>
      </c>
      <c r="D24" s="42" t="s">
        <v>102</v>
      </c>
      <c r="E24" s="36" t="s">
        <v>160</v>
      </c>
      <c r="F24" s="12" t="s">
        <v>130</v>
      </c>
      <c r="G24" s="12" t="s">
        <v>194</v>
      </c>
      <c r="H24" s="31">
        <v>3</v>
      </c>
      <c r="I24" s="31">
        <v>3</v>
      </c>
      <c r="J24" s="31">
        <f>H24*I24</f>
        <v>9</v>
      </c>
      <c r="K24" s="31" t="str">
        <f>IF(J24&lt;3,"Tidak Signifikan",IF(AND(J24&gt;=3,J24&lt;=4),"Rendah",IF(AND(J24&gt;=5,J24&lt;=9),"Moderat",IF(AND(J24&gt;=10,J24&lt;=14),"Tinggi","Katastropik"))))</f>
        <v>Moderat</v>
      </c>
      <c r="L24" s="12" t="s">
        <v>28</v>
      </c>
      <c r="M24" s="12" t="s">
        <v>29</v>
      </c>
      <c r="N24" s="36" t="s">
        <v>30</v>
      </c>
      <c r="O24" s="38" t="s">
        <v>161</v>
      </c>
      <c r="P24" s="39"/>
    </row>
    <row r="25" spans="1:16" s="40" customFormat="1" ht="148.80000000000001" customHeight="1" x14ac:dyDescent="0.3">
      <c r="A25" s="11">
        <v>17</v>
      </c>
      <c r="B25" s="11" t="s">
        <v>81</v>
      </c>
      <c r="C25" s="12" t="s">
        <v>103</v>
      </c>
      <c r="D25" s="29" t="s">
        <v>64</v>
      </c>
      <c r="E25" s="36" t="s">
        <v>120</v>
      </c>
      <c r="F25" s="12" t="s">
        <v>130</v>
      </c>
      <c r="G25" s="12" t="s">
        <v>195</v>
      </c>
      <c r="H25" s="31">
        <v>3</v>
      </c>
      <c r="I25" s="31">
        <v>3</v>
      </c>
      <c r="J25" s="31">
        <f>H25*I25</f>
        <v>9</v>
      </c>
      <c r="K25" s="31" t="str">
        <f>IF(J25&lt;3,"Tidak Signifikan",IF(AND(J25&gt;=3,J25&lt;=4),"Rendah",IF(AND(J25&gt;=5,J25&lt;=9),"Moderat",IF(AND(J25&gt;=10,J25&lt;=14),"Tinggi","Katastropik"))))</f>
        <v>Moderat</v>
      </c>
      <c r="L25" s="12" t="s">
        <v>163</v>
      </c>
      <c r="M25" s="12" t="s">
        <v>162</v>
      </c>
      <c r="N25" s="36" t="s">
        <v>164</v>
      </c>
      <c r="O25" s="38" t="s">
        <v>165</v>
      </c>
      <c r="P25" s="39"/>
    </row>
    <row r="26" spans="1:16" s="40" customFormat="1" ht="148.80000000000001" customHeight="1" x14ac:dyDescent="0.3">
      <c r="A26" s="11">
        <v>18</v>
      </c>
      <c r="B26" s="11" t="s">
        <v>82</v>
      </c>
      <c r="C26" s="12" t="s">
        <v>121</v>
      </c>
      <c r="D26" s="29" t="s">
        <v>64</v>
      </c>
      <c r="E26" s="36" t="s">
        <v>122</v>
      </c>
      <c r="F26" s="12" t="s">
        <v>128</v>
      </c>
      <c r="G26" s="12" t="s">
        <v>131</v>
      </c>
      <c r="H26" s="31">
        <v>3</v>
      </c>
      <c r="I26" s="31">
        <v>3</v>
      </c>
      <c r="J26" s="31">
        <f>H26*I26</f>
        <v>9</v>
      </c>
      <c r="K26" s="31" t="str">
        <f>IF(J26&lt;3,"Tidak Signifikan",IF(AND(J26&gt;=3,J26&lt;=4),"Rendah",IF(AND(J26&gt;=5,J26&lt;=9),"Moderat",IF(AND(J26&gt;=10,J26&lt;=14),"Tinggi","Katastropik"))))</f>
        <v>Moderat</v>
      </c>
      <c r="L26" s="12" t="s">
        <v>166</v>
      </c>
      <c r="M26" s="11" t="s">
        <v>167</v>
      </c>
      <c r="N26" s="36" t="s">
        <v>122</v>
      </c>
      <c r="O26" s="38" t="s">
        <v>168</v>
      </c>
      <c r="P26" s="39"/>
    </row>
    <row r="27" spans="1:16" s="40" customFormat="1" ht="148.80000000000001" customHeight="1" x14ac:dyDescent="0.3">
      <c r="A27" s="11">
        <v>19</v>
      </c>
      <c r="B27" s="11" t="s">
        <v>83</v>
      </c>
      <c r="C27" s="12" t="s">
        <v>99</v>
      </c>
      <c r="D27" s="29" t="s">
        <v>64</v>
      </c>
      <c r="E27" s="36" t="s">
        <v>123</v>
      </c>
      <c r="F27" s="12" t="s">
        <v>179</v>
      </c>
      <c r="G27" s="12" t="s">
        <v>180</v>
      </c>
      <c r="H27" s="31">
        <v>3</v>
      </c>
      <c r="I27" s="31">
        <v>4</v>
      </c>
      <c r="J27" s="31">
        <f>H27*I27</f>
        <v>12</v>
      </c>
      <c r="K27" s="31" t="str">
        <f t="shared" ref="K27:K30" si="12">IF(J27&lt;3,"Tidak Signifikan",IF(AND(J27&gt;=3,J27&lt;=4),"Rendah",IF(AND(J27&gt;=5,J27&lt;=9),"Moderat",IF(AND(J27&gt;=10,J27&lt;=14),"Tinggi","Katastropik"))))</f>
        <v>Tinggi</v>
      </c>
      <c r="L27" s="113"/>
      <c r="M27" s="37"/>
      <c r="N27" s="36" t="s">
        <v>178</v>
      </c>
      <c r="O27" s="38" t="s">
        <v>216</v>
      </c>
      <c r="P27" s="39"/>
    </row>
    <row r="28" spans="1:16" s="40" customFormat="1" ht="148.80000000000001" customHeight="1" x14ac:dyDescent="0.3">
      <c r="A28" s="11">
        <v>20</v>
      </c>
      <c r="B28" s="11" t="s">
        <v>84</v>
      </c>
      <c r="C28" s="12" t="s">
        <v>104</v>
      </c>
      <c r="D28" s="42" t="s">
        <v>102</v>
      </c>
      <c r="E28" s="36" t="s">
        <v>124</v>
      </c>
      <c r="F28" s="12" t="s">
        <v>210</v>
      </c>
      <c r="G28" s="12" t="s">
        <v>197</v>
      </c>
      <c r="H28" s="31">
        <v>2</v>
      </c>
      <c r="I28" s="31">
        <v>1</v>
      </c>
      <c r="J28" s="31">
        <f t="shared" ref="J28:J30" si="13">H28*I28</f>
        <v>2</v>
      </c>
      <c r="K28" s="31" t="str">
        <f t="shared" si="12"/>
        <v>Tidak Signifikan</v>
      </c>
      <c r="L28" s="105" t="s">
        <v>211</v>
      </c>
      <c r="M28" s="12" t="s">
        <v>212</v>
      </c>
      <c r="N28" s="36" t="s">
        <v>206</v>
      </c>
      <c r="O28" s="38">
        <v>0</v>
      </c>
      <c r="P28" s="39"/>
    </row>
    <row r="29" spans="1:16" s="40" customFormat="1" ht="168.6" customHeight="1" x14ac:dyDescent="0.3">
      <c r="A29" s="11">
        <v>21</v>
      </c>
      <c r="B29" s="11" t="s">
        <v>85</v>
      </c>
      <c r="C29" s="12" t="s">
        <v>105</v>
      </c>
      <c r="D29" s="42" t="s">
        <v>102</v>
      </c>
      <c r="E29" s="36" t="s">
        <v>125</v>
      </c>
      <c r="F29" s="12" t="s">
        <v>198</v>
      </c>
      <c r="G29" s="12" t="s">
        <v>199</v>
      </c>
      <c r="H29" s="31">
        <v>3</v>
      </c>
      <c r="I29" s="31">
        <v>3</v>
      </c>
      <c r="J29" s="31">
        <f t="shared" si="13"/>
        <v>9</v>
      </c>
      <c r="K29" s="31" t="str">
        <f t="shared" si="12"/>
        <v>Moderat</v>
      </c>
      <c r="L29" s="37" t="s">
        <v>208</v>
      </c>
      <c r="M29" s="37" t="s">
        <v>209</v>
      </c>
      <c r="N29" s="36" t="s">
        <v>125</v>
      </c>
      <c r="O29" s="36" t="s">
        <v>207</v>
      </c>
      <c r="P29" s="39"/>
    </row>
    <row r="30" spans="1:16" s="40" customFormat="1" ht="148.80000000000001" customHeight="1" x14ac:dyDescent="0.3">
      <c r="A30" s="11">
        <v>22</v>
      </c>
      <c r="B30" s="11" t="s">
        <v>86</v>
      </c>
      <c r="C30" s="12" t="s">
        <v>99</v>
      </c>
      <c r="D30" s="29" t="s">
        <v>64</v>
      </c>
      <c r="E30" s="36" t="s">
        <v>126</v>
      </c>
      <c r="F30" s="12" t="s">
        <v>132</v>
      </c>
      <c r="G30" s="12" t="s">
        <v>133</v>
      </c>
      <c r="H30" s="31">
        <v>3</v>
      </c>
      <c r="I30" s="31">
        <v>4</v>
      </c>
      <c r="J30" s="31">
        <f t="shared" si="13"/>
        <v>12</v>
      </c>
      <c r="K30" s="31" t="str">
        <f t="shared" si="12"/>
        <v>Tinggi</v>
      </c>
      <c r="L30" s="37" t="s">
        <v>172</v>
      </c>
      <c r="M30" s="37" t="s">
        <v>173</v>
      </c>
      <c r="N30" s="36" t="s">
        <v>171</v>
      </c>
      <c r="O30" s="38" t="s">
        <v>170</v>
      </c>
      <c r="P30" s="39"/>
    </row>
    <row r="31" spans="1:16" s="10" customFormat="1" ht="18.600000000000001" customHeight="1" x14ac:dyDescent="0.3">
      <c r="A31" s="3"/>
      <c r="B31" s="2"/>
      <c r="C31" s="1"/>
      <c r="D31" s="3"/>
      <c r="E31" s="3"/>
      <c r="F31" s="101"/>
      <c r="G31" s="1"/>
      <c r="H31" s="4"/>
      <c r="I31" s="4"/>
      <c r="J31" s="5"/>
      <c r="K31" s="5"/>
      <c r="L31" s="6"/>
      <c r="M31" s="7"/>
      <c r="N31" s="3"/>
      <c r="O31" s="8"/>
      <c r="P31" s="9"/>
    </row>
    <row r="32" spans="1:16" s="49" customFormat="1" x14ac:dyDescent="0.3">
      <c r="A32" s="43"/>
      <c r="B32" s="14"/>
      <c r="C32" s="46"/>
      <c r="D32" s="44"/>
      <c r="E32" s="45"/>
      <c r="F32" s="102"/>
      <c r="G32" s="102"/>
      <c r="H32" s="47"/>
      <c r="I32" s="47"/>
      <c r="J32" s="14"/>
      <c r="K32" s="14"/>
      <c r="L32" s="46"/>
      <c r="M32" s="46"/>
      <c r="N32" s="14"/>
      <c r="O32" s="48"/>
      <c r="P32" s="14"/>
    </row>
    <row r="33" spans="4:16" ht="15" thickBot="1" x14ac:dyDescent="0.35"/>
    <row r="34" spans="4:16" ht="17.399999999999999" x14ac:dyDescent="0.3">
      <c r="D34" s="50"/>
      <c r="E34" s="51"/>
      <c r="F34" s="103"/>
      <c r="G34" s="103"/>
      <c r="H34" s="52"/>
      <c r="I34" s="52"/>
      <c r="J34" s="53"/>
      <c r="K34" s="53"/>
      <c r="L34" s="110"/>
      <c r="M34" s="54"/>
      <c r="N34" s="55"/>
      <c r="O34" s="56"/>
      <c r="P34" s="55"/>
    </row>
    <row r="35" spans="4:16" ht="17.399999999999999" x14ac:dyDescent="0.3">
      <c r="D35" s="57"/>
      <c r="H35" s="58"/>
      <c r="I35" s="58"/>
      <c r="J35" s="55"/>
      <c r="K35" s="55"/>
      <c r="L35" s="111"/>
      <c r="M35" s="59"/>
      <c r="N35" s="55"/>
      <c r="O35" s="56"/>
      <c r="P35" s="55"/>
    </row>
    <row r="36" spans="4:16" ht="17.399999999999999" x14ac:dyDescent="0.3">
      <c r="D36" s="57"/>
      <c r="H36" s="58"/>
      <c r="I36" s="58"/>
      <c r="J36" s="55"/>
      <c r="K36" s="55"/>
      <c r="L36" s="111"/>
      <c r="M36" s="59"/>
      <c r="N36" s="55"/>
      <c r="O36" s="56"/>
      <c r="P36" s="55"/>
    </row>
    <row r="37" spans="4:16" ht="17.399999999999999" x14ac:dyDescent="0.3">
      <c r="D37" s="57"/>
      <c r="H37" s="58"/>
      <c r="I37" s="58"/>
      <c r="J37" s="55"/>
      <c r="K37" s="55"/>
      <c r="L37" s="111"/>
      <c r="M37" s="59"/>
      <c r="N37" s="55"/>
      <c r="O37" s="56"/>
      <c r="P37" s="55"/>
    </row>
    <row r="38" spans="4:16" ht="17.399999999999999" x14ac:dyDescent="0.3">
      <c r="D38" s="57"/>
      <c r="H38" s="58"/>
      <c r="I38" s="58"/>
      <c r="J38" s="55"/>
      <c r="K38" s="55"/>
      <c r="L38" s="111"/>
      <c r="M38" s="59"/>
      <c r="N38" s="55"/>
      <c r="O38" s="56"/>
      <c r="P38" s="55"/>
    </row>
    <row r="39" spans="4:16" ht="17.399999999999999" x14ac:dyDescent="0.3">
      <c r="D39" s="57"/>
      <c r="H39" s="58"/>
      <c r="I39" s="58"/>
      <c r="J39" s="55"/>
      <c r="K39" s="55"/>
      <c r="L39" s="111"/>
      <c r="M39" s="59"/>
      <c r="N39" s="55"/>
      <c r="O39" s="56"/>
      <c r="P39" s="55"/>
    </row>
    <row r="40" spans="4:16" x14ac:dyDescent="0.3">
      <c r="D40" s="57"/>
      <c r="M40" s="60"/>
    </row>
    <row r="41" spans="4:16" x14ac:dyDescent="0.3">
      <c r="D41" s="57"/>
      <c r="M41" s="60"/>
    </row>
    <row r="42" spans="4:16" x14ac:dyDescent="0.3">
      <c r="D42" s="57"/>
      <c r="M42" s="60"/>
    </row>
    <row r="43" spans="4:16" x14ac:dyDescent="0.3">
      <c r="D43" s="57"/>
      <c r="M43" s="60"/>
    </row>
    <row r="44" spans="4:16" x14ac:dyDescent="0.3">
      <c r="D44" s="57"/>
      <c r="M44" s="60"/>
    </row>
    <row r="45" spans="4:16" x14ac:dyDescent="0.3">
      <c r="D45" s="57"/>
      <c r="M45" s="60"/>
    </row>
    <row r="46" spans="4:16" x14ac:dyDescent="0.3">
      <c r="D46" s="57"/>
      <c r="M46" s="60"/>
    </row>
    <row r="47" spans="4:16" x14ac:dyDescent="0.3">
      <c r="D47" s="57"/>
      <c r="M47" s="60"/>
    </row>
    <row r="48" spans="4:16" x14ac:dyDescent="0.3">
      <c r="D48" s="57"/>
      <c r="M48" s="60"/>
    </row>
    <row r="49" spans="4:13" x14ac:dyDescent="0.3">
      <c r="D49" s="57"/>
      <c r="M49" s="60"/>
    </row>
    <row r="50" spans="4:13" x14ac:dyDescent="0.3">
      <c r="D50" s="57"/>
      <c r="M50" s="60"/>
    </row>
    <row r="51" spans="4:13" x14ac:dyDescent="0.3">
      <c r="D51" s="57"/>
      <c r="M51" s="60"/>
    </row>
    <row r="52" spans="4:13" x14ac:dyDescent="0.3">
      <c r="D52" s="57"/>
      <c r="M52" s="60"/>
    </row>
    <row r="53" spans="4:13" x14ac:dyDescent="0.3">
      <c r="D53" s="57"/>
      <c r="M53" s="60"/>
    </row>
    <row r="54" spans="4:13" ht="15" thickBot="1" x14ac:dyDescent="0.35">
      <c r="D54" s="61"/>
      <c r="E54" s="62"/>
      <c r="F54" s="104"/>
      <c r="G54" s="104"/>
      <c r="H54" s="63"/>
      <c r="I54" s="63"/>
      <c r="J54" s="62"/>
      <c r="K54" s="62"/>
      <c r="L54" s="112"/>
      <c r="M54" s="64"/>
    </row>
  </sheetData>
  <autoFilter ref="A8:P30" xr:uid="{00000000-0001-0000-0000-000000000000}"/>
  <mergeCells count="21">
    <mergeCell ref="A7:A8"/>
    <mergeCell ref="C7:C8"/>
    <mergeCell ref="A1:C3"/>
    <mergeCell ref="A4:C4"/>
    <mergeCell ref="A5:C5"/>
    <mergeCell ref="K2:N3"/>
    <mergeCell ref="O7:O8"/>
    <mergeCell ref="H4:J4"/>
    <mergeCell ref="D1:N1"/>
    <mergeCell ref="D2:E3"/>
    <mergeCell ref="F2:J3"/>
    <mergeCell ref="P7:P8"/>
    <mergeCell ref="H5:J5"/>
    <mergeCell ref="B7:B8"/>
    <mergeCell ref="D7:D8"/>
    <mergeCell ref="E7:E8"/>
    <mergeCell ref="F7:F8"/>
    <mergeCell ref="G7:G8"/>
    <mergeCell ref="H7:K7"/>
    <mergeCell ref="L7:M7"/>
    <mergeCell ref="N7:N8"/>
  </mergeCells>
  <conditionalFormatting sqref="K9:K31">
    <cfRule type="containsText" dxfId="4" priority="1" operator="containsText" text="Katastropik">
      <formula>NOT(ISERROR(SEARCH("Katastropik",K9)))</formula>
    </cfRule>
    <cfRule type="containsText" dxfId="3" priority="2" operator="containsText" text="Tinggi">
      <formula>NOT(ISERROR(SEARCH("Tinggi",K9)))</formula>
    </cfRule>
    <cfRule type="containsText" dxfId="2" priority="3" operator="containsText" text="Moderat">
      <formula>NOT(ISERROR(SEARCH("Moderat",K9)))</formula>
    </cfRule>
    <cfRule type="containsText" dxfId="1" priority="4" operator="containsText" text="Rendah">
      <formula>NOT(ISERROR(SEARCH("Rendah",K9)))</formula>
    </cfRule>
    <cfRule type="containsText" dxfId="0" priority="5" operator="containsText" text="Tidak Signifikan">
      <formula>NOT(ISERROR(SEARCH("Tidak Signifikan",K9)))</formula>
    </cfRule>
  </conditionalFormatting>
  <pageMargins left="0.23622047244094499" right="0.23622047244094499" top="0.49803149600000002" bottom="0" header="0.31496062992126" footer="0.31496062992126"/>
  <pageSetup paperSize="9" scale="66"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E4CC-8347-4C5C-84C4-01B54D582BA4}">
  <dimension ref="A1"/>
  <sheetViews>
    <sheetView zoomScale="80" zoomScaleNormal="80" workbookViewId="0">
      <selection activeCell="M29" sqref="M29"/>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Analisa Resiko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kisty kisty</cp:lastModifiedBy>
  <cp:lastPrinted>2019-11-10T13:09:13Z</cp:lastPrinted>
  <dcterms:created xsi:type="dcterms:W3CDTF">2016-06-27T08:33:16Z</dcterms:created>
  <dcterms:modified xsi:type="dcterms:W3CDTF">2025-08-20T09:30:23Z</dcterms:modified>
</cp:coreProperties>
</file>