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PCH_REPORTs_2025\"/>
    </mc:Choice>
  </mc:AlternateContent>
  <xr:revisionPtr revIDLastSave="0" documentId="13_ncr:1_{9400346D-7710-4278-B8E4-4AB432AAEB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Sarmut!$C$1:$P$54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K29" i="2"/>
  <c r="J28" i="2"/>
  <c r="K28" i="2"/>
  <c r="J27" i="2"/>
  <c r="K27" i="2" s="1"/>
  <c r="J26" i="2"/>
  <c r="K26" i="2" s="1"/>
  <c r="J25" i="2"/>
  <c r="K25" i="2"/>
  <c r="J24" i="2" l="1"/>
  <c r="K24" i="2" s="1"/>
  <c r="J20" i="2"/>
  <c r="K20" i="2" s="1"/>
  <c r="J21" i="2"/>
  <c r="K21" i="2" s="1"/>
  <c r="J22" i="2"/>
  <c r="K22" i="2" s="1"/>
  <c r="J23" i="2"/>
  <c r="K23" i="2" s="1"/>
  <c r="J19" i="2"/>
  <c r="K19" i="2" s="1"/>
  <c r="J18" i="2"/>
  <c r="K18" i="2" s="1"/>
  <c r="J17" i="2" l="1"/>
  <c r="K17" i="2" s="1"/>
  <c r="J16" i="2"/>
  <c r="K16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9" i="2"/>
  <c r="K9" i="2" s="1"/>
</calcChain>
</file>

<file path=xl/sharedStrings.xml><?xml version="1.0" encoding="utf-8"?>
<sst xmlns="http://schemas.openxmlformats.org/spreadsheetml/2006/main" count="271" uniqueCount="219">
  <si>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</si>
  <si>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</si>
  <si>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</si>
  <si>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</si>
  <si>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</si>
  <si>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</si>
  <si>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</si>
  <si>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</si>
  <si>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</si>
  <si>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Resiko (Risk)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</si>
  <si>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</si>
  <si>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</si>
  <si>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</si>
  <si>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</si>
  <si>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</si>
  <si>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</si>
  <si>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</si>
  <si>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</si>
  <si>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</si>
  <si>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</si>
  <si>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</si>
  <si>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</si>
  <si>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</si>
  <si>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</si>
  <si>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</si>
  <si>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</si>
  <si>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</si>
  <si>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</si>
  <si>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</si>
  <si>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</si>
  <si>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</si>
  <si>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</si>
  <si>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</si>
  <si>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</si>
  <si>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</si>
  <si>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</si>
  <si>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</si>
  <si>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</si>
  <si>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</si>
  <si>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</si>
  <si>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KPI</t>
  </si>
  <si>
    <t>Hasil yang Diharapkan dari Proses</t>
  </si>
  <si>
    <t>Identifikasi Peluang (Opportunity)</t>
  </si>
  <si>
    <t>EVALUASI
SMT I 2025</t>
  </si>
  <si>
    <t>EVALUASI
SMT II 2025</t>
  </si>
  <si>
    <t>Proses Pendukung Ketercapaian KPI</t>
  </si>
  <si>
    <t>CINT/PCH/F-002/RDPA</t>
  </si>
  <si>
    <t>DOH AP</t>
  </si>
  <si>
    <t>Negosiasi Term of Payment</t>
  </si>
  <si>
    <t>Pch</t>
  </si>
  <si>
    <t>Vendor Baru Material dan Sub Material, Subkon</t>
  </si>
  <si>
    <t>Ketepatan Supply Material ke Produksi dan Subkon</t>
  </si>
  <si>
    <t>Penggunaan Material Ramah Lingkungan</t>
  </si>
  <si>
    <t>Pengembalian Sampah Packaging</t>
  </si>
  <si>
    <t>Penggunaan Energi terbarukan Solar Cell untuk Fasum</t>
  </si>
  <si>
    <t>Uji Emisi Kendaraan Luar</t>
  </si>
  <si>
    <t>Total Inventory RM, SM, dan SF Single Slowmoving dan Unmoving</t>
  </si>
  <si>
    <t>Digitalisasi MRP untuk produk Caesar Series</t>
  </si>
  <si>
    <t>Pemenuhan GCG, Kode Etik, PKB</t>
  </si>
  <si>
    <t>Cost Reduction dan Cost avoidance Material &amp;amp; Sub Material</t>
  </si>
  <si>
    <t>Internal Komplain Antar Dept.</t>
  </si>
  <si>
    <t>Penilaian Kinerja Pemasok dari sisi Kualitas, Ketepatan Pengiriman dan Pelayanan</t>
  </si>
  <si>
    <t>Temuan 5S dan K3</t>
  </si>
  <si>
    <t>Kecelakaan Kerja Internal dan Vendor</t>
  </si>
  <si>
    <t>Kepatuhan Penggunaan APD Internal &amp;amp; Vendor</t>
  </si>
  <si>
    <t>100.00 % Terlaksana September</t>
  </si>
  <si>
    <t>100.00 % Terlaksana Februari</t>
  </si>
  <si>
    <t>0.00 Temuan</t>
  </si>
  <si>
    <t>0.00 Rupiah</t>
  </si>
  <si>
    <t>100.00 % Agustus</t>
  </si>
  <si>
    <t>0.00 Surat Peringatan</t>
  </si>
  <si>
    <t>Komplain tidak terselesaikan</t>
  </si>
  <si>
    <t>1.  Melaksanakan seluruh proses sesuai dengan Standar Keberterimaan.
2. Monitoring dan evaluasi komplain</t>
  </si>
  <si>
    <t>List Supplier baru 
Kunjungan / survey / Pameran 
Drawing, 
Trial sample
Trial order</t>
  </si>
  <si>
    <t>Monitoring Komplain</t>
  </si>
  <si>
    <t>Penilaian dari PPIC, QC, HCGA dan PCH</t>
  </si>
  <si>
    <t>1. Kepatuhan terhadap SOP K3 &amp;amp; 5S2. Monitoring dan Evaluasi penerapan K3 dan 5S</t>
  </si>
  <si>
    <t>Mencegah dan Antisipasi kecelakaan kerja</t>
  </si>
  <si>
    <t>Sosialisasi terkait K3</t>
  </si>
  <si>
    <t>Kecelakaan kerja</t>
  </si>
  <si>
    <t>1. Mencari material/sub material ramah lingkungan
2. Trial material yang ditentukan (Kayu, Plastik dan Kain).</t>
  </si>
  <si>
    <t>Pencemaran lingkungan</t>
  </si>
  <si>
    <t>Negosiasi untuk Pengembalian bekas kemasan : 
1. Packing case IMAI 
2. Plastik / Layer Trison 
3. Selongsong PVC Meiwa</t>
  </si>
  <si>
    <t>Menentukan Vendor Solar Cell</t>
  </si>
  <si>
    <t>Pemborosan biaya Listrik</t>
  </si>
  <si>
    <t>Mencantumkan ketetapan penggunaan APD di PO dan MOU</t>
  </si>
  <si>
    <t>Support penjualan atau barter Material/sub Material unmoving</t>
  </si>
  <si>
    <t>Support Lead time delivery dan kapasitas Vendor</t>
  </si>
  <si>
    <t>1. Update Perjanjian kerjasama (MOU) dengan Vendor dan subkont selesai tahun Feb 2025
2. Update Pakta Integritas
3. Memastikan setiap personil PCH menjalankan kepatuhan GCG, Kode Etik, dan PKB</t>
  </si>
  <si>
    <t>6 Vendor</t>
  </si>
  <si>
    <t>3,5 M</t>
  </si>
  <si>
    <t>1. Negosiasi Harga Pembelian ke Vendor
2. Melakukan evaluasi harga pembelian
3. Menetapkan Strategi pembelian</t>
  </si>
  <si>
    <t>Cost Saving pembelian Material dan Sub Material</t>
  </si>
  <si>
    <t>Penyelesaian komplain yang masuk ke purchasing</t>
  </si>
  <si>
    <t>0 Complain</t>
  </si>
  <si>
    <t>Kecepatan dan ketepatan pengiriman Material dan sub Material</t>
  </si>
  <si>
    <t>3 kali dalam Setahun</t>
  </si>
  <si>
    <t>Menilai pemasok dari beberapa Aspek (Kualitas, pengiriman dan pelayanan).</t>
  </si>
  <si>
    <t>Tidak ada temuan 5S dan K3</t>
  </si>
  <si>
    <t>0 temuan</t>
  </si>
  <si>
    <t>Kesadaran atas pentingnya K3</t>
  </si>
  <si>
    <t>0 Kecelakaan Kerja</t>
  </si>
  <si>
    <t>Menemukan material ramah lingkungan atau minim limbah</t>
  </si>
  <si>
    <t>3 Material</t>
  </si>
  <si>
    <t>3 Vendor</t>
  </si>
  <si>
    <t>Mengurangi kemasan bekas /Limbah</t>
  </si>
  <si>
    <t>terdapat banyak limbah di area Perusahaan</t>
  </si>
  <si>
    <t>Pengembalian limbah ke Vendor</t>
  </si>
  <si>
    <t>Memiliki pilihan vendor2 Solar Cell</t>
  </si>
  <si>
    <t>Meminta bukti uji Emisi kendaraan yang dipakai untuk pengiriman ke Chitose.</t>
  </si>
  <si>
    <t>Terdapat bukti Uji emisi kendaraan yang masuk ke Area Chitose</t>
  </si>
  <si>
    <t>Pencemaran Udara</t>
  </si>
  <si>
    <t>Kesadaran penggunaan APD</t>
  </si>
  <si>
    <t>Mengurangi Inventory Unmoving</t>
  </si>
  <si>
    <t>Nilai Inventory tinggi</t>
  </si>
  <si>
    <t>Nilai Inventory sesuai dengan kebutuhan</t>
  </si>
  <si>
    <t>Percepatan Digitalisasi MRP</t>
  </si>
  <si>
    <t>Update MOU, Pakta Integritas dan kepatuhan GCG, Kode etik dan PKB</t>
  </si>
  <si>
    <t>Potensi ketidakpatuhan terhadap kesepakatan dan aturan</t>
  </si>
  <si>
    <t>1. Mengingatkan pentingnya uji emisi 
2. Mengurangi Pencemaran udara</t>
  </si>
  <si>
    <t>1. Mengurangi Resiko kesalahan input RKB
2. Mempercepat proses pengadaan Material.</t>
  </si>
  <si>
    <t>Kesalahan perhitungan kebutuhan Material</t>
  </si>
  <si>
    <t>Keterlambatan pembayaran</t>
  </si>
  <si>
    <t>Negosiasi dengan vendor
Koordinasi dan diskusi dengan Finance</t>
  </si>
  <si>
    <t>1. Negosiasi harga pembelian ke vendor
2. Mencari supplier baru
3. Simplifikasi atau substitusi material dengan yang lebih murah tanpa mengorbankan kualitas</t>
  </si>
  <si>
    <t>1. Adanya kenaikan harga Material
2. Nilai cost saving rendah karena dipengaruhi oleh turunnya permintaan pembelian (APS kecil).</t>
  </si>
  <si>
    <t>Spesifikasi material khusus yang hanya dimiliki satu Vendor</t>
  </si>
  <si>
    <t>Memiliki beberapa pilihan vendor untuk pemenuhan kebutuhan Material dan Sub Material</t>
  </si>
  <si>
    <t>Keterbatasan pilihan vendor karena spesifikasi Material khusus</t>
  </si>
  <si>
    <t>Substitusi material atau sub material dengan yang lebih umum sehingga lebih banyak tersedia pilihan vendor.</t>
  </si>
  <si>
    <t>Menemukan vendor dengan kondisi terbaik (Kualitas, Pengiriman dan Harga).</t>
  </si>
  <si>
    <t>Kurangnya monitoring Komplain
Skala prioritas untuk komplain</t>
  </si>
  <si>
    <t>1. Membuat list/daftar komplain
2. memilih prioritas
3.  penyelesaian komplain</t>
  </si>
  <si>
    <t>1. Forecast material rutin dan fast moving
2. permintaan buffer di vendor untuk item fast moving
3. Koordinasi rutin dengan PPIC dan Vendor</t>
  </si>
  <si>
    <t>Data belum lengkap dan Akurat</t>
  </si>
  <si>
    <t>Lengkapi data dengan koordinasi dengan bagian PPIC, QC dan HCGA.</t>
  </si>
  <si>
    <t>Mengingatkan sesering mungkin perihal K3 dan 5S</t>
  </si>
  <si>
    <t>Masih terbatasnya material ramah lingkungan yang sesuai dengan spesifikasi kebutuhan Chitose</t>
  </si>
  <si>
    <t>substitusi material atau sub material</t>
  </si>
  <si>
    <t>Banyaknya kemasan yang tidak bisa dipakai kembali dan rusak karena proses di chitose</t>
  </si>
  <si>
    <t>Koordinasi dengan vendor untuk kemasan yang tidak terpakai untuk dikembalikan.</t>
  </si>
  <si>
    <t>Masih mempergunakan lampu LED</t>
  </si>
  <si>
    <t>Kurangnya kesadaran akan pentingnya APD.</t>
  </si>
  <si>
    <t>Sosialisasi secara terus menerus kepada Vendor melalui template email PO</t>
  </si>
  <si>
    <t>Stok Mati karena produks diskontinyu</t>
  </si>
  <si>
    <t>Perhitungan stok dan kebutuhan masih manual sehingga ada kemungkinan kesalahan dan waktu yang dibutuhkan lebih lama</t>
  </si>
  <si>
    <t>Tidak adanya MOU dll menyebabkan tidak adanya kejelasan hak dan kewajiban yang harus dipenuhi oleh beberapa pihak, termasuk karyawan, pengusaha, rekan kerja dan vendor</t>
  </si>
  <si>
    <t>Update Perjanjian/MOU/PKB setiap tahunnya dengan tujuan mengingatkan kembali ketentuan2 yang telah disepakati bersama serta lakukan revisi untuk penyesuaian dengan kondisi terbaru.</t>
  </si>
  <si>
    <t xml:space="preserve"> - Menghimbau kepada vendor yang kirim ke Chitose supaya melakukan uji emisi kendaraan.
 - Meminta kepada vendor Bukti uji emisi kendaraan</t>
  </si>
  <si>
    <t>Mengingatkan kepada vendor supaya dapat melakukan uji emisi kendaraan</t>
  </si>
  <si>
    <t>Penggantian dengan lampu solar cell</t>
  </si>
  <si>
    <t>Pencapaian Poin KMS</t>
  </si>
  <si>
    <t>Program Peningkatan Kompetensi Teknis</t>
  </si>
  <si>
    <t>Jumlah Kaizen Submitted</t>
  </si>
  <si>
    <t>Ketepatan Waktu Closed Temuan Internal Audit</t>
  </si>
  <si>
    <t>Jumlah Temuan Minor dan Mayor Audit Eksternal</t>
  </si>
  <si>
    <t>Pelatihan Negosiasi dan Coaching, Pengetahuan Material</t>
  </si>
  <si>
    <t>1. Sharing kaizen per bulan
2. Membuat 1 Kaizen per bulan</t>
  </si>
  <si>
    <t>Menyelesaikan temuan Audit maks. 10 hari kerja</t>
  </si>
  <si>
    <t>Review Prosedur dan Instruksi Kerja 6 Bulan sekali</t>
  </si>
  <si>
    <t>Akses KMS dan membaca minimal seminggu 2 kali.</t>
  </si>
  <si>
    <t>2,000.00 Poin Per Karyawan Per Tahun</t>
  </si>
  <si>
    <t>2.00 Program</t>
  </si>
  <si>
    <t>4.00 Kaizen Tersubmit</t>
  </si>
  <si>
    <t>TOP Vendor diatas atau Minimal 60 hari</t>
  </si>
  <si>
    <t>Pembayaran ke Vendor lebih baik</t>
  </si>
  <si>
    <t>Nilai Pembelian material /sub material terlalu tinggi</t>
  </si>
  <si>
    <t>1. Menemukan Vendor dengan harga terbaik
2. Menurunkan biaya Pembelian</t>
  </si>
  <si>
    <t xml:space="preserve">1. Jangka waktu yang diminta tidak sesuai dengan standard proses produksi di vendor.
2. Tidak semua vendor siapkan buffer stok
</t>
  </si>
  <si>
    <t>Proses produksi terganggu karena keterlambatan Material /Sub Material</t>
  </si>
  <si>
    <t>Meningkatkan pengetahuan terkait Material/sub Material yang di order</t>
  </si>
  <si>
    <t>Masih kurangnya pengetahuan personil purchasing terkait Material /Sub material yang berhubungan dengan Produk Chitose.</t>
  </si>
  <si>
    <t>1. Setiap Personil dibagian Pch di beri tugas serta wewenang untuk menangani beberapa Material dan Sub Material.
2. Keterlibatan personil dalam penyelesaian Complain Material /Sub Material</t>
  </si>
  <si>
    <t>Kesalahan dalam pemilihan Vendor saat melakukan proses pembelian Material /Sub Material</t>
  </si>
  <si>
    <t>Menghimbau untuk terus Akses KMS dan membaca minimal seminggu 2 kali.</t>
  </si>
  <si>
    <t>Pengiriman dari vendor tertahan karena jatuh tempo pembayaran</t>
  </si>
  <si>
    <t>Perhitungan secara otomatis oleh sistem untuk percepatan penghitungan dan menghindari kesalahan hitung.</t>
  </si>
  <si>
    <t>Meningkatkan kompetensi setiap personil di bagian Pch</t>
  </si>
  <si>
    <t>10 Hari</t>
  </si>
  <si>
    <t>Hasil temuan Audit dapat segera terselesaikan</t>
  </si>
  <si>
    <t>Menjalankan Prosedur dengan konsisten</t>
  </si>
  <si>
    <t>Tidak ada temuan Audit Eksternal</t>
  </si>
  <si>
    <t>Keterlibatan setiap personil Pch dalam Kaizen</t>
  </si>
  <si>
    <t>Peningkatan /Perbaikan terus menerus</t>
  </si>
  <si>
    <t>Kehilangan peluang untuk perbaikan terus menerus.</t>
  </si>
  <si>
    <t>terbiasa dengan cara kerja saat ini dan tidak dapat melihat kebutuhan untuk perubahan.</t>
  </si>
  <si>
    <t>1. identifikasi area yang sering bermasalah.
2. mulai dengan perubahan kecil.
3. Libatkan orang lain atau bagian lain dalam proses nya.</t>
  </si>
  <si>
    <t>Meningkatkan kepatuhan terhadap Prosedur</t>
  </si>
  <si>
    <t>Meningkatkan status temuan</t>
  </si>
  <si>
    <t xml:space="preserve">Pengetahuan tentang prosedur yang belum maksimal </t>
  </si>
  <si>
    <t>Pengawasan, Ulasan dan Revisi apabila diperlukan terkait prosedur</t>
  </si>
  <si>
    <t>1. Percepatan pembuatan PO sampai dengan PO diterima Vendor
2. Koordinasi dengan SCM minimal seminggu 1 kali.
3. Pemantauan Jadwal Kedatangan Material setiap hari, Follow up Kedatangan Material.</t>
  </si>
  <si>
    <t>Peningkatan Effesiensi operasional dengan mengurangi waktu tunggu dan Meningkatkan produktivitas.</t>
  </si>
  <si>
    <t>Tidak dapat menentukan kelebihan serta kekurangan dari masing2 vendor.</t>
  </si>
  <si>
    <t>Memudahkan dalam pemilihan Vendor yang sesuai kebutuhan Chitose</t>
  </si>
  <si>
    <t>kurangnya Sosialisasi secara rutin penerapan K3.</t>
  </si>
  <si>
    <t xml:space="preserve">1. Mengurangi dampak lingkungan
2. Menghemat sumber daya alam.
3. Mengurangi limbah
 </t>
  </si>
  <si>
    <t>Menghemat biaya listrik</t>
  </si>
  <si>
    <t>1. Tawarkan barang kepada Vendor
2. Pemanfaatan stok mati.</t>
  </si>
  <si>
    <t>1. Meningkatkan hubungan kerja sama menjadi lebih Profesional
2. Meningkatkan kepatuhan terhadap aturan dan kesepakatan</t>
  </si>
  <si>
    <t>Meningkatkan pengetahuan dan kemapuan karyawan</t>
  </si>
  <si>
    <t>meningkatkan kualitas karwanan</t>
  </si>
  <si>
    <t>Kurangnya kesadaran akan pentingnya KMS</t>
  </si>
  <si>
    <t>Kurangnya pengetahuan karyawan</t>
  </si>
  <si>
    <t>5 Vendor</t>
  </si>
  <si>
    <t>0 Cmplain</t>
  </si>
  <si>
    <t>100.00 % Sesuai Verifikasi</t>
  </si>
  <si>
    <t>100.00 % Sesuai verifikasi</t>
  </si>
  <si>
    <t>1 Kali</t>
  </si>
  <si>
    <t>0 Material</t>
  </si>
  <si>
    <t>0 Vendor</t>
  </si>
  <si>
    <t>0 Temuan</t>
  </si>
  <si>
    <t>0 Rupiah</t>
  </si>
  <si>
    <t>100% mulai Agustus</t>
  </si>
  <si>
    <t>0 Surat Peringatan</t>
  </si>
  <si>
    <t>0 Program</t>
  </si>
  <si>
    <t>Rata-rata masih dibawah 2000 point</t>
  </si>
  <si>
    <t>4 Kaizen Tersubmit</t>
  </si>
  <si>
    <t>0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</si>
</sst>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4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2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65" fontId="2" fillId="0" borderId="3" xfId="3" applyNumberFormat="1" applyFont="1" applyBorder="1" applyAlignment="1">
      <alignment vertical="center" wrapText="1"/>
    </xf>
  </cellXfs>
  <cellStyles count="4">
    <cellStyle name="Comma" xfId="3" builtinId="3"/>
    <cellStyle name="Normal" xfId="0" builtinId="0"/>
    <cellStyle name="Normal 2" xfId="1" xr:uid="{00000000-0005-0000-0000-000002000000}"/>
    <cellStyle name="Normal 2 2" xfId="2" xr:uid="{00000000-0005-0000-0000-00000300000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122465</xdr:colOff>
      <xdr:row>30</xdr:row>
      <xdr:rowOff>81644</xdr:rowOff>
    </xdr:from>
    <xdr:to>
      <xdr:col>5</xdr:col>
      <xdr:colOff>571500</xdr:colOff>
      <xdr:row>44</xdr:row>
      <xdr:rowOff>167747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319006</xdr:colOff>
      <xdr:row>0</xdr:row>
      <xdr:rowOff>124381</xdr:rowOff>
    </xdr:from>
    <xdr:to>
      <xdr:col>2</xdr:col>
      <xdr:colOff>683109</xdr:colOff>
      <xdr:row>2</xdr:row>
      <xdr:rowOff>115453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424347" y="-673081"/>
          <a:ext cx="789633" cy="2384557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1155801</xdr:colOff>
      <xdr:row>30</xdr:row>
      <xdr:rowOff>21469</xdr:rowOff>
    </xdr:from>
    <xdr:to>
      <xdr:col>11</xdr:col>
      <xdr:colOff>514803</xdr:colOff>
      <xdr:row>58</xdr:row>
      <xdr:rowOff>13608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V65"/>
  <sheetViews>
    <sheetView showGridLines="0" tabSelected="1" topLeftCell="A7" zoomScale="80" zoomScaleNormal="80" workbookViewId="0">
      <pane xSplit="1" ySplit="2" topLeftCell="H9" activePane="bottomRight" state="frozen"/>
      <selection activeCell="A7" sqref="A7"/>
      <selection pane="topRight" activeCell="B7" sqref="B7"/>
      <selection pane="bottomLeft" activeCell="A9" sqref="A9"/>
      <selection pane="bottomRight" activeCell="P11" sqref="P11"/>
    </sheetView>
  </sheetViews>
  <sheetFormatPr defaultColWidth="9.1796875" defaultRowHeight="14.5" x14ac:dyDescent="0.35"/>
  <cols>
    <col min="1" max="1" width="4.54296875" style="1" customWidth="1"/>
    <col min="2" max="2" width="30.26953125" style="1" customWidth="1"/>
    <col min="3" max="3" width="24" style="1" customWidth="1"/>
    <col min="4" max="4" width="14.7265625" style="1" customWidth="1"/>
    <col min="5" max="5" width="24.453125" style="1" customWidth="1"/>
    <col min="6" max="7" width="20.6328125" style="1" customWidth="1"/>
    <col min="8" max="10" width="8.6328125" style="1" customWidth="1"/>
    <col min="11" max="11" width="20.6328125" style="1" customWidth="1"/>
    <col min="12" max="12" width="33.26953125" style="1" customWidth="1"/>
    <col min="13" max="13" width="42.1796875" style="1" customWidth="1"/>
    <col min="14" max="14" width="26.1796875" style="10" customWidth="1"/>
    <col min="15" max="15" width="1.453125" style="1" customWidth="1"/>
    <col min="16" max="16" width="22.26953125" style="1" customWidth="1"/>
    <col min="17" max="17" width="22.1796875" style="1" customWidth="1"/>
    <col min="18" max="21" width="9.1796875" style="1"/>
    <col min="22" max="22" width="33.54296875" style="1" hidden="1" customWidth="1"/>
    <col min="23" max="16384" width="9.1796875" style="1"/>
  </cols>
  <sheetData>
    <row r="1" spans="1:22" ht="41.25" customHeight="1" x14ac:dyDescent="0.35">
      <c r="A1" s="37"/>
      <c r="B1" s="38"/>
      <c r="C1" s="39"/>
      <c r="D1" s="50" t="s">
        <v>16</v>
      </c>
      <c r="E1" s="50"/>
      <c r="F1" s="50"/>
      <c r="G1" s="50"/>
      <c r="H1" s="50"/>
      <c r="I1" s="50"/>
      <c r="J1" s="50"/>
      <c r="K1" s="50"/>
      <c r="L1" s="50"/>
      <c r="M1" s="50"/>
      <c r="N1" s="50"/>
      <c r="V1" s="1" t="s">
        <v>22</v>
      </c>
    </row>
    <row r="2" spans="1:22" ht="21.75" customHeight="1" x14ac:dyDescent="0.35">
      <c r="A2" s="40"/>
      <c r="B2" s="41"/>
      <c r="C2" s="42"/>
      <c r="D2" s="46" t="s">
        <v>14</v>
      </c>
      <c r="E2" s="46"/>
      <c r="F2" s="51" t="s">
        <v>24</v>
      </c>
      <c r="G2" s="51"/>
      <c r="H2" s="51"/>
      <c r="I2" s="51"/>
      <c r="J2" s="51"/>
      <c r="K2" s="52" t="s">
        <v>38</v>
      </c>
      <c r="L2" s="52"/>
      <c r="M2" s="52"/>
      <c r="N2" s="52"/>
      <c r="V2" s="1" t="s">
        <v>23</v>
      </c>
    </row>
    <row r="3" spans="1:22" ht="25.5" customHeight="1" x14ac:dyDescent="0.35">
      <c r="A3" s="43"/>
      <c r="B3" s="44"/>
      <c r="C3" s="45"/>
      <c r="D3" s="46"/>
      <c r="E3" s="46"/>
      <c r="F3" s="51"/>
      <c r="G3" s="51"/>
      <c r="H3" s="51"/>
      <c r="I3" s="51"/>
      <c r="J3" s="51"/>
      <c r="K3" s="52"/>
      <c r="L3" s="52"/>
      <c r="M3" s="52"/>
      <c r="N3" s="52"/>
      <c r="V3" s="1" t="s">
        <v>24</v>
      </c>
    </row>
    <row r="4" spans="1:22" ht="20.25" customHeight="1" x14ac:dyDescent="0.35">
      <c r="A4" s="47" t="s">
        <v>21</v>
      </c>
      <c r="B4" s="48"/>
      <c r="C4" s="49"/>
      <c r="D4" s="13" t="s">
        <v>18</v>
      </c>
      <c r="E4" s="13" t="s">
        <v>19</v>
      </c>
      <c r="F4" s="13" t="s">
        <v>15</v>
      </c>
      <c r="G4" s="13" t="s">
        <v>18</v>
      </c>
      <c r="H4" s="46" t="s">
        <v>20</v>
      </c>
      <c r="I4" s="46"/>
      <c r="J4" s="46"/>
      <c r="K4" s="12" t="s">
        <v>0</v>
      </c>
      <c r="L4" s="9" t="s">
        <v>17</v>
      </c>
      <c r="M4" s="9" t="s">
        <v>1</v>
      </c>
      <c r="N4" s="9" t="s">
        <v>2</v>
      </c>
      <c r="V4" s="1" t="s">
        <v>25</v>
      </c>
    </row>
    <row r="5" spans="1:22" ht="44.25" customHeight="1" x14ac:dyDescent="0.35">
      <c r="A5" s="34"/>
      <c r="B5" s="34"/>
      <c r="C5" s="34"/>
      <c r="D5" s="3"/>
      <c r="E5" s="24"/>
      <c r="F5" s="24"/>
      <c r="G5" s="3"/>
      <c r="H5" s="35"/>
      <c r="I5" s="35"/>
      <c r="J5" s="35"/>
      <c r="K5" s="14" t="s">
        <v>8</v>
      </c>
      <c r="L5" s="14" t="s">
        <v>46</v>
      </c>
      <c r="M5" s="15">
        <v>45485</v>
      </c>
      <c r="N5" s="14" t="s">
        <v>8</v>
      </c>
      <c r="V5" s="1" t="s">
        <v>26</v>
      </c>
    </row>
    <row r="6" spans="1:22" ht="10.5" customHeight="1" x14ac:dyDescent="0.35">
      <c r="A6" s="36"/>
      <c r="B6" s="36"/>
      <c r="C6" s="36"/>
      <c r="V6" s="1" t="s">
        <v>27</v>
      </c>
    </row>
    <row r="7" spans="1:22" s="11" customFormat="1" ht="16.5" customHeight="1" x14ac:dyDescent="0.35">
      <c r="A7" s="54" t="s">
        <v>4</v>
      </c>
      <c r="B7" s="55" t="s">
        <v>40</v>
      </c>
      <c r="C7" s="53" t="s">
        <v>45</v>
      </c>
      <c r="D7" s="53" t="s">
        <v>3</v>
      </c>
      <c r="E7" s="53" t="s">
        <v>41</v>
      </c>
      <c r="F7" s="53" t="s">
        <v>9</v>
      </c>
      <c r="G7" s="53" t="s">
        <v>42</v>
      </c>
      <c r="H7" s="54" t="s">
        <v>10</v>
      </c>
      <c r="I7" s="54"/>
      <c r="J7" s="54"/>
      <c r="K7" s="54"/>
      <c r="L7" s="54" t="s">
        <v>11</v>
      </c>
      <c r="M7" s="54"/>
      <c r="N7" s="53" t="s">
        <v>37</v>
      </c>
      <c r="P7" s="53" t="s">
        <v>43</v>
      </c>
      <c r="Q7" s="53" t="s">
        <v>44</v>
      </c>
      <c r="V7" s="11" t="s">
        <v>28</v>
      </c>
    </row>
    <row r="8" spans="1:22" s="10" customFormat="1" ht="33.75" customHeight="1" x14ac:dyDescent="0.35">
      <c r="A8" s="54"/>
      <c r="B8" s="56"/>
      <c r="C8" s="53"/>
      <c r="D8" s="53"/>
      <c r="E8" s="53"/>
      <c r="F8" s="53"/>
      <c r="G8" s="53"/>
      <c r="H8" s="4" t="s">
        <v>5</v>
      </c>
      <c r="I8" s="4" t="s">
        <v>6</v>
      </c>
      <c r="J8" s="4" t="s">
        <v>7</v>
      </c>
      <c r="K8" s="4" t="s">
        <v>39</v>
      </c>
      <c r="L8" s="4" t="s">
        <v>12</v>
      </c>
      <c r="M8" s="2" t="s">
        <v>13</v>
      </c>
      <c r="N8" s="54"/>
      <c r="P8" s="53"/>
      <c r="Q8" s="53"/>
      <c r="V8" s="10" t="s">
        <v>29</v>
      </c>
    </row>
    <row r="9" spans="1:22" s="11" customFormat="1" ht="43.5" x14ac:dyDescent="0.35">
      <c r="A9" s="5">
        <v>1</v>
      </c>
      <c r="B9" s="26" t="s">
        <v>47</v>
      </c>
      <c r="C9" s="25" t="s">
        <v>48</v>
      </c>
      <c r="D9" s="4" t="s">
        <v>49</v>
      </c>
      <c r="E9" s="20" t="s">
        <v>164</v>
      </c>
      <c r="F9" s="20" t="s">
        <v>175</v>
      </c>
      <c r="G9" s="22" t="s">
        <v>165</v>
      </c>
      <c r="H9" s="21">
        <v>3</v>
      </c>
      <c r="I9" s="21">
        <v>2</v>
      </c>
      <c r="J9" s="7">
        <f>H9*I9</f>
        <v>6</v>
      </c>
      <c r="K9" s="19" t="str">
        <f>IF(J9&lt;3,"Tidak Signifikan",IF(AND(J9&gt;=3,J9&lt;=4),"Rendah",IF(AND(J9&gt;=5,J9&lt;=9),"Moderat",IF(AND(J9&gt;=10,J9&lt;=14),"Tinggi","Katastropik"))))</f>
        <v>Moderat</v>
      </c>
      <c r="L9" s="20" t="s">
        <v>122</v>
      </c>
      <c r="M9" s="20" t="s">
        <v>123</v>
      </c>
      <c r="N9" s="29" t="s">
        <v>89</v>
      </c>
      <c r="P9" s="4" t="s">
        <v>204</v>
      </c>
      <c r="Q9" s="4"/>
      <c r="V9" s="11" t="s">
        <v>30</v>
      </c>
    </row>
    <row r="10" spans="1:22" s="11" customFormat="1" ht="87" x14ac:dyDescent="0.35">
      <c r="A10" s="5">
        <v>2</v>
      </c>
      <c r="B10" s="27" t="s">
        <v>59</v>
      </c>
      <c r="C10" s="25" t="s">
        <v>91</v>
      </c>
      <c r="D10" s="4" t="s">
        <v>49</v>
      </c>
      <c r="E10" s="20" t="s">
        <v>92</v>
      </c>
      <c r="F10" s="20" t="s">
        <v>166</v>
      </c>
      <c r="G10" s="6" t="s">
        <v>167</v>
      </c>
      <c r="H10" s="21">
        <v>4</v>
      </c>
      <c r="I10" s="21">
        <v>3</v>
      </c>
      <c r="J10" s="7">
        <f t="shared" ref="J10:J15" si="0">H10*I10</f>
        <v>12</v>
      </c>
      <c r="K10" s="19" t="str">
        <f t="shared" ref="K10:K15" si="1">IF(J10&lt;3,"Tidak Signifikan",IF(AND(J10&gt;=3,J10&lt;=4),"Rendah",IF(AND(J10&gt;=5,J10&lt;=9),"Moderat",IF(AND(J10&gt;=10,J10&lt;=14),"Tinggi","Katastropik"))))</f>
        <v>Tinggi</v>
      </c>
      <c r="L10" s="20" t="s">
        <v>125</v>
      </c>
      <c r="M10" s="20" t="s">
        <v>124</v>
      </c>
      <c r="N10" s="30" t="s">
        <v>90</v>
      </c>
      <c r="P10" s="57">
        <v>1291599110.1502323</v>
      </c>
      <c r="Q10" s="4"/>
      <c r="V10" s="11" t="s">
        <v>31</v>
      </c>
    </row>
    <row r="11" spans="1:22" s="11" customFormat="1" ht="87" x14ac:dyDescent="0.35">
      <c r="A11" s="5">
        <v>3</v>
      </c>
      <c r="B11" s="26" t="s">
        <v>50</v>
      </c>
      <c r="C11" s="25" t="s">
        <v>73</v>
      </c>
      <c r="D11" s="4" t="s">
        <v>49</v>
      </c>
      <c r="E11" s="20" t="s">
        <v>127</v>
      </c>
      <c r="F11" s="6" t="s">
        <v>128</v>
      </c>
      <c r="G11" s="6" t="s">
        <v>130</v>
      </c>
      <c r="H11" s="21">
        <v>4</v>
      </c>
      <c r="I11" s="21">
        <v>3</v>
      </c>
      <c r="J11" s="7">
        <f t="shared" si="0"/>
        <v>12</v>
      </c>
      <c r="K11" s="19" t="str">
        <f t="shared" si="1"/>
        <v>Tinggi</v>
      </c>
      <c r="L11" s="20" t="s">
        <v>126</v>
      </c>
      <c r="M11" s="20" t="s">
        <v>129</v>
      </c>
      <c r="N11" s="2" t="s">
        <v>89</v>
      </c>
      <c r="P11" s="4" t="s">
        <v>89</v>
      </c>
      <c r="Q11" s="4"/>
      <c r="V11" s="11" t="s">
        <v>32</v>
      </c>
    </row>
    <row r="12" spans="1:22" ht="72.5" x14ac:dyDescent="0.35">
      <c r="A12" s="5">
        <v>4</v>
      </c>
      <c r="B12" s="26" t="s">
        <v>60</v>
      </c>
      <c r="C12" s="25" t="s">
        <v>72</v>
      </c>
      <c r="D12" s="4" t="s">
        <v>49</v>
      </c>
      <c r="E12" s="20" t="s">
        <v>93</v>
      </c>
      <c r="F12" s="20" t="s">
        <v>71</v>
      </c>
      <c r="G12" s="20" t="s">
        <v>74</v>
      </c>
      <c r="H12" s="21">
        <v>2</v>
      </c>
      <c r="I12" s="21">
        <v>2</v>
      </c>
      <c r="J12" s="7">
        <f t="shared" si="0"/>
        <v>4</v>
      </c>
      <c r="K12" s="19" t="str">
        <f t="shared" si="1"/>
        <v>Rendah</v>
      </c>
      <c r="L12" s="20" t="s">
        <v>131</v>
      </c>
      <c r="M12" s="20" t="s">
        <v>132</v>
      </c>
      <c r="N12" s="23" t="s">
        <v>94</v>
      </c>
      <c r="P12" s="4" t="s">
        <v>205</v>
      </c>
      <c r="Q12" s="4"/>
      <c r="V12" s="1" t="s">
        <v>33</v>
      </c>
    </row>
    <row r="13" spans="1:22" ht="130.5" x14ac:dyDescent="0.35">
      <c r="A13" s="5">
        <v>5</v>
      </c>
      <c r="B13" s="26" t="s">
        <v>51</v>
      </c>
      <c r="C13" s="25" t="s">
        <v>191</v>
      </c>
      <c r="D13" s="4" t="s">
        <v>49</v>
      </c>
      <c r="E13" s="20" t="s">
        <v>95</v>
      </c>
      <c r="F13" s="20" t="s">
        <v>169</v>
      </c>
      <c r="G13" s="6" t="s">
        <v>192</v>
      </c>
      <c r="H13" s="7">
        <v>4</v>
      </c>
      <c r="I13" s="7">
        <v>4</v>
      </c>
      <c r="J13" s="7">
        <f t="shared" si="0"/>
        <v>16</v>
      </c>
      <c r="K13" s="19" t="str">
        <f t="shared" si="1"/>
        <v>Katastropik</v>
      </c>
      <c r="L13" s="20" t="s">
        <v>168</v>
      </c>
      <c r="M13" s="20" t="s">
        <v>133</v>
      </c>
      <c r="N13" s="31" t="s">
        <v>206</v>
      </c>
      <c r="P13" s="31" t="s">
        <v>207</v>
      </c>
      <c r="Q13" s="4"/>
      <c r="V13" s="1" t="s">
        <v>34</v>
      </c>
    </row>
    <row r="14" spans="1:22" ht="58" x14ac:dyDescent="0.35">
      <c r="A14" s="5">
        <v>6</v>
      </c>
      <c r="B14" s="26" t="s">
        <v>61</v>
      </c>
      <c r="C14" s="28" t="s">
        <v>75</v>
      </c>
      <c r="D14" s="4" t="s">
        <v>49</v>
      </c>
      <c r="E14" s="6" t="s">
        <v>97</v>
      </c>
      <c r="F14" s="6" t="s">
        <v>193</v>
      </c>
      <c r="G14" s="6" t="s">
        <v>194</v>
      </c>
      <c r="H14" s="7">
        <v>3</v>
      </c>
      <c r="I14" s="7">
        <v>2</v>
      </c>
      <c r="J14" s="7">
        <f t="shared" si="0"/>
        <v>6</v>
      </c>
      <c r="K14" s="19" t="str">
        <f t="shared" si="1"/>
        <v>Moderat</v>
      </c>
      <c r="L14" s="6" t="s">
        <v>134</v>
      </c>
      <c r="M14" s="6" t="s">
        <v>135</v>
      </c>
      <c r="N14" s="8" t="s">
        <v>96</v>
      </c>
      <c r="P14" s="4" t="s">
        <v>208</v>
      </c>
      <c r="Q14" s="4"/>
      <c r="V14" s="1" t="s">
        <v>35</v>
      </c>
    </row>
    <row r="15" spans="1:22" ht="58" x14ac:dyDescent="0.35">
      <c r="A15" s="5">
        <v>7</v>
      </c>
      <c r="B15" s="26" t="s">
        <v>62</v>
      </c>
      <c r="C15" s="25" t="s">
        <v>76</v>
      </c>
      <c r="D15" s="4" t="s">
        <v>49</v>
      </c>
      <c r="E15" s="20" t="s">
        <v>98</v>
      </c>
      <c r="F15" s="20" t="s">
        <v>79</v>
      </c>
      <c r="G15" s="6" t="s">
        <v>77</v>
      </c>
      <c r="H15" s="7">
        <v>2</v>
      </c>
      <c r="I15" s="7">
        <v>2</v>
      </c>
      <c r="J15" s="7">
        <f t="shared" si="0"/>
        <v>4</v>
      </c>
      <c r="K15" s="19" t="str">
        <f t="shared" si="1"/>
        <v>Rendah</v>
      </c>
      <c r="L15" s="20" t="s">
        <v>195</v>
      </c>
      <c r="M15" s="20" t="s">
        <v>136</v>
      </c>
      <c r="N15" s="2" t="s">
        <v>99</v>
      </c>
      <c r="P15" s="4" t="s">
        <v>99</v>
      </c>
      <c r="Q15" s="4"/>
      <c r="V15" s="1" t="s">
        <v>36</v>
      </c>
    </row>
    <row r="16" spans="1:22" ht="43.5" x14ac:dyDescent="0.35">
      <c r="A16" s="5">
        <v>8</v>
      </c>
      <c r="B16" s="26" t="s">
        <v>63</v>
      </c>
      <c r="C16" s="25" t="s">
        <v>78</v>
      </c>
      <c r="D16" s="4" t="s">
        <v>49</v>
      </c>
      <c r="E16" s="20" t="s">
        <v>100</v>
      </c>
      <c r="F16" s="20" t="s">
        <v>79</v>
      </c>
      <c r="G16" s="6" t="s">
        <v>77</v>
      </c>
      <c r="H16" s="7">
        <v>2</v>
      </c>
      <c r="I16" s="7">
        <v>2</v>
      </c>
      <c r="J16" s="7">
        <f t="shared" ref="J16" si="2">H16*I16</f>
        <v>4</v>
      </c>
      <c r="K16" s="19" t="str">
        <f t="shared" ref="K16" si="3">IF(J16&lt;3,"Tidak Signifikan",IF(AND(J16&gt;=3,J16&lt;=4),"Rendah",IF(AND(J16&gt;=5,J16&lt;=9),"Moderat",IF(AND(J16&gt;=10,J16&lt;=14),"Tinggi","Katastropik"))))</f>
        <v>Rendah</v>
      </c>
      <c r="L16" s="20" t="s">
        <v>195</v>
      </c>
      <c r="M16" s="20" t="s">
        <v>136</v>
      </c>
      <c r="N16" s="2" t="s">
        <v>101</v>
      </c>
      <c r="P16" s="4" t="s">
        <v>101</v>
      </c>
      <c r="Q16" s="4"/>
      <c r="V16" s="1" t="s">
        <v>36</v>
      </c>
    </row>
    <row r="17" spans="1:22" ht="87" x14ac:dyDescent="0.35">
      <c r="A17" s="5">
        <v>9</v>
      </c>
      <c r="B17" s="26" t="s">
        <v>52</v>
      </c>
      <c r="C17" s="25" t="s">
        <v>80</v>
      </c>
      <c r="D17" s="4" t="s">
        <v>49</v>
      </c>
      <c r="E17" s="20" t="s">
        <v>102</v>
      </c>
      <c r="F17" s="20" t="s">
        <v>81</v>
      </c>
      <c r="G17" s="6" t="s">
        <v>196</v>
      </c>
      <c r="H17" s="7">
        <v>3</v>
      </c>
      <c r="I17" s="7">
        <v>2</v>
      </c>
      <c r="J17" s="7">
        <f t="shared" ref="J17" si="4">H17*I17</f>
        <v>6</v>
      </c>
      <c r="K17" s="19" t="str">
        <f t="shared" ref="K17" si="5">IF(J17&lt;3,"Tidak Signifikan",IF(AND(J17&gt;=3,J17&lt;=4),"Rendah",IF(AND(J17&gt;=5,J17&lt;=9),"Moderat",IF(AND(J17&gt;=10,J17&lt;=14),"Tinggi","Katastropik"))))</f>
        <v>Moderat</v>
      </c>
      <c r="L17" s="20" t="s">
        <v>137</v>
      </c>
      <c r="M17" s="20" t="s">
        <v>138</v>
      </c>
      <c r="N17" s="2" t="s">
        <v>103</v>
      </c>
      <c r="P17" s="4" t="s">
        <v>209</v>
      </c>
      <c r="Q17" s="4"/>
      <c r="V17" s="1" t="s">
        <v>36</v>
      </c>
    </row>
    <row r="18" spans="1:22" ht="87" x14ac:dyDescent="0.35">
      <c r="A18" s="5">
        <v>10</v>
      </c>
      <c r="B18" s="26" t="s">
        <v>53</v>
      </c>
      <c r="C18" s="25" t="s">
        <v>82</v>
      </c>
      <c r="D18" s="4" t="s">
        <v>49</v>
      </c>
      <c r="E18" s="20" t="s">
        <v>105</v>
      </c>
      <c r="F18" s="20" t="s">
        <v>106</v>
      </c>
      <c r="G18" s="6" t="s">
        <v>107</v>
      </c>
      <c r="H18" s="7">
        <v>3</v>
      </c>
      <c r="I18" s="7">
        <v>3</v>
      </c>
      <c r="J18" s="7">
        <f t="shared" ref="J18" si="6">H18*I18</f>
        <v>9</v>
      </c>
      <c r="K18" s="19" t="str">
        <f t="shared" ref="K18" si="7">IF(J18&lt;3,"Tidak Signifikan",IF(AND(J18&gt;=3,J18&lt;=4),"Rendah",IF(AND(J18&gt;=5,J18&lt;=9),"Moderat",IF(AND(J18&gt;=10,J18&lt;=14),"Tinggi","Katastropik"))))</f>
        <v>Moderat</v>
      </c>
      <c r="L18" s="20" t="s">
        <v>139</v>
      </c>
      <c r="M18" s="20" t="s">
        <v>140</v>
      </c>
      <c r="N18" s="2" t="s">
        <v>104</v>
      </c>
      <c r="P18" s="4" t="s">
        <v>210</v>
      </c>
      <c r="Q18" s="4"/>
      <c r="V18" s="1" t="s">
        <v>36</v>
      </c>
    </row>
    <row r="19" spans="1:22" ht="29" x14ac:dyDescent="0.35">
      <c r="A19" s="5">
        <v>11</v>
      </c>
      <c r="B19" s="26" t="s">
        <v>54</v>
      </c>
      <c r="C19" s="25" t="s">
        <v>83</v>
      </c>
      <c r="D19" s="4" t="s">
        <v>49</v>
      </c>
      <c r="E19" s="20" t="s">
        <v>108</v>
      </c>
      <c r="F19" s="20" t="s">
        <v>84</v>
      </c>
      <c r="G19" s="6" t="s">
        <v>197</v>
      </c>
      <c r="H19" s="7">
        <v>2</v>
      </c>
      <c r="I19" s="7">
        <v>2</v>
      </c>
      <c r="J19" s="7">
        <f t="shared" ref="J19" si="8">H19*I19</f>
        <v>4</v>
      </c>
      <c r="K19" s="19" t="str">
        <f t="shared" ref="K19" si="9">IF(J19&lt;3,"Tidak Signifikan",IF(AND(J19&gt;=3,J19&lt;=4),"Rendah",IF(AND(J19&gt;=5,J19&lt;=9),"Moderat",IF(AND(J19&gt;=10,J19&lt;=14),"Tinggi","Katastropik"))))</f>
        <v>Rendah</v>
      </c>
      <c r="L19" s="20" t="s">
        <v>141</v>
      </c>
      <c r="M19" s="32" t="s">
        <v>150</v>
      </c>
      <c r="N19" s="31" t="s">
        <v>65</v>
      </c>
      <c r="P19" s="23">
        <v>1</v>
      </c>
      <c r="Q19" s="4"/>
      <c r="V19" s="1" t="s">
        <v>36</v>
      </c>
    </row>
    <row r="20" spans="1:22" ht="87" customHeight="1" x14ac:dyDescent="0.35">
      <c r="A20" s="5">
        <v>12</v>
      </c>
      <c r="B20" s="26" t="s">
        <v>55</v>
      </c>
      <c r="C20" s="25" t="s">
        <v>109</v>
      </c>
      <c r="D20" s="4" t="s">
        <v>49</v>
      </c>
      <c r="E20" s="20" t="s">
        <v>110</v>
      </c>
      <c r="F20" s="20" t="s">
        <v>111</v>
      </c>
      <c r="G20" s="6" t="s">
        <v>119</v>
      </c>
      <c r="H20" s="7">
        <v>2</v>
      </c>
      <c r="I20" s="7">
        <v>2</v>
      </c>
      <c r="J20" s="7">
        <f t="shared" ref="J20:J23" si="10">H20*I20</f>
        <v>4</v>
      </c>
      <c r="K20" s="19" t="str">
        <f t="shared" ref="K20:K23" si="11">IF(J20&lt;3,"Tidak Signifikan",IF(AND(J20&gt;=3,J20&lt;=4),"Rendah",IF(AND(J20&gt;=5,J20&lt;=9),"Moderat",IF(AND(J20&gt;=10,J20&lt;=14),"Tinggi","Katastropik"))))</f>
        <v>Rendah</v>
      </c>
      <c r="L20" s="32" t="s">
        <v>148</v>
      </c>
      <c r="M20" s="32" t="s">
        <v>149</v>
      </c>
      <c r="N20" s="31" t="s">
        <v>66</v>
      </c>
      <c r="P20" s="23">
        <v>1</v>
      </c>
      <c r="Q20" s="4"/>
      <c r="V20" s="1" t="s">
        <v>36</v>
      </c>
    </row>
    <row r="21" spans="1:22" ht="43.5" x14ac:dyDescent="0.35">
      <c r="A21" s="5">
        <v>13</v>
      </c>
      <c r="B21" s="26" t="s">
        <v>64</v>
      </c>
      <c r="C21" s="25" t="s">
        <v>85</v>
      </c>
      <c r="D21" s="4" t="s">
        <v>49</v>
      </c>
      <c r="E21" s="20" t="s">
        <v>112</v>
      </c>
      <c r="F21" s="20" t="s">
        <v>79</v>
      </c>
      <c r="G21" s="6" t="s">
        <v>77</v>
      </c>
      <c r="H21" s="7">
        <v>2</v>
      </c>
      <c r="I21" s="7">
        <v>2</v>
      </c>
      <c r="J21" s="7">
        <f t="shared" si="10"/>
        <v>4</v>
      </c>
      <c r="K21" s="19" t="str">
        <f t="shared" si="11"/>
        <v>Rendah</v>
      </c>
      <c r="L21" s="20" t="s">
        <v>142</v>
      </c>
      <c r="M21" s="20" t="s">
        <v>143</v>
      </c>
      <c r="N21" s="31" t="s">
        <v>67</v>
      </c>
      <c r="P21" s="4" t="s">
        <v>211</v>
      </c>
      <c r="Q21" s="4"/>
      <c r="V21" s="1" t="s">
        <v>36</v>
      </c>
    </row>
    <row r="22" spans="1:22" ht="43.5" x14ac:dyDescent="0.35">
      <c r="A22" s="5">
        <v>14</v>
      </c>
      <c r="B22" s="26" t="s">
        <v>56</v>
      </c>
      <c r="C22" s="25" t="s">
        <v>86</v>
      </c>
      <c r="D22" s="4" t="s">
        <v>49</v>
      </c>
      <c r="E22" s="20" t="s">
        <v>113</v>
      </c>
      <c r="F22" s="20" t="s">
        <v>114</v>
      </c>
      <c r="G22" s="6" t="s">
        <v>115</v>
      </c>
      <c r="H22" s="7">
        <v>3</v>
      </c>
      <c r="I22" s="7">
        <v>3</v>
      </c>
      <c r="J22" s="7">
        <f t="shared" si="10"/>
        <v>9</v>
      </c>
      <c r="K22" s="19" t="str">
        <f t="shared" si="11"/>
        <v>Moderat</v>
      </c>
      <c r="L22" s="20" t="s">
        <v>144</v>
      </c>
      <c r="M22" s="32" t="s">
        <v>198</v>
      </c>
      <c r="N22" s="31" t="s">
        <v>68</v>
      </c>
      <c r="P22" s="4" t="s">
        <v>212</v>
      </c>
      <c r="Q22" s="4"/>
      <c r="V22" s="1" t="s">
        <v>36</v>
      </c>
    </row>
    <row r="23" spans="1:22" ht="72.5" x14ac:dyDescent="0.35">
      <c r="A23" s="5">
        <v>15</v>
      </c>
      <c r="B23" s="26" t="s">
        <v>57</v>
      </c>
      <c r="C23" s="25" t="s">
        <v>87</v>
      </c>
      <c r="D23" s="4" t="s">
        <v>49</v>
      </c>
      <c r="E23" s="20" t="s">
        <v>116</v>
      </c>
      <c r="F23" s="20" t="s">
        <v>121</v>
      </c>
      <c r="G23" s="6" t="s">
        <v>120</v>
      </c>
      <c r="H23" s="7">
        <v>2</v>
      </c>
      <c r="I23" s="7">
        <v>3</v>
      </c>
      <c r="J23" s="7">
        <f t="shared" si="10"/>
        <v>6</v>
      </c>
      <c r="K23" s="19" t="str">
        <f t="shared" si="11"/>
        <v>Moderat</v>
      </c>
      <c r="L23" s="20" t="s">
        <v>145</v>
      </c>
      <c r="M23" s="20" t="s">
        <v>176</v>
      </c>
      <c r="N23" s="31" t="s">
        <v>69</v>
      </c>
      <c r="P23" s="4" t="s">
        <v>213</v>
      </c>
      <c r="Q23" s="4"/>
      <c r="V23" s="1" t="s">
        <v>36</v>
      </c>
    </row>
    <row r="24" spans="1:22" ht="130.5" x14ac:dyDescent="0.35">
      <c r="A24" s="5">
        <v>18</v>
      </c>
      <c r="B24" s="26" t="s">
        <v>58</v>
      </c>
      <c r="C24" s="25" t="s">
        <v>88</v>
      </c>
      <c r="D24" s="4" t="s">
        <v>49</v>
      </c>
      <c r="E24" s="20" t="s">
        <v>117</v>
      </c>
      <c r="F24" s="20" t="s">
        <v>118</v>
      </c>
      <c r="G24" s="6" t="s">
        <v>199</v>
      </c>
      <c r="H24" s="7">
        <v>3</v>
      </c>
      <c r="I24" s="7">
        <v>3</v>
      </c>
      <c r="J24" s="7">
        <f t="shared" ref="J24" si="12">H24*I24</f>
        <v>9</v>
      </c>
      <c r="K24" s="19" t="str">
        <f t="shared" ref="K24" si="13">IF(J24&lt;3,"Tidak Signifikan",IF(AND(J24&gt;=3,J24&lt;=4),"Rendah",IF(AND(J24&gt;=5,J24&lt;=9),"Moderat",IF(AND(J24&gt;=10,J24&lt;=14),"Tinggi","Katastropik"))))</f>
        <v>Moderat</v>
      </c>
      <c r="L24" s="20" t="s">
        <v>146</v>
      </c>
      <c r="M24" s="20" t="s">
        <v>147</v>
      </c>
      <c r="N24" s="31" t="s">
        <v>70</v>
      </c>
      <c r="P24" s="4" t="s">
        <v>214</v>
      </c>
      <c r="Q24" s="4"/>
      <c r="V24" s="1" t="s">
        <v>36</v>
      </c>
    </row>
    <row r="25" spans="1:22" ht="29" x14ac:dyDescent="0.35">
      <c r="A25" s="5">
        <v>19</v>
      </c>
      <c r="B25" s="26" t="s">
        <v>151</v>
      </c>
      <c r="C25" s="25" t="s">
        <v>160</v>
      </c>
      <c r="D25" s="4" t="s">
        <v>49</v>
      </c>
      <c r="E25" s="20" t="s">
        <v>200</v>
      </c>
      <c r="F25" s="20" t="s">
        <v>203</v>
      </c>
      <c r="G25" s="6" t="s">
        <v>201</v>
      </c>
      <c r="H25" s="7">
        <v>2</v>
      </c>
      <c r="I25" s="7">
        <v>2</v>
      </c>
      <c r="J25" s="7">
        <f t="shared" ref="J25" si="14">H25*I25</f>
        <v>4</v>
      </c>
      <c r="K25" s="19" t="str">
        <f t="shared" ref="K25" si="15">IF(J25&lt;3,"Tidak Signifikan",IF(AND(J25&gt;=3,J25&lt;=4),"Rendah",IF(AND(J25&gt;=5,J25&lt;=9),"Moderat",IF(AND(J25&gt;=10,J25&lt;=14),"Tinggi","Katastropik"))))</f>
        <v>Rendah</v>
      </c>
      <c r="L25" s="20" t="s">
        <v>202</v>
      </c>
      <c r="M25" s="20" t="s">
        <v>174</v>
      </c>
      <c r="N25" s="21" t="s">
        <v>161</v>
      </c>
      <c r="P25" s="4" t="s">
        <v>216</v>
      </c>
      <c r="Q25" s="4"/>
      <c r="V25" s="1" t="s">
        <v>36</v>
      </c>
    </row>
    <row r="26" spans="1:22" ht="72.5" x14ac:dyDescent="0.35">
      <c r="A26" s="5">
        <v>20</v>
      </c>
      <c r="B26" s="26" t="s">
        <v>152</v>
      </c>
      <c r="C26" s="25" t="s">
        <v>156</v>
      </c>
      <c r="D26" s="4" t="s">
        <v>49</v>
      </c>
      <c r="E26" s="20" t="s">
        <v>177</v>
      </c>
      <c r="F26" s="20" t="s">
        <v>173</v>
      </c>
      <c r="G26" s="6" t="s">
        <v>170</v>
      </c>
      <c r="H26" s="7">
        <v>3</v>
      </c>
      <c r="I26" s="7">
        <v>3</v>
      </c>
      <c r="J26" s="7">
        <f t="shared" ref="J26" si="16">H26*I26</f>
        <v>9</v>
      </c>
      <c r="K26" s="19" t="str">
        <f t="shared" ref="K26" si="17">IF(J26&lt;3,"Tidak Signifikan",IF(AND(J26&gt;=3,J26&lt;=4),"Rendah",IF(AND(J26&gt;=5,J26&lt;=9),"Moderat",IF(AND(J26&gt;=10,J26&lt;=14),"Tinggi","Katastropik"))))</f>
        <v>Moderat</v>
      </c>
      <c r="L26" s="20" t="s">
        <v>171</v>
      </c>
      <c r="M26" s="20" t="s">
        <v>172</v>
      </c>
      <c r="N26" s="21" t="s">
        <v>162</v>
      </c>
      <c r="P26" s="4" t="s">
        <v>215</v>
      </c>
      <c r="Q26" s="4"/>
      <c r="V26" s="1" t="s">
        <v>36</v>
      </c>
    </row>
    <row r="27" spans="1:22" ht="58" x14ac:dyDescent="0.35">
      <c r="A27" s="5">
        <v>21</v>
      </c>
      <c r="B27" s="26" t="s">
        <v>153</v>
      </c>
      <c r="C27" s="25" t="s">
        <v>157</v>
      </c>
      <c r="D27" s="4" t="s">
        <v>49</v>
      </c>
      <c r="E27" s="20" t="s">
        <v>182</v>
      </c>
      <c r="F27" s="20" t="s">
        <v>184</v>
      </c>
      <c r="G27" s="6" t="s">
        <v>183</v>
      </c>
      <c r="H27" s="7">
        <v>3</v>
      </c>
      <c r="I27" s="7">
        <v>2</v>
      </c>
      <c r="J27" s="7">
        <f t="shared" ref="J27" si="18">H27*I27</f>
        <v>6</v>
      </c>
      <c r="K27" s="19" t="str">
        <f t="shared" ref="K27" si="19">IF(J27&lt;3,"Tidak Signifikan",IF(AND(J27&gt;=3,J27&lt;=4),"Rendah",IF(AND(J27&gt;=5,J27&lt;=9),"Moderat",IF(AND(J27&gt;=10,J27&lt;=14),"Tinggi","Katastropik"))))</f>
        <v>Moderat</v>
      </c>
      <c r="L27" s="20" t="s">
        <v>185</v>
      </c>
      <c r="M27" s="20" t="s">
        <v>186</v>
      </c>
      <c r="N27" s="21" t="s">
        <v>163</v>
      </c>
      <c r="P27" s="4" t="s">
        <v>217</v>
      </c>
      <c r="Q27" s="4"/>
      <c r="V27" s="1" t="s">
        <v>36</v>
      </c>
    </row>
    <row r="28" spans="1:22" ht="43.5" x14ac:dyDescent="0.35">
      <c r="A28" s="5">
        <v>22</v>
      </c>
      <c r="B28" s="26" t="s">
        <v>154</v>
      </c>
      <c r="C28" s="25" t="s">
        <v>158</v>
      </c>
      <c r="D28" s="4" t="s">
        <v>49</v>
      </c>
      <c r="E28" s="20" t="s">
        <v>179</v>
      </c>
      <c r="F28" s="20" t="s">
        <v>188</v>
      </c>
      <c r="G28" s="6" t="s">
        <v>187</v>
      </c>
      <c r="H28" s="7">
        <v>2</v>
      </c>
      <c r="I28" s="7">
        <v>3</v>
      </c>
      <c r="J28" s="7">
        <f t="shared" ref="J28" si="20">H28*I28</f>
        <v>6</v>
      </c>
      <c r="K28" s="19" t="str">
        <f t="shared" ref="K28" si="21">IF(J28&lt;3,"Tidak Signifikan",IF(AND(J28&gt;=3,J28&lt;=4),"Rendah",IF(AND(J28&gt;=5,J28&lt;=9),"Moderat",IF(AND(J28&gt;=10,J28&lt;=14),"Tinggi","Katastropik"))))</f>
        <v>Moderat</v>
      </c>
      <c r="L28" s="20" t="s">
        <v>189</v>
      </c>
      <c r="M28" s="20" t="s">
        <v>190</v>
      </c>
      <c r="N28" s="33" t="s">
        <v>178</v>
      </c>
      <c r="P28" s="4" t="s">
        <v>218</v>
      </c>
      <c r="Q28" s="4"/>
      <c r="V28" s="1" t="s">
        <v>36</v>
      </c>
    </row>
    <row r="29" spans="1:22" ht="43.5" x14ac:dyDescent="0.35">
      <c r="A29" s="5">
        <v>23</v>
      </c>
      <c r="B29" s="26" t="s">
        <v>155</v>
      </c>
      <c r="C29" s="25" t="s">
        <v>159</v>
      </c>
      <c r="D29" s="4" t="s">
        <v>49</v>
      </c>
      <c r="E29" s="20" t="s">
        <v>181</v>
      </c>
      <c r="F29" s="20" t="s">
        <v>188</v>
      </c>
      <c r="G29" s="6" t="s">
        <v>180</v>
      </c>
      <c r="H29" s="7">
        <v>2</v>
      </c>
      <c r="I29" s="7">
        <v>3</v>
      </c>
      <c r="J29" s="7">
        <f t="shared" ref="J29" si="22">H29*I29</f>
        <v>6</v>
      </c>
      <c r="K29" s="19" t="str">
        <f t="shared" ref="K29" si="23">IF(J29&lt;3,"Tidak Signifikan",IF(AND(J29&gt;=3,J29&lt;=4),"Rendah",IF(AND(J29&gt;=5,J29&lt;=9),"Moderat",IF(AND(J29&gt;=10,J29&lt;=14),"Tinggi","Katastropik"))))</f>
        <v>Moderat</v>
      </c>
      <c r="L29" s="20" t="s">
        <v>189</v>
      </c>
      <c r="M29" s="20" t="s">
        <v>190</v>
      </c>
      <c r="N29" s="33" t="s">
        <v>99</v>
      </c>
      <c r="P29" s="4" t="s">
        <v>99</v>
      </c>
      <c r="Q29" s="4"/>
      <c r="V29" s="1" t="s">
        <v>36</v>
      </c>
    </row>
    <row r="32" spans="1:22" x14ac:dyDescent="0.35">
      <c r="L32" s="18"/>
    </row>
    <row r="47" spans="12:12" x14ac:dyDescent="0.35">
      <c r="L47" s="16"/>
    </row>
    <row r="55" spans="12:12" x14ac:dyDescent="0.35">
      <c r="L55" s="17"/>
    </row>
    <row r="56" spans="12:12" x14ac:dyDescent="0.35">
      <c r="L56" s="16"/>
    </row>
    <row r="57" spans="12:12" x14ac:dyDescent="0.35">
      <c r="L57" s="16"/>
    </row>
    <row r="58" spans="12:12" x14ac:dyDescent="0.35">
      <c r="L58" s="16"/>
    </row>
    <row r="59" spans="12:12" x14ac:dyDescent="0.35">
      <c r="L59" s="16"/>
    </row>
    <row r="60" spans="12:12" x14ac:dyDescent="0.35">
      <c r="L60" s="16"/>
    </row>
    <row r="61" spans="12:12" x14ac:dyDescent="0.35">
      <c r="L61" s="16"/>
    </row>
    <row r="62" spans="12:12" x14ac:dyDescent="0.35">
      <c r="L62" s="16"/>
    </row>
    <row r="63" spans="12:12" x14ac:dyDescent="0.35">
      <c r="L63" s="16"/>
    </row>
    <row r="64" spans="12:12" x14ac:dyDescent="0.35">
      <c r="L64" s="16"/>
    </row>
    <row r="65" spans="12:12" x14ac:dyDescent="0.35">
      <c r="L65" s="16"/>
    </row>
  </sheetData>
  <mergeCells count="22">
    <mergeCell ref="Q7:Q8"/>
    <mergeCell ref="C7:C8"/>
    <mergeCell ref="A7:A8"/>
    <mergeCell ref="P7:P8"/>
    <mergeCell ref="N7:N8"/>
    <mergeCell ref="H7:K7"/>
    <mergeCell ref="L7:M7"/>
    <mergeCell ref="D7:D8"/>
    <mergeCell ref="E7:E8"/>
    <mergeCell ref="F7:F8"/>
    <mergeCell ref="G7:G8"/>
    <mergeCell ref="B7:B8"/>
    <mergeCell ref="A5:C5"/>
    <mergeCell ref="H5:J5"/>
    <mergeCell ref="A6:C6"/>
    <mergeCell ref="A1:C3"/>
    <mergeCell ref="H4:J4"/>
    <mergeCell ref="A4:C4"/>
    <mergeCell ref="D1:N1"/>
    <mergeCell ref="D2:E3"/>
    <mergeCell ref="F2:J3"/>
    <mergeCell ref="K2:N3"/>
  </mergeCells>
  <conditionalFormatting sqref="K9:K29">
    <cfRule type="containsText" dxfId="4" priority="1" operator="containsText" text="Katastropik">
      <formula>NOT(ISERROR(SEARCH("Katastropik",K9)))</formula>
    </cfRule>
    <cfRule type="containsText" dxfId="3" priority="2" operator="containsText" text="Tinggi">
      <formula>NOT(ISERROR(SEARCH("Tinggi",K9)))</formula>
    </cfRule>
    <cfRule type="containsText" dxfId="2" priority="3" operator="containsText" text="Moderat">
      <formula>NOT(ISERROR(SEARCH("Moderat",K9)))</formula>
    </cfRule>
    <cfRule type="containsText" dxfId="1" priority="4" operator="containsText" text="Rendah">
      <formula>NOT(ISERROR(SEARCH("Rendah",K9)))</formula>
    </cfRule>
    <cfRule type="containsText" dxfId="0" priority="5" operator="containsText" text="Tidak Signifikan">
      <formula>NOT(ISERROR(SEARCH("Tidak Signifikan",K9)))</formula>
    </cfRule>
  </conditionalFormatting>
  <dataValidations disablePrompts="1" count="1">
    <dataValidation type="list" allowBlank="1" showInputMessage="1" showErrorMessage="1" sqref="F2:J3" xr:uid="{00000000-0002-0000-0000-000000000000}">
      <formula1>$V$1:$V$15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Ichwan</cp:lastModifiedBy>
  <dcterms:created xsi:type="dcterms:W3CDTF">2024-06-12T00:41:19Z</dcterms:created>
  <dcterms:modified xsi:type="dcterms:W3CDTF">2025-07-30T06:51:34Z</dcterms:modified>
</cp:coreProperties>
</file>