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_backup\DATA GATRIA\MSD\15. AUDIT\MSD ERA PAK DADAN\6. HIRA DC MSD\"/>
    </mc:Choice>
  </mc:AlternateContent>
  <bookViews>
    <workbookView xWindow="0" yWindow="0" windowWidth="20490" windowHeight="7665"/>
  </bookViews>
  <sheets>
    <sheet name="HIRAC DC MSD S1-S2" sheetId="22" r:id="rId1"/>
    <sheet name="REMARK" sheetId="23" state="hidden" r:id="rId2"/>
  </sheets>
  <definedNames>
    <definedName name="_xlnm._FilterDatabase" localSheetId="0" hidden="1">'HIRAC DC MSD S1-S2'!$H$36:$H$41</definedName>
  </definedNames>
  <calcPr calcId="162913"/>
</workbook>
</file>

<file path=xl/calcChain.xml><?xml version="1.0" encoding="utf-8"?>
<calcChain xmlns="http://schemas.openxmlformats.org/spreadsheetml/2006/main">
  <c r="R21" i="22" l="1"/>
  <c r="S21" i="22"/>
  <c r="T21" i="22"/>
  <c r="R22" i="22"/>
  <c r="S22" i="22" s="1"/>
  <c r="T22" i="22" s="1"/>
  <c r="AG21" i="22"/>
  <c r="AH21" i="22" s="1"/>
  <c r="AI21" i="22" s="1"/>
  <c r="AG22" i="22"/>
  <c r="AH22" i="22"/>
  <c r="AI22" i="22" s="1"/>
  <c r="AG29" i="22" l="1"/>
  <c r="AH29" i="22" s="1"/>
  <c r="AI29" i="22" s="1"/>
  <c r="R29" i="22"/>
  <c r="S29" i="22" s="1"/>
  <c r="T29" i="22" s="1"/>
  <c r="AG28" i="22"/>
  <c r="AH28" i="22" s="1"/>
  <c r="AI28" i="22" s="1"/>
  <c r="R28" i="22"/>
  <c r="S28" i="22" s="1"/>
  <c r="T28" i="22" s="1"/>
  <c r="AG27" i="22"/>
  <c r="AH27" i="22" s="1"/>
  <c r="AI27" i="22" s="1"/>
  <c r="R27" i="22"/>
  <c r="S27" i="22" s="1"/>
  <c r="T27" i="22" s="1"/>
  <c r="AG26" i="22"/>
  <c r="AH26" i="22" s="1"/>
  <c r="AI26" i="22" s="1"/>
  <c r="R26" i="22"/>
  <c r="S26" i="22" s="1"/>
  <c r="T26" i="22" s="1"/>
  <c r="AG25" i="22"/>
  <c r="AH25" i="22" s="1"/>
  <c r="AI25" i="22" s="1"/>
  <c r="R25" i="22"/>
  <c r="S25" i="22" s="1"/>
  <c r="T25" i="22" s="1"/>
  <c r="AG16" i="22"/>
  <c r="AH16" i="22" s="1"/>
  <c r="AI16" i="22" s="1"/>
  <c r="R16" i="22"/>
  <c r="S16" i="22" s="1"/>
  <c r="AG20" i="22" l="1"/>
  <c r="AH20" i="22" s="1"/>
  <c r="AI20" i="22" s="1"/>
  <c r="AG19" i="22"/>
  <c r="AH19" i="22" s="1"/>
  <c r="AI19" i="22" s="1"/>
  <c r="AG15" i="22"/>
  <c r="AH15" i="22" s="1"/>
  <c r="AI15" i="22" s="1"/>
  <c r="AG14" i="22"/>
  <c r="AH14" i="22" s="1"/>
  <c r="AI14" i="22" s="1"/>
  <c r="AG13" i="22"/>
  <c r="AH13" i="22" s="1"/>
  <c r="AI13" i="22" s="1"/>
  <c r="R20" i="22"/>
  <c r="S20" i="22" s="1"/>
  <c r="T20" i="22" s="1"/>
  <c r="R19" i="22"/>
  <c r="S19" i="22" s="1"/>
  <c r="T19" i="22" s="1"/>
  <c r="R15" i="22"/>
  <c r="S15" i="22" s="1"/>
  <c r="R14" i="22"/>
  <c r="S14" i="22" s="1"/>
  <c r="R13" i="22"/>
  <c r="S13" i="22" s="1"/>
  <c r="T16" i="22" l="1"/>
  <c r="T14" i="22"/>
  <c r="T15" i="22"/>
  <c r="T13" i="22"/>
</calcChain>
</file>

<file path=xl/sharedStrings.xml><?xml version="1.0" encoding="utf-8"?>
<sst xmlns="http://schemas.openxmlformats.org/spreadsheetml/2006/main" count="255" uniqueCount="179">
  <si>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</si>
  <si>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</si>
  <si>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</si>
  <si>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</si>
  <si>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</si>
  <si>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</si>
  <si>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</si>
  <si>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</si>
  <si>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</si>
  <si>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</si>
  <si>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</si>
  <si>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</si>
  <si>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</si>
  <si>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</si>
  <si>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</si>
  <si>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</si>
  <si>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</si>
  <si>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</si>
  <si>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</si>
  <si>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</si>
  <si>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</si>
  <si>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</si>
  <si>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</si>
  <si>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</si>
  <si>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</si>
  <si>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</si>
  <si>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Bahaya</t>
  </si>
  <si>
    <t>Harus selalu monitoring ( setiap akan ada pekerjaan terkait/setiap jam)</t>
  </si>
  <si>
    <t>Harus Selalu dimonitoring (Semingu Sekali)</t>
  </si>
  <si>
    <t>Secara periodik dimonitor (Sebulan Sekali)</t>
  </si>
  <si>
    <t>Sesekali dimonitor (Setiap enam bulan sekali)</t>
  </si>
  <si>
    <t>Tidak perlu tindakan khusus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</si>
  <si>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</si>
  <si>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</si>
  <si>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</si>
  <si>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</si>
  <si>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</si>
  <si>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</si>
  <si>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</si>
  <si>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</si>
  <si>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</si>
  <si>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</si>
  <si>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1 s/d 3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</si>
  <si>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</si>
  <si>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</si>
  <si>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</si>
  <si>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</si>
  <si>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</si>
  <si>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</si>
  <si>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</si>
  <si>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</si>
  <si>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</si>
  <si>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</si>
  <si>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</si>
  <si>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</si>
  <si>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</si>
  <si>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</si>
  <si>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</si>
  <si>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</si>
  <si>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</si>
  <si>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KESELAMATAN DAN KESEHATAN KERJA (K3)</t>
  </si>
  <si>
    <t>Realisasi
JAN</t>
  </si>
  <si>
    <t>Realisasi
FEB</t>
  </si>
  <si>
    <t>Realisasi
MAR</t>
  </si>
  <si>
    <t>Realisasi
APR</t>
  </si>
  <si>
    <t>Realisasi
MEI</t>
  </si>
  <si>
    <t>Realisasi
JUN</t>
  </si>
  <si>
    <t>PERUSAHAAN KE LINGKUNGAN</t>
  </si>
  <si>
    <t>Realisasi
JUL</t>
  </si>
  <si>
    <t>Realisasi
AGT</t>
  </si>
  <si>
    <t>Realisasi
SEPT</t>
  </si>
  <si>
    <t>Realisasi
OKT</t>
  </si>
  <si>
    <t>Realisasi
NOV</t>
  </si>
  <si>
    <t>Realisasi
DES</t>
  </si>
  <si>
    <t>Nilai Resiko
Keparahan x Kemungkinan</t>
  </si>
  <si>
    <t>No. Dokumen</t>
  </si>
  <si>
    <t>Tanggal</t>
  </si>
  <si>
    <t>(Hazard Identification Risk Assessment and Determining Control/ HIRADC)</t>
  </si>
  <si>
    <t xml:space="preserve">Halaman : </t>
  </si>
  <si>
    <t>: Office &amp; Lapangan</t>
  </si>
  <si>
    <t>Pekerjaan rutinitas di kantor dengan Duduk di kursi kerja yang memilki sistem hydrolic dan terbapat back kursi</t>
  </si>
  <si>
    <t>Back kursi yang dijadikan senderan dan selonjoran</t>
  </si>
  <si>
    <t>Kursi bergerak, terjungkal dan pengguna jatuh dari kursi</t>
  </si>
  <si>
    <t>Kepala terbentur</t>
  </si>
  <si>
    <t>NO 1 TAHUN 1970; Permenakertrans No. Per:08/MEN/VII/2010 atau NO 1 TAHUN 1970 Pasal 14b; Peraaturan Pemerintah (PP) No. 50 tahun 2012</t>
  </si>
  <si>
    <t>Pembuatan laporan Pekerjaan dengan terlalu lama melihat komputer</t>
  </si>
  <si>
    <t>Radiasi dari sinar monitor ke mata</t>
  </si>
  <si>
    <t>Mata sakit</t>
  </si>
  <si>
    <t>Dalam jangka panjang ada indikasi Mata bisa menjadi Minus atau rusak</t>
  </si>
  <si>
    <t>NO 1 TAHUN 1970 PERPRES NO 7 TAHUN 2019</t>
  </si>
  <si>
    <t>Bekerja di area ber-AC</t>
  </si>
  <si>
    <t>terpapar langsung dan terlalu sering terkena udara dari AC</t>
  </si>
  <si>
    <t>Masuk angin dan jatuh sakit</t>
  </si>
  <si>
    <t>Sakit demam dan FLU</t>
  </si>
  <si>
    <t>NO 1 TAHUN 1970</t>
  </si>
  <si>
    <t>Pemotongan label hasil laminating atau yang mau di laminating seperti  label-label penanda, himbauan flyer, dan poster</t>
  </si>
  <si>
    <t>Penggunaan Pisau cutter ketika pekerja sedang tidak fokus</t>
  </si>
  <si>
    <t>Jari atau anggota tubuh yang lain bisa tersayat pisau cutter</t>
  </si>
  <si>
    <t>jari atau tubuh anggota lain berdarah dan cedera</t>
  </si>
  <si>
    <t>Pengontrolan kerja ke lapangan dan pengambilan dokumen atau pengurusan kerja ke luar ruang kantor</t>
  </si>
  <si>
    <t>Frekuensi seringnya Bulak-balik Naik turun tangga atau dengan terburu-buru</t>
  </si>
  <si>
    <t>Tersandung dan terpeleset</t>
  </si>
  <si>
    <t>Memar, patah tulang</t>
  </si>
  <si>
    <t>Area terdapat banyak Kabel listrik dan jaringan</t>
  </si>
  <si>
    <t>Permen Ketenagakerjaan Nomor 5 tahun 2018 (tentang K3 Lingkungan kerja)</t>
  </si>
  <si>
    <t>Area terdapat banyak mesin</t>
  </si>
  <si>
    <t>Olie atu grease yang tercecer di lantai; sisa gram dari proses</t>
  </si>
  <si>
    <t>Permenaker Nomor 5 tahun 2018 (tentang K3 Lingkungan kerja)</t>
  </si>
  <si>
    <t>Area terdapat banyak benda dan alat kerja</t>
  </si>
  <si>
    <t>Area terdapat ceceran olie atau tersimpan tempat olie</t>
  </si>
  <si>
    <t>E</t>
  </si>
  <si>
    <t>HR</t>
  </si>
  <si>
    <t>MR</t>
  </si>
  <si>
    <t>LR</t>
  </si>
  <si>
    <t>2 s/d 3</t>
  </si>
  <si>
    <t>SR</t>
  </si>
  <si>
    <t>Identifikasi jenis dan fungsi kursi yang dipakai, sesuaikan penggunaan kursi dengan fungsinya dan Jangan dipakai sebagai mainan untuk sandaran kursi</t>
  </si>
  <si>
    <t>Keluar ruangan 5 - 10 menit, lihat dahulu tumbuhan hijau</t>
  </si>
  <si>
    <t>&gt;Relokasi pekerja yang memang tidak terbiasa di ruangan ber-AC, atur meja pekerja tersebut agar tidak langsung terkena angin dari AC
&gt;Keluar ruangan 5-10 menit, lihat dahulu tumbuhan hijau</t>
  </si>
  <si>
    <t>Memakai pelindung tangan peruntukan pemotongan</t>
  </si>
  <si>
    <t xml:space="preserve">Rapihkan kabel listrik dan jaringan dengan mempergunakan isolasi dan klem </t>
  </si>
  <si>
    <t>Bersihkan area, Buang sampah secara berkala, dan pisahkan mana sampah organik dan anorgnaik, re-layout</t>
  </si>
  <si>
    <t>Simpan alat kerja pada tempatnya, dan pastikan diatas meja kerja tidak ada benda atau alat yang tidak berhubungan dengan pekerjaan</t>
  </si>
  <si>
    <t>Pisahkan sampah B3 dengan sampah lainnya, lakukan 5S, disediakan khusus tempat pembuangan sampah B3; buat SOP</t>
  </si>
  <si>
    <t>Lakukan 5S, atur penyimpanan olie dengan baik, sediakan serbuk gergaji; sediakan tempat pembuangan khusus limbah B3; buat SOP</t>
  </si>
  <si>
    <t>Disesuaikan oleh Ahli K3 Umum</t>
  </si>
  <si>
    <t>Kacamata anti radiasi</t>
  </si>
  <si>
    <t>Safety glove dan disediakan tensoplas dalam kotak P3K</t>
  </si>
  <si>
    <t>HT; sepatu safety; kaca mata safety; sarung tangan; masker; helm pengaman; sabuk/tali pengaman; seragam sesuai  ketentuan perusahaan</t>
  </si>
  <si>
    <t>memicu terjadinya kebakaran di area sekitar karena konsleting</t>
  </si>
  <si>
    <t>Terjadi rentetan kebakaran / menyebar ke pabrik sebelah</t>
  </si>
  <si>
    <t>Ada indikasi tumpahan olie dan masuk ke saluran pembuangan mencemari air</t>
  </si>
  <si>
    <t>Membuat kotor lingkungan sekitar, dan alat kerja akan dianggap sampah atau barang tak terpakai</t>
  </si>
  <si>
    <t>Lingkungan akan seperti tempat penampungan sampah atau barang dianggap tidak terpakai, tidak nyaman dipakai untuk bekerja karena Ruangan tidak 3S</t>
  </si>
  <si>
    <t>Barang dan alat kerja yang disimpan tidak rapi dan tercecer dimana saja</t>
  </si>
  <si>
    <t>Instalasi kabel listrik yang dan kabel jaringan yang tidak rapi</t>
  </si>
  <si>
    <t>Ada indikasi tumpahan olie, grease, maupun gram yang masuk ke saluran pembuangan mencemari air</t>
  </si>
  <si>
    <t>Air tercemar /tumpahan olie, gram, atau grease mencemari air dalam parit yang mengalir ke perumahan warga</t>
  </si>
  <si>
    <t>Protes dari warga sekitar atau tuntutan secara hukum karena dianggap mencemari Air dari tumpahan olie ke dalam parit yang mengalir ke perumahan warga</t>
  </si>
  <si>
    <t>: MSD</t>
  </si>
  <si>
    <t>: Semua yang termasuk di MSD (Kantor dan Lapangan)</t>
  </si>
  <si>
    <t>AREA OFFICE MSD</t>
  </si>
  <si>
    <t>AREA LUAR KANTOR MSD</t>
  </si>
  <si>
    <t>Manager dan seluruh personel MSD bekerjasama dengan Ahli K3 umum (Bagian HSE)</t>
  </si>
  <si>
    <t>Revisi : 6</t>
  </si>
  <si>
    <t>CINT/MSD/F-009</t>
  </si>
  <si>
    <t>: SISTEM PRODUCTION; WORKHOP &amp; TRAINING CENTER</t>
  </si>
  <si>
    <t>Study banding ke area luar perusahaan</t>
  </si>
  <si>
    <t>Dinas luar ke Subkon</t>
  </si>
  <si>
    <t>Tertimpa barang, tersandung/ terpeleset, atau menghirup bau kimia</t>
  </si>
  <si>
    <t>Memar, anggota tubuh ada yang terluka, sesak nafas</t>
  </si>
  <si>
    <t>Inspeksi 5S; K3; dan Layout ke area lapangan</t>
  </si>
  <si>
    <t>Ke perusahaan yang kita tidak tahu kondisi safety-nya akan seperti apa</t>
  </si>
  <si>
    <t>Masuk ke area lapangan yang kita tidak tau kondisi safety-nya seperti apa dan terdapat banyak mesin atau ke area-area terbatas lainya</t>
  </si>
  <si>
    <t>Ketika memeriksa dies/jig anggota tubuh dapat terhimpit</t>
  </si>
  <si>
    <t>Ketika bekeliling pabrik kaki bisa tersandung atau terpeleset benda kerja atau kabel yang tidak rapi</t>
  </si>
  <si>
    <t>Jatuh dan kaki terluka</t>
  </si>
  <si>
    <t xml:space="preserve"> anggota tubuh ada yang terluka, </t>
  </si>
  <si>
    <t>Masuk ke area lapangan yang terdapat banyak mesin, bising, tetesan olie, atau ke area-area terbatas lainya</t>
  </si>
  <si>
    <t>Area terdapat bahan kimia atau limbah B3</t>
  </si>
  <si>
    <t>Bahan kimia yang diperlakukan tidak sesuai prosedur</t>
  </si>
  <si>
    <t>Ada indikasi tumpahan kimia yang masuk ke saluran pembuangan mencemari air</t>
  </si>
  <si>
    <t>olie yang menetes dan tumpah ke lantai</t>
  </si>
  <si>
    <t>Terjadi pencemaran bahkan denda atau sanksi dari pemerintah</t>
  </si>
  <si>
    <t xml:space="preserve">Membuat pengaturan waktu dan frekuensi turun ambil dokumen ke lapangan, agar bisa di satu atau dua waktukan </t>
  </si>
  <si>
    <t>identifikasi area yang akan di inspeksi, buat rencana kesuaian APD yang harus di pakai</t>
  </si>
  <si>
    <t>Koordinasi dengan pihak yang akan dikunjungi terkait standar safety di wilayah mereka dan pencegahan</t>
  </si>
  <si>
    <t>identifikasi pekerjaan yang akan dilakukan dan sesuaikan kebutuhan APD</t>
  </si>
  <si>
    <t>Semester-1: Jan 2025 - Jun 2025
Semester-2: Jul 2025 - Des 2025</t>
  </si>
  <si>
    <t>belum ada APD khusus</t>
  </si>
  <si>
    <t>belum ada APD khusus, atau bagi pekerja yang rawan sakit terkena AC, dapat mempergunakan baju rangkap atau syal hangat</t>
  </si>
  <si>
    <t>sepatu safety; topi</t>
  </si>
  <si>
    <t>sepatu safety; topi; dan APD wajib lainnya yang sesuai ketentuan aturan K3 di subkon tersebut</t>
  </si>
  <si>
    <t>sepatu safety; topi; dan APD wajib lainnya yang sesuai ketentuan aturan K3 di perusahaan tersebut</t>
  </si>
  <si>
    <t>Safety glove; Klem; isolasi; trek kabel</t>
  </si>
  <si>
    <t>Safety glove; safety shoes; Tempat sampah dan alat kerbersihan yang mencukupi</t>
  </si>
  <si>
    <t>Safety glove; safety shoes; masker; Tempat sampah dan alat kerbersihan yang mencukupi</t>
  </si>
  <si>
    <t>Safety glove; safety shoes; masker; SOP; Tempat sampah dan alat kerbersihan yang mencukupi</t>
  </si>
  <si>
    <t>Safety glove; safety shoes; masker; SOP, Tempat sampah dan alat kerbersihan yang mencukupi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</si>
</sst>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24"/>
      <color rgb="FF040C28"/>
      <name val="Bodoni MT Condensed"/>
      <family val="1"/>
    </font>
    <font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0720A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9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0" fillId="0" borderId="6" xfId="0" applyBorder="1"/>
    <xf numFmtId="0" fontId="0" fillId="0" borderId="14" xfId="0" applyBorder="1"/>
    <xf numFmtId="0" fontId="2" fillId="0" borderId="14" xfId="0" applyFont="1" applyBorder="1" applyAlignment="1">
      <alignment vertical="center"/>
    </xf>
    <xf numFmtId="0" fontId="0" fillId="0" borderId="2" xfId="0" applyBorder="1"/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0" xfId="0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6" borderId="11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15" fontId="0" fillId="0" borderId="9" xfId="0" applyNumberForma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>
      <alignment horizontal="left" vertical="center" wrapText="1"/>
    </xf>
    <xf numFmtId="0" fontId="0" fillId="10" borderId="16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0" fillId="6" borderId="0" xfId="0" applyFill="1" applyBorder="1" applyAlignment="1">
      <alignment horizontal="left" vertical="center"/>
    </xf>
    <xf numFmtId="0" fontId="1" fillId="6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8" fillId="11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vertical="center"/>
    </xf>
    <xf numFmtId="0" fontId="0" fillId="0" borderId="1" xfId="0" applyBorder="1" applyAlignment="1"/>
    <xf numFmtId="0" fontId="0" fillId="0" borderId="0" xfId="0" applyBorder="1" applyAlignme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16" fontId="1" fillId="0" borderId="1" xfId="0" applyNumberFormat="1" applyFont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/>
    </xf>
    <xf numFmtId="0" fontId="2" fillId="0" borderId="14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4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wrapText="1"/>
    </xf>
    <xf numFmtId="0" fontId="0" fillId="10" borderId="17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12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64" fontId="0" fillId="0" borderId="12" xfId="0" applyNumberFormat="1" applyFill="1" applyBorder="1" applyAlignment="1">
      <alignment horizontal="center" vertical="center" wrapText="1"/>
    </xf>
    <xf numFmtId="164" fontId="0" fillId="0" borderId="11" xfId="0" applyNumberForma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</cellXfs>
  <cellStyles count="1">
    <cellStyle name="Normal" xfId="0" builtinId="0"/>
  </cellStyles>
  <dxfs count="87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ill>
        <patternFill>
          <bgColor rgb="FF3EFB2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7E39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3EFB2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7E39"/>
        </patternFill>
      </fill>
    </dxf>
    <dxf>
      <font>
        <color rgb="FF214C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80FE22"/>
      <color rgb="FF214C00"/>
      <color rgb="FFF67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73639</xdr:colOff>
      <xdr:row>0</xdr:row>
      <xdr:rowOff>127267</xdr:rowOff>
    </xdr:from>
    <xdr:to>
      <xdr:col>2</xdr:col>
      <xdr:colOff>716380</xdr:colOff>
      <xdr:row>2</xdr:row>
      <xdr:rowOff>194501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1089375" y="-548290"/>
          <a:ext cx="543484" cy="1894598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56"/>
  <sheetViews>
    <sheetView showGridLines="0" tabSelected="1" zoomScale="70" zoomScaleNormal="70" workbookViewId="0">
      <selection activeCell="AA28" sqref="AA28"/>
    </sheetView>
  </sheetViews>
  <sheetFormatPr defaultRowHeight="15" x14ac:dyDescent="0.25"/>
  <cols>
    <col min="1" max="1" width="5" customWidth="1"/>
    <col min="2" max="2" width="18.7109375" customWidth="1"/>
    <col min="3" max="3" width="13.5703125" customWidth="1"/>
    <col min="4" max="4" width="29.140625" customWidth="1"/>
    <col min="5" max="5" width="29.7109375" customWidth="1"/>
    <col min="6" max="6" width="28.7109375" customWidth="1"/>
    <col min="7" max="7" width="30.140625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9.28515625" customWidth="1"/>
    <col min="20" max="20" width="15.7109375" style="99" customWidth="1"/>
    <col min="21" max="21" width="13.140625" customWidth="1"/>
    <col min="22" max="22" width="12.28515625" customWidth="1"/>
    <col min="23" max="32" width="4.42578125" customWidth="1"/>
    <col min="33" max="33" width="13.140625" customWidth="1"/>
    <col min="34" max="34" width="9.140625" customWidth="1"/>
    <col min="35" max="35" width="25.7109375" customWidth="1"/>
    <col min="36" max="36" width="16.42578125" customWidth="1"/>
    <col min="37" max="37" width="21.140625" customWidth="1"/>
    <col min="38" max="38" width="11.85546875" customWidth="1"/>
    <col min="39" max="39" width="22.85546875" customWidth="1"/>
    <col min="40" max="40" width="2.140625" customWidth="1"/>
    <col min="41" max="52" width="14.28515625" customWidth="1"/>
  </cols>
  <sheetData>
    <row r="1" spans="1:52" ht="15" customHeight="1" x14ac:dyDescent="0.25">
      <c r="A1" s="134"/>
      <c r="B1" s="135"/>
      <c r="C1" s="136"/>
      <c r="D1" s="56" t="s">
        <v>75</v>
      </c>
      <c r="E1" s="45" t="s">
        <v>76</v>
      </c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93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1"/>
    </row>
    <row r="2" spans="1:52" ht="22.5" customHeight="1" x14ac:dyDescent="0.25">
      <c r="A2" s="137"/>
      <c r="B2" s="138"/>
      <c r="C2" s="139"/>
      <c r="D2" s="57" t="s">
        <v>145</v>
      </c>
      <c r="E2" s="58">
        <v>45656</v>
      </c>
      <c r="F2" s="117" t="s">
        <v>20</v>
      </c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</row>
    <row r="3" spans="1:52" ht="30.75" customHeight="1" x14ac:dyDescent="0.45">
      <c r="A3" s="140"/>
      <c r="B3" s="141"/>
      <c r="C3" s="142"/>
      <c r="D3" s="53" t="s">
        <v>144</v>
      </c>
      <c r="E3" s="3" t="s">
        <v>78</v>
      </c>
      <c r="F3" s="119" t="s">
        <v>77</v>
      </c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</row>
    <row r="4" spans="1:52" ht="8.25" customHeight="1" x14ac:dyDescent="0.25">
      <c r="A4" s="19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94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52" s="2" customFormat="1" x14ac:dyDescent="0.25">
      <c r="A5" s="2" t="s">
        <v>21</v>
      </c>
      <c r="C5" s="2" t="s">
        <v>139</v>
      </c>
      <c r="H5" s="2" t="s">
        <v>25</v>
      </c>
      <c r="I5" s="43"/>
      <c r="J5" s="44"/>
      <c r="K5" s="43" t="s">
        <v>79</v>
      </c>
      <c r="L5" s="44"/>
      <c r="T5" s="95"/>
    </row>
    <row r="6" spans="1:52" s="2" customFormat="1" x14ac:dyDescent="0.25">
      <c r="A6" s="2" t="s">
        <v>22</v>
      </c>
      <c r="C6" s="2" t="s">
        <v>146</v>
      </c>
      <c r="H6" s="2" t="s">
        <v>24</v>
      </c>
      <c r="I6" s="43"/>
      <c r="J6" s="44"/>
      <c r="K6" s="43" t="s">
        <v>140</v>
      </c>
      <c r="L6" s="44"/>
      <c r="T6" s="95"/>
    </row>
    <row r="8" spans="1:52" ht="15" customHeight="1" x14ac:dyDescent="0.25">
      <c r="A8" s="128" t="s">
        <v>0</v>
      </c>
      <c r="B8" s="128" t="s">
        <v>23</v>
      </c>
      <c r="C8" s="128"/>
      <c r="D8" s="128" t="s">
        <v>26</v>
      </c>
      <c r="E8" s="129" t="s">
        <v>1</v>
      </c>
      <c r="F8" s="129" t="s">
        <v>2</v>
      </c>
      <c r="G8" s="129" t="s">
        <v>3</v>
      </c>
      <c r="H8" s="130" t="s">
        <v>43</v>
      </c>
      <c r="I8" s="130"/>
      <c r="J8" s="130"/>
      <c r="K8" s="130"/>
      <c r="L8" s="130"/>
      <c r="M8" s="124" t="s">
        <v>56</v>
      </c>
      <c r="N8" s="124"/>
      <c r="O8" s="124"/>
      <c r="P8" s="124"/>
      <c r="Q8" s="124"/>
      <c r="R8" s="174" t="s">
        <v>59</v>
      </c>
      <c r="S8" s="175"/>
      <c r="T8" s="176"/>
      <c r="U8" s="128" t="s">
        <v>14</v>
      </c>
      <c r="V8" s="128"/>
      <c r="W8" s="130" t="s">
        <v>43</v>
      </c>
      <c r="X8" s="130"/>
      <c r="Y8" s="130"/>
      <c r="Z8" s="130"/>
      <c r="AA8" s="130"/>
      <c r="AB8" s="124" t="s">
        <v>56</v>
      </c>
      <c r="AC8" s="124"/>
      <c r="AD8" s="124"/>
      <c r="AE8" s="124"/>
      <c r="AF8" s="124"/>
      <c r="AG8" s="180" t="s">
        <v>15</v>
      </c>
      <c r="AH8" s="181"/>
      <c r="AI8" s="182"/>
      <c r="AJ8" s="125" t="s">
        <v>16</v>
      </c>
      <c r="AK8" s="125" t="s">
        <v>17</v>
      </c>
      <c r="AL8" s="125" t="s">
        <v>18</v>
      </c>
      <c r="AM8" s="129" t="s">
        <v>19</v>
      </c>
      <c r="AO8" s="121" t="s">
        <v>61</v>
      </c>
      <c r="AP8" s="121" t="s">
        <v>62</v>
      </c>
      <c r="AQ8" s="121" t="s">
        <v>63</v>
      </c>
      <c r="AR8" s="121" t="s">
        <v>64</v>
      </c>
      <c r="AS8" s="121" t="s">
        <v>65</v>
      </c>
      <c r="AT8" s="121" t="s">
        <v>66</v>
      </c>
      <c r="AU8" s="121" t="s">
        <v>68</v>
      </c>
      <c r="AV8" s="121" t="s">
        <v>69</v>
      </c>
      <c r="AW8" s="121" t="s">
        <v>70</v>
      </c>
      <c r="AX8" s="121" t="s">
        <v>71</v>
      </c>
      <c r="AY8" s="121" t="s">
        <v>72</v>
      </c>
      <c r="AZ8" s="121" t="s">
        <v>73</v>
      </c>
    </row>
    <row r="9" spans="1:52" ht="64.5" x14ac:dyDescent="0.25">
      <c r="A9" s="128"/>
      <c r="B9" s="128"/>
      <c r="C9" s="128"/>
      <c r="D9" s="128"/>
      <c r="E9" s="129"/>
      <c r="F9" s="129"/>
      <c r="G9" s="129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77"/>
      <c r="S9" s="178"/>
      <c r="T9" s="179"/>
      <c r="U9" s="128"/>
      <c r="V9" s="128"/>
      <c r="W9" s="6" t="s">
        <v>4</v>
      </c>
      <c r="X9" s="6" t="s">
        <v>5</v>
      </c>
      <c r="Y9" s="6" t="s">
        <v>6</v>
      </c>
      <c r="Z9" s="6" t="s">
        <v>7</v>
      </c>
      <c r="AA9" s="6" t="s">
        <v>8</v>
      </c>
      <c r="AB9" s="4" t="s">
        <v>9</v>
      </c>
      <c r="AC9" s="4" t="s">
        <v>10</v>
      </c>
      <c r="AD9" s="4" t="s">
        <v>11</v>
      </c>
      <c r="AE9" s="4" t="s">
        <v>12</v>
      </c>
      <c r="AF9" s="4" t="s">
        <v>13</v>
      </c>
      <c r="AG9" s="183"/>
      <c r="AH9" s="184"/>
      <c r="AI9" s="185"/>
      <c r="AJ9" s="125"/>
      <c r="AK9" s="125"/>
      <c r="AL9" s="125"/>
      <c r="AM9" s="129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</row>
    <row r="10" spans="1:52" ht="60" x14ac:dyDescent="0.25">
      <c r="A10" s="128"/>
      <c r="B10" s="128"/>
      <c r="C10" s="128"/>
      <c r="D10" s="128"/>
      <c r="E10" s="129"/>
      <c r="F10" s="129"/>
      <c r="G10" s="129"/>
      <c r="H10" s="42">
        <v>1</v>
      </c>
      <c r="I10" s="42">
        <v>2</v>
      </c>
      <c r="J10" s="42">
        <v>3</v>
      </c>
      <c r="K10" s="42">
        <v>4</v>
      </c>
      <c r="L10" s="42">
        <v>5</v>
      </c>
      <c r="M10" s="41">
        <v>1</v>
      </c>
      <c r="N10" s="41">
        <v>2</v>
      </c>
      <c r="O10" s="41">
        <v>3</v>
      </c>
      <c r="P10" s="41">
        <v>4</v>
      </c>
      <c r="Q10" s="41">
        <v>5</v>
      </c>
      <c r="R10" s="21" t="s">
        <v>74</v>
      </c>
      <c r="S10" s="21" t="s">
        <v>34</v>
      </c>
      <c r="T10" s="65" t="s">
        <v>55</v>
      </c>
      <c r="U10" s="128"/>
      <c r="V10" s="128"/>
      <c r="W10" s="42">
        <v>1</v>
      </c>
      <c r="X10" s="42">
        <v>2</v>
      </c>
      <c r="Y10" s="42">
        <v>3</v>
      </c>
      <c r="Z10" s="42">
        <v>4</v>
      </c>
      <c r="AA10" s="42">
        <v>5</v>
      </c>
      <c r="AB10" s="41">
        <v>1</v>
      </c>
      <c r="AC10" s="41">
        <v>2</v>
      </c>
      <c r="AD10" s="41">
        <v>3</v>
      </c>
      <c r="AE10" s="41">
        <v>4</v>
      </c>
      <c r="AF10" s="41">
        <v>5</v>
      </c>
      <c r="AG10" s="21" t="s">
        <v>74</v>
      </c>
      <c r="AH10" s="21" t="s">
        <v>34</v>
      </c>
      <c r="AI10" s="65" t="s">
        <v>55</v>
      </c>
      <c r="AJ10" s="125"/>
      <c r="AK10" s="125"/>
      <c r="AL10" s="125"/>
      <c r="AM10" s="129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</row>
    <row r="11" spans="1:52" x14ac:dyDescent="0.25">
      <c r="A11" s="20" t="s">
        <v>60</v>
      </c>
      <c r="B11" s="12"/>
      <c r="C11" s="12"/>
      <c r="D11" s="12"/>
      <c r="E11" s="13"/>
      <c r="F11" s="13"/>
      <c r="G11" s="13"/>
      <c r="H11" s="14"/>
      <c r="I11" s="14"/>
      <c r="J11" s="14"/>
      <c r="K11" s="14"/>
      <c r="L11" s="14"/>
      <c r="M11" s="12"/>
      <c r="N11" s="12"/>
      <c r="O11" s="12"/>
      <c r="P11" s="12"/>
      <c r="Q11" s="12"/>
      <c r="R11" s="12"/>
      <c r="S11" s="13"/>
      <c r="T11" s="66"/>
      <c r="U11" s="12"/>
      <c r="V11" s="12"/>
      <c r="W11" s="14"/>
      <c r="X11" s="14"/>
      <c r="Y11" s="14"/>
      <c r="Z11" s="14"/>
      <c r="AA11" s="14"/>
      <c r="AB11" s="12"/>
      <c r="AC11" s="12"/>
      <c r="AD11" s="12"/>
      <c r="AE11" s="12"/>
      <c r="AF11" s="12"/>
      <c r="AG11" s="12"/>
      <c r="AH11" s="13"/>
      <c r="AI11" s="13"/>
      <c r="AJ11" s="15"/>
      <c r="AK11" s="10"/>
      <c r="AL11" s="10"/>
      <c r="AM11" s="21"/>
    </row>
    <row r="12" spans="1:52" x14ac:dyDescent="0.25">
      <c r="A12" s="20"/>
      <c r="B12" s="59" t="s">
        <v>141</v>
      </c>
      <c r="C12" s="12"/>
      <c r="D12" s="12"/>
      <c r="E12" s="13"/>
      <c r="F12" s="13"/>
      <c r="G12" s="13"/>
      <c r="H12" s="14"/>
      <c r="I12" s="14"/>
      <c r="J12" s="14"/>
      <c r="K12" s="14"/>
      <c r="L12" s="14"/>
      <c r="M12" s="12"/>
      <c r="N12" s="12"/>
      <c r="O12" s="12"/>
      <c r="P12" s="12"/>
      <c r="Q12" s="12"/>
      <c r="R12" s="12"/>
      <c r="S12" s="13"/>
      <c r="T12" s="66"/>
      <c r="U12" s="12"/>
      <c r="V12" s="12"/>
      <c r="W12" s="14"/>
      <c r="X12" s="14"/>
      <c r="Y12" s="14"/>
      <c r="Z12" s="14"/>
      <c r="AA12" s="14"/>
      <c r="AB12" s="12"/>
      <c r="AC12" s="12"/>
      <c r="AD12" s="12"/>
      <c r="AE12" s="12"/>
      <c r="AF12" s="12"/>
      <c r="AG12" s="12"/>
      <c r="AH12" s="13"/>
      <c r="AI12" s="13"/>
      <c r="AJ12" s="15"/>
      <c r="AK12" s="55"/>
      <c r="AL12" s="55"/>
      <c r="AM12" s="54"/>
    </row>
    <row r="13" spans="1:52" s="1" customFormat="1" ht="107.25" customHeight="1" x14ac:dyDescent="0.25">
      <c r="A13" s="5">
        <v>1</v>
      </c>
      <c r="B13" s="127" t="s">
        <v>80</v>
      </c>
      <c r="C13" s="127"/>
      <c r="D13" s="60" t="s">
        <v>81</v>
      </c>
      <c r="E13" s="60" t="s">
        <v>82</v>
      </c>
      <c r="F13" s="60" t="s">
        <v>83</v>
      </c>
      <c r="G13" s="60" t="s">
        <v>84</v>
      </c>
      <c r="H13" s="7"/>
      <c r="I13" s="7">
        <v>2</v>
      </c>
      <c r="J13" s="7"/>
      <c r="K13" s="7"/>
      <c r="L13" s="7"/>
      <c r="M13" s="64">
        <v>1</v>
      </c>
      <c r="N13" s="64"/>
      <c r="O13" s="64"/>
      <c r="P13" s="64"/>
      <c r="Q13" s="64"/>
      <c r="R13" s="3">
        <f>(SUM(H13:L13))*(SUM(M13:Q13))</f>
        <v>2</v>
      </c>
      <c r="S13" s="104" t="str">
        <f>IF(R13&gt;=15,"E",IF(R13&gt;=8,"HR",IF(R13&gt;=4,"MR",IF(R13&gt;=2,"LR","SR"))))</f>
        <v>LR</v>
      </c>
      <c r="T13" s="96" t="str">
        <f>VLOOKUP(S13,REMARK!$B$4:$E$9,4,FALSE)</f>
        <v>Sesekali dimonitor (Setiap enam bulan sekali)</v>
      </c>
      <c r="U13" s="126" t="s">
        <v>116</v>
      </c>
      <c r="V13" s="126"/>
      <c r="W13" s="63">
        <v>1</v>
      </c>
      <c r="X13" s="63"/>
      <c r="Y13" s="63"/>
      <c r="Z13" s="63"/>
      <c r="AA13" s="63"/>
      <c r="AB13" s="64">
        <v>1</v>
      </c>
      <c r="AC13" s="64"/>
      <c r="AD13" s="64"/>
      <c r="AE13" s="64"/>
      <c r="AF13" s="64"/>
      <c r="AG13" s="3">
        <f>(SUM(W13:AA13))*(SUM(AB13:AF13))</f>
        <v>1</v>
      </c>
      <c r="AH13" s="104" t="str">
        <f>IF(AG13&gt;=15,"E",IF(AG13&gt;=8,"HR",IF(AG13&gt;=4,"MR",IF(AG13&gt;=2,"LR","SR"))))</f>
        <v>SR</v>
      </c>
      <c r="AI13" s="96" t="str">
        <f>VLOOKUP(AH13,REMARK!$B$4:$E$9,4,FALSE)</f>
        <v>Tidak perlu tindakan khusus</v>
      </c>
      <c r="AJ13" s="108" t="s">
        <v>168</v>
      </c>
      <c r="AK13" s="109" t="s">
        <v>143</v>
      </c>
      <c r="AL13" s="113" t="s">
        <v>125</v>
      </c>
      <c r="AM13" s="105" t="s">
        <v>169</v>
      </c>
      <c r="AO13" s="3"/>
      <c r="AP13" s="53"/>
      <c r="AQ13" s="53"/>
      <c r="AR13" s="53"/>
      <c r="AS13" s="53"/>
      <c r="AT13" s="53"/>
      <c r="AU13" s="53"/>
      <c r="AV13" s="53"/>
      <c r="AW13" s="3"/>
      <c r="AX13" s="3"/>
      <c r="AY13" s="3"/>
      <c r="AZ13" s="3"/>
    </row>
    <row r="14" spans="1:52" s="1" customFormat="1" ht="105.75" customHeight="1" x14ac:dyDescent="0.25">
      <c r="A14" s="3">
        <v>2</v>
      </c>
      <c r="B14" s="127" t="s">
        <v>85</v>
      </c>
      <c r="C14" s="127"/>
      <c r="D14" s="60" t="s">
        <v>86</v>
      </c>
      <c r="E14" s="60" t="s">
        <v>87</v>
      </c>
      <c r="F14" s="60" t="s">
        <v>88</v>
      </c>
      <c r="G14" s="60" t="s">
        <v>89</v>
      </c>
      <c r="H14" s="7"/>
      <c r="I14" s="7">
        <v>2</v>
      </c>
      <c r="J14" s="7"/>
      <c r="K14" s="7"/>
      <c r="L14" s="7"/>
      <c r="M14" s="64"/>
      <c r="N14" s="64">
        <v>2</v>
      </c>
      <c r="O14" s="64"/>
      <c r="P14" s="64"/>
      <c r="Q14" s="64"/>
      <c r="R14" s="3">
        <f t="shared" ref="R14:R20" si="0">(SUM(H14:L14))*(SUM(M14:Q14))</f>
        <v>4</v>
      </c>
      <c r="S14" s="104" t="str">
        <f t="shared" ref="S14:S20" si="1">IF(R14&gt;=15,"E",IF(R14&gt;=8,"HR",IF(R14&gt;=4,"MR",IF(R14&gt;=2,"LR","SR"))))</f>
        <v>MR</v>
      </c>
      <c r="T14" s="96" t="str">
        <f>VLOOKUP(S14,REMARK!$B$4:$E$9,4,FALSE)</f>
        <v>Secara periodik dimonitor (Sebulan Sekali)</v>
      </c>
      <c r="U14" s="126" t="s">
        <v>117</v>
      </c>
      <c r="V14" s="126"/>
      <c r="W14" s="63">
        <v>1</v>
      </c>
      <c r="X14" s="63"/>
      <c r="Y14" s="63"/>
      <c r="Z14" s="63"/>
      <c r="AA14" s="63"/>
      <c r="AB14" s="64">
        <v>1</v>
      </c>
      <c r="AC14" s="64"/>
      <c r="AD14" s="64"/>
      <c r="AE14" s="64"/>
      <c r="AF14" s="64"/>
      <c r="AG14" s="3">
        <f t="shared" ref="AG14:AG20" si="2">(SUM(W14:AA14))*(SUM(AB14:AF14))</f>
        <v>1</v>
      </c>
      <c r="AH14" s="104" t="str">
        <f t="shared" ref="AH14:AH16" si="3">IF(AG14&gt;=15,"E",IF(AG14&gt;=8,"HR",IF(AG14&gt;=4,"MR",IF(AG14&gt;=2,"LR","SR"))))</f>
        <v>SR</v>
      </c>
      <c r="AI14" s="96" t="str">
        <f>VLOOKUP(AH14,REMARK!$B$4:$E$9,4,FALSE)</f>
        <v>Tidak perlu tindakan khusus</v>
      </c>
      <c r="AJ14" s="116" t="s">
        <v>168</v>
      </c>
      <c r="AK14" s="109" t="s">
        <v>143</v>
      </c>
      <c r="AL14" s="112" t="s">
        <v>125</v>
      </c>
      <c r="AM14" s="53" t="s">
        <v>126</v>
      </c>
      <c r="AO14" s="53"/>
      <c r="AP14" s="53"/>
      <c r="AQ14" s="53"/>
      <c r="AR14" s="53"/>
      <c r="AS14" s="53"/>
      <c r="AT14" s="53"/>
      <c r="AU14" s="53"/>
      <c r="AV14" s="53"/>
      <c r="AW14" s="3"/>
      <c r="AX14" s="3"/>
      <c r="AY14" s="3"/>
      <c r="AZ14" s="3"/>
    </row>
    <row r="15" spans="1:52" s="1" customFormat="1" ht="130.5" customHeight="1" x14ac:dyDescent="0.25">
      <c r="A15" s="5">
        <v>3</v>
      </c>
      <c r="B15" s="127" t="s">
        <v>90</v>
      </c>
      <c r="C15" s="127"/>
      <c r="D15" s="60" t="s">
        <v>91</v>
      </c>
      <c r="E15" s="60" t="s">
        <v>92</v>
      </c>
      <c r="F15" s="60" t="s">
        <v>93</v>
      </c>
      <c r="G15" s="61" t="s">
        <v>94</v>
      </c>
      <c r="H15" s="7"/>
      <c r="I15" s="7">
        <v>2</v>
      </c>
      <c r="J15" s="7"/>
      <c r="K15" s="7"/>
      <c r="L15" s="7"/>
      <c r="M15" s="64"/>
      <c r="N15" s="64"/>
      <c r="O15" s="64">
        <v>3</v>
      </c>
      <c r="P15" s="64"/>
      <c r="Q15" s="64"/>
      <c r="R15" s="3">
        <f t="shared" si="0"/>
        <v>6</v>
      </c>
      <c r="S15" s="104" t="str">
        <f t="shared" si="1"/>
        <v>MR</v>
      </c>
      <c r="T15" s="96" t="str">
        <f>VLOOKUP(S15,REMARK!$B$4:$E$9,4,FALSE)</f>
        <v>Secara periodik dimonitor (Sebulan Sekali)</v>
      </c>
      <c r="U15" s="126" t="s">
        <v>118</v>
      </c>
      <c r="V15" s="126"/>
      <c r="W15" s="63">
        <v>1</v>
      </c>
      <c r="X15" s="63"/>
      <c r="Y15" s="63"/>
      <c r="Z15" s="63"/>
      <c r="AA15" s="63"/>
      <c r="AB15" s="64"/>
      <c r="AC15" s="64">
        <v>2</v>
      </c>
      <c r="AD15" s="64"/>
      <c r="AE15" s="64"/>
      <c r="AF15" s="64"/>
      <c r="AG15" s="3">
        <f t="shared" si="2"/>
        <v>2</v>
      </c>
      <c r="AH15" s="104" t="str">
        <f t="shared" si="3"/>
        <v>LR</v>
      </c>
      <c r="AI15" s="96" t="str">
        <f>VLOOKUP(AH15,REMARK!$B$4:$E$9,4,FALSE)</f>
        <v>Sesekali dimonitor (Setiap enam bulan sekali)</v>
      </c>
      <c r="AJ15" s="116" t="s">
        <v>168</v>
      </c>
      <c r="AK15" s="109" t="s">
        <v>143</v>
      </c>
      <c r="AL15" s="112" t="s">
        <v>125</v>
      </c>
      <c r="AM15" s="105" t="s">
        <v>170</v>
      </c>
      <c r="AO15" s="53"/>
      <c r="AP15" s="53"/>
      <c r="AQ15" s="53"/>
      <c r="AR15" s="53"/>
      <c r="AS15" s="53"/>
      <c r="AT15" s="53"/>
      <c r="AU15" s="53"/>
      <c r="AV15" s="53"/>
      <c r="AW15" s="3"/>
      <c r="AX15" s="3"/>
      <c r="AY15" s="3"/>
      <c r="AZ15" s="3"/>
    </row>
    <row r="16" spans="1:52" s="1" customFormat="1" ht="100.5" customHeight="1" x14ac:dyDescent="0.25">
      <c r="A16" s="53">
        <v>4</v>
      </c>
      <c r="B16" s="127" t="s">
        <v>95</v>
      </c>
      <c r="C16" s="127"/>
      <c r="D16" s="60" t="s">
        <v>96</v>
      </c>
      <c r="E16" s="60" t="s">
        <v>97</v>
      </c>
      <c r="F16" s="60" t="s">
        <v>98</v>
      </c>
      <c r="G16" s="61" t="s">
        <v>94</v>
      </c>
      <c r="H16" s="7"/>
      <c r="I16" s="7">
        <v>2</v>
      </c>
      <c r="J16" s="7"/>
      <c r="K16" s="7"/>
      <c r="L16" s="7"/>
      <c r="M16" s="64"/>
      <c r="N16" s="64"/>
      <c r="O16" s="64">
        <v>3</v>
      </c>
      <c r="P16" s="64"/>
      <c r="Q16" s="64"/>
      <c r="R16" s="53">
        <f t="shared" ref="R16" si="4">(SUM(H16:L16))*(SUM(M16:Q16))</f>
        <v>6</v>
      </c>
      <c r="S16" s="104" t="str">
        <f t="shared" si="1"/>
        <v>MR</v>
      </c>
      <c r="T16" s="96" t="str">
        <f>VLOOKUP(S16,REMARK!$B$4:$E$9,4,FALSE)</f>
        <v>Secara periodik dimonitor (Sebulan Sekali)</v>
      </c>
      <c r="U16" s="126" t="s">
        <v>119</v>
      </c>
      <c r="V16" s="126"/>
      <c r="W16" s="63">
        <v>1</v>
      </c>
      <c r="X16" s="63"/>
      <c r="Y16" s="63"/>
      <c r="Z16" s="63"/>
      <c r="AA16" s="63"/>
      <c r="AB16" s="64"/>
      <c r="AC16" s="64">
        <v>2</v>
      </c>
      <c r="AD16" s="64"/>
      <c r="AE16" s="64"/>
      <c r="AF16" s="64"/>
      <c r="AG16" s="53">
        <f t="shared" ref="AG16" si="5">(SUM(W16:AA16))*(SUM(AB16:AF16))</f>
        <v>2</v>
      </c>
      <c r="AH16" s="104" t="str">
        <f t="shared" si="3"/>
        <v>LR</v>
      </c>
      <c r="AI16" s="96" t="str">
        <f>VLOOKUP(AH16,REMARK!$B$4:$E$9,4,FALSE)</f>
        <v>Sesekali dimonitor (Setiap enam bulan sekali)</v>
      </c>
      <c r="AJ16" s="116" t="s">
        <v>168</v>
      </c>
      <c r="AK16" s="109" t="s">
        <v>143</v>
      </c>
      <c r="AL16" s="112" t="s">
        <v>125</v>
      </c>
      <c r="AM16" s="50" t="s">
        <v>127</v>
      </c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</row>
    <row r="17" spans="1:52" s="68" customFormat="1" ht="18.75" x14ac:dyDescent="0.25">
      <c r="A17" s="186"/>
      <c r="B17" s="193"/>
      <c r="C17" s="194"/>
      <c r="D17" s="115"/>
      <c r="E17" s="115"/>
      <c r="F17" s="115"/>
      <c r="G17" s="115"/>
      <c r="H17" s="67"/>
      <c r="I17" s="67"/>
      <c r="J17" s="67"/>
      <c r="K17" s="67"/>
      <c r="L17" s="67"/>
      <c r="M17" s="187"/>
      <c r="N17" s="187"/>
      <c r="O17" s="187"/>
      <c r="P17" s="187"/>
      <c r="Q17" s="187"/>
      <c r="R17" s="67"/>
      <c r="S17" s="188"/>
      <c r="T17" s="96"/>
      <c r="U17" s="191"/>
      <c r="V17" s="192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  <c r="AG17" s="67"/>
      <c r="AH17" s="188"/>
      <c r="AI17" s="96"/>
      <c r="AJ17" s="96"/>
      <c r="AK17" s="96"/>
      <c r="AL17" s="189"/>
      <c r="AM17" s="190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</row>
    <row r="18" spans="1:52" x14ac:dyDescent="0.25">
      <c r="A18" s="20"/>
      <c r="B18" s="59" t="s">
        <v>142</v>
      </c>
      <c r="C18" s="12"/>
      <c r="D18" s="12"/>
      <c r="E18" s="13"/>
      <c r="F18" s="13"/>
      <c r="G18" s="13"/>
      <c r="H18" s="14"/>
      <c r="I18" s="14"/>
      <c r="J18" s="14"/>
      <c r="K18" s="14"/>
      <c r="L18" s="14"/>
      <c r="M18" s="12"/>
      <c r="N18" s="12"/>
      <c r="O18" s="12"/>
      <c r="P18" s="12"/>
      <c r="Q18" s="12"/>
      <c r="R18" s="12"/>
      <c r="S18" s="13"/>
      <c r="T18" s="66"/>
      <c r="U18" s="12"/>
      <c r="V18" s="12"/>
      <c r="W18" s="14"/>
      <c r="X18" s="14"/>
      <c r="Y18" s="14"/>
      <c r="Z18" s="14"/>
      <c r="AA18" s="14"/>
      <c r="AB18" s="12"/>
      <c r="AC18" s="12"/>
      <c r="AD18" s="12"/>
      <c r="AE18" s="12"/>
      <c r="AF18" s="12"/>
      <c r="AG18" s="12"/>
      <c r="AH18" s="13"/>
      <c r="AI18" s="66"/>
      <c r="AJ18" s="15"/>
      <c r="AK18" s="110"/>
      <c r="AL18" s="15"/>
      <c r="AM18" s="54"/>
    </row>
    <row r="19" spans="1:52" s="1" customFormat="1" ht="78" customHeight="1" x14ac:dyDescent="0.25">
      <c r="A19" s="3">
        <v>5</v>
      </c>
      <c r="B19" s="127" t="s">
        <v>99</v>
      </c>
      <c r="C19" s="127"/>
      <c r="D19" s="114" t="s">
        <v>100</v>
      </c>
      <c r="E19" s="114" t="s">
        <v>101</v>
      </c>
      <c r="F19" s="114" t="s">
        <v>102</v>
      </c>
      <c r="G19" s="114" t="s">
        <v>84</v>
      </c>
      <c r="H19" s="63"/>
      <c r="I19" s="63">
        <v>2</v>
      </c>
      <c r="J19" s="63"/>
      <c r="K19" s="63"/>
      <c r="L19" s="63"/>
      <c r="M19" s="64"/>
      <c r="N19" s="64">
        <v>2</v>
      </c>
      <c r="O19" s="64"/>
      <c r="P19" s="64"/>
      <c r="Q19" s="64"/>
      <c r="R19" s="3">
        <f t="shared" si="0"/>
        <v>4</v>
      </c>
      <c r="S19" s="104" t="str">
        <f t="shared" si="1"/>
        <v>MR</v>
      </c>
      <c r="T19" s="96" t="str">
        <f>VLOOKUP(S19,REMARK!$B$4:$E$9,4,FALSE)</f>
        <v>Secara periodik dimonitor (Sebulan Sekali)</v>
      </c>
      <c r="U19" s="170" t="s">
        <v>164</v>
      </c>
      <c r="V19" s="170"/>
      <c r="W19" s="63">
        <v>1</v>
      </c>
      <c r="X19" s="63"/>
      <c r="Y19" s="63"/>
      <c r="Z19" s="63"/>
      <c r="AA19" s="63"/>
      <c r="AB19" s="64">
        <v>1</v>
      </c>
      <c r="AC19" s="64"/>
      <c r="AD19" s="64"/>
      <c r="AE19" s="64"/>
      <c r="AF19" s="64"/>
      <c r="AG19" s="3">
        <f t="shared" si="2"/>
        <v>1</v>
      </c>
      <c r="AH19" s="104" t="str">
        <f>IF(AG19&gt;=15,"E",IF(AG19&gt;=8,"HR",IF(AG19&gt;=4,"MR",IF(AG19&gt;=2,"LR","SR"))))</f>
        <v>SR</v>
      </c>
      <c r="AI19" s="111" t="str">
        <f>VLOOKUP(AH19,REMARK!$B$4:$E$9,4,FALSE)</f>
        <v>Tidak perlu tindakan khusus</v>
      </c>
      <c r="AJ19" s="116" t="s">
        <v>168</v>
      </c>
      <c r="AK19" s="109" t="s">
        <v>143</v>
      </c>
      <c r="AL19" s="112" t="s">
        <v>125</v>
      </c>
      <c r="AM19" s="106" t="s">
        <v>171</v>
      </c>
      <c r="AO19" s="53"/>
      <c r="AP19" s="53"/>
      <c r="AQ19" s="53"/>
      <c r="AR19" s="53"/>
      <c r="AS19" s="53"/>
      <c r="AT19" s="53"/>
      <c r="AU19" s="53"/>
      <c r="AV19" s="53"/>
      <c r="AW19" s="3"/>
      <c r="AX19" s="3"/>
      <c r="AY19" s="3"/>
      <c r="AZ19" s="3"/>
    </row>
    <row r="20" spans="1:52" s="1" customFormat="1" ht="114.75" customHeight="1" x14ac:dyDescent="0.25">
      <c r="A20" s="3">
        <v>6</v>
      </c>
      <c r="B20" s="127" t="s">
        <v>151</v>
      </c>
      <c r="C20" s="127"/>
      <c r="D20" s="62" t="s">
        <v>158</v>
      </c>
      <c r="E20" s="62" t="s">
        <v>149</v>
      </c>
      <c r="F20" s="60" t="s">
        <v>150</v>
      </c>
      <c r="G20" s="114" t="s">
        <v>84</v>
      </c>
      <c r="H20" s="63"/>
      <c r="I20" s="63"/>
      <c r="J20" s="63">
        <v>3</v>
      </c>
      <c r="K20" s="63"/>
      <c r="L20" s="63"/>
      <c r="M20" s="64"/>
      <c r="N20" s="64">
        <v>2</v>
      </c>
      <c r="O20" s="64"/>
      <c r="P20" s="64"/>
      <c r="Q20" s="64"/>
      <c r="R20" s="3">
        <f t="shared" si="0"/>
        <v>6</v>
      </c>
      <c r="S20" s="104" t="str">
        <f t="shared" si="1"/>
        <v>MR</v>
      </c>
      <c r="T20" s="96" t="str">
        <f>VLOOKUP(S20,REMARK!$B$4:$E$9,4,FALSE)</f>
        <v>Secara periodik dimonitor (Sebulan Sekali)</v>
      </c>
      <c r="U20" s="170" t="s">
        <v>165</v>
      </c>
      <c r="V20" s="170"/>
      <c r="W20" s="63"/>
      <c r="X20" s="63">
        <v>2</v>
      </c>
      <c r="Y20" s="63"/>
      <c r="Z20" s="63"/>
      <c r="AA20" s="63"/>
      <c r="AB20" s="64">
        <v>1</v>
      </c>
      <c r="AC20" s="64"/>
      <c r="AD20" s="64"/>
      <c r="AE20" s="64"/>
      <c r="AF20" s="64"/>
      <c r="AG20" s="3">
        <f t="shared" si="2"/>
        <v>2</v>
      </c>
      <c r="AH20" s="104" t="str">
        <f t="shared" ref="AH20:AH29" si="6">IF(AG20&gt;=15,"E",IF(AG20&gt;=8,"HR",IF(AG20&gt;=4,"MR",IF(AG20&gt;=2,"LR","SR"))))</f>
        <v>LR</v>
      </c>
      <c r="AI20" s="111" t="str">
        <f>VLOOKUP(AH20,REMARK!$B$4:$E$9,4,FALSE)</f>
        <v>Sesekali dimonitor (Setiap enam bulan sekali)</v>
      </c>
      <c r="AJ20" s="116" t="s">
        <v>168</v>
      </c>
      <c r="AK20" s="109" t="s">
        <v>143</v>
      </c>
      <c r="AL20" s="112" t="s">
        <v>125</v>
      </c>
      <c r="AM20" s="106" t="s">
        <v>128</v>
      </c>
      <c r="AO20" s="53"/>
      <c r="AP20" s="53"/>
      <c r="AQ20" s="53"/>
      <c r="AR20" s="53"/>
      <c r="AS20" s="53"/>
      <c r="AT20" s="53"/>
      <c r="AU20" s="53"/>
      <c r="AV20" s="53"/>
      <c r="AW20" s="3"/>
      <c r="AX20" s="3"/>
      <c r="AY20" s="3"/>
      <c r="AZ20" s="3"/>
    </row>
    <row r="21" spans="1:52" s="1" customFormat="1" ht="96.75" customHeight="1" x14ac:dyDescent="0.25">
      <c r="A21" s="53">
        <v>7</v>
      </c>
      <c r="B21" s="171" t="s">
        <v>147</v>
      </c>
      <c r="C21" s="171"/>
      <c r="D21" s="62" t="s">
        <v>152</v>
      </c>
      <c r="E21" s="62" t="s">
        <v>155</v>
      </c>
      <c r="F21" s="60" t="s">
        <v>156</v>
      </c>
      <c r="G21" s="114" t="s">
        <v>84</v>
      </c>
      <c r="H21" s="63">
        <v>1</v>
      </c>
      <c r="I21" s="63"/>
      <c r="J21" s="63"/>
      <c r="K21" s="63"/>
      <c r="L21" s="63"/>
      <c r="M21" s="64">
        <v>1</v>
      </c>
      <c r="N21" s="64"/>
      <c r="O21" s="64"/>
      <c r="P21" s="64"/>
      <c r="Q21" s="64"/>
      <c r="R21" s="53">
        <f t="shared" ref="R21:R22" si="7">(SUM(H21:L21))*(SUM(M21:Q21))</f>
        <v>1</v>
      </c>
      <c r="S21" s="104" t="str">
        <f t="shared" ref="S21:S22" si="8">IF(R21&gt;=15,"E",IF(R21&gt;=8,"HR",IF(R21&gt;=4,"MR",IF(R21&gt;=2,"LR","SR"))))</f>
        <v>SR</v>
      </c>
      <c r="T21" s="96" t="str">
        <f>VLOOKUP(S21,REMARK!$B$4:$E$9,4,FALSE)</f>
        <v>Tidak perlu tindakan khusus</v>
      </c>
      <c r="U21" s="170" t="s">
        <v>166</v>
      </c>
      <c r="V21" s="170"/>
      <c r="W21" s="63">
        <v>1</v>
      </c>
      <c r="X21" s="63"/>
      <c r="Y21" s="63"/>
      <c r="Z21" s="63"/>
      <c r="AA21" s="63"/>
      <c r="AB21" s="64">
        <v>1</v>
      </c>
      <c r="AC21" s="64"/>
      <c r="AD21" s="64"/>
      <c r="AE21" s="64"/>
      <c r="AF21" s="64"/>
      <c r="AG21" s="53">
        <f t="shared" ref="AG21:AG22" si="9">(SUM(W21:AA21))*(SUM(AB21:AF21))</f>
        <v>1</v>
      </c>
      <c r="AH21" s="104" t="str">
        <f t="shared" ref="AH21:AH22" si="10">IF(AG21&gt;=15,"E",IF(AG21&gt;=8,"HR",IF(AG21&gt;=4,"MR",IF(AG21&gt;=2,"LR","SR"))))</f>
        <v>SR</v>
      </c>
      <c r="AI21" s="111" t="str">
        <f>VLOOKUP(AH21,REMARK!$B$4:$E$9,4,FALSE)</f>
        <v>Tidak perlu tindakan khusus</v>
      </c>
      <c r="AJ21" s="116" t="s">
        <v>168</v>
      </c>
      <c r="AK21" s="116" t="s">
        <v>143</v>
      </c>
      <c r="AL21" s="112" t="s">
        <v>125</v>
      </c>
      <c r="AM21" s="106" t="s">
        <v>173</v>
      </c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</row>
    <row r="22" spans="1:52" s="1" customFormat="1" ht="85.5" customHeight="1" x14ac:dyDescent="0.25">
      <c r="A22" s="53">
        <v>8</v>
      </c>
      <c r="B22" s="171" t="s">
        <v>148</v>
      </c>
      <c r="C22" s="171"/>
      <c r="D22" s="62" t="s">
        <v>153</v>
      </c>
      <c r="E22" s="62" t="s">
        <v>154</v>
      </c>
      <c r="F22" s="114" t="s">
        <v>157</v>
      </c>
      <c r="G22" s="114" t="s">
        <v>84</v>
      </c>
      <c r="H22" s="63"/>
      <c r="I22" s="63">
        <v>2</v>
      </c>
      <c r="J22" s="63"/>
      <c r="K22" s="63"/>
      <c r="L22" s="63"/>
      <c r="M22" s="64">
        <v>1</v>
      </c>
      <c r="N22" s="64"/>
      <c r="O22" s="64"/>
      <c r="P22" s="64"/>
      <c r="Q22" s="64"/>
      <c r="R22" s="53">
        <f t="shared" si="7"/>
        <v>2</v>
      </c>
      <c r="S22" s="104" t="str">
        <f t="shared" si="8"/>
        <v>LR</v>
      </c>
      <c r="T22" s="96" t="str">
        <f>VLOOKUP(S22,REMARK!$B$4:$E$9,4,FALSE)</f>
        <v>Sesekali dimonitor (Setiap enam bulan sekali)</v>
      </c>
      <c r="U22" s="170" t="s">
        <v>167</v>
      </c>
      <c r="V22" s="170"/>
      <c r="W22" s="63">
        <v>1</v>
      </c>
      <c r="X22" s="63"/>
      <c r="Y22" s="63"/>
      <c r="Z22" s="63"/>
      <c r="AA22" s="63"/>
      <c r="AB22" s="64">
        <v>1</v>
      </c>
      <c r="AC22" s="64"/>
      <c r="AD22" s="64"/>
      <c r="AE22" s="64"/>
      <c r="AF22" s="64"/>
      <c r="AG22" s="53">
        <f t="shared" si="9"/>
        <v>1</v>
      </c>
      <c r="AH22" s="104" t="str">
        <f t="shared" si="10"/>
        <v>SR</v>
      </c>
      <c r="AI22" s="111" t="str">
        <f>VLOOKUP(AH22,REMARK!$B$4:$E$9,4,FALSE)</f>
        <v>Tidak perlu tindakan khusus</v>
      </c>
      <c r="AJ22" s="116" t="s">
        <v>168</v>
      </c>
      <c r="AK22" s="116" t="s">
        <v>143</v>
      </c>
      <c r="AL22" s="112" t="s">
        <v>125</v>
      </c>
      <c r="AM22" s="106" t="s">
        <v>172</v>
      </c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</row>
    <row r="23" spans="1:52" s="1" customFormat="1" ht="18.75" x14ac:dyDescent="0.25">
      <c r="A23" s="3"/>
      <c r="B23" s="127"/>
      <c r="C23" s="127"/>
      <c r="D23" s="62"/>
      <c r="E23" s="62"/>
      <c r="F23" s="60"/>
      <c r="G23" s="60"/>
      <c r="H23" s="63"/>
      <c r="I23" s="63"/>
      <c r="J23" s="63"/>
      <c r="K23" s="63"/>
      <c r="L23" s="63"/>
      <c r="M23" s="64"/>
      <c r="N23" s="64"/>
      <c r="O23" s="64"/>
      <c r="P23" s="64"/>
      <c r="Q23" s="64"/>
      <c r="R23" s="3"/>
      <c r="S23" s="104"/>
      <c r="T23" s="96"/>
      <c r="U23" s="170"/>
      <c r="V23" s="170"/>
      <c r="W23" s="63"/>
      <c r="X23" s="63"/>
      <c r="Y23" s="63"/>
      <c r="Z23" s="63"/>
      <c r="AA23" s="63"/>
      <c r="AB23" s="64"/>
      <c r="AC23" s="64"/>
      <c r="AD23" s="64"/>
      <c r="AE23" s="64"/>
      <c r="AF23" s="64"/>
      <c r="AG23" s="3"/>
      <c r="AH23" s="104"/>
      <c r="AI23" s="111"/>
      <c r="AJ23" s="108"/>
      <c r="AK23" s="109"/>
      <c r="AL23" s="112"/>
      <c r="AM23" s="106"/>
      <c r="AO23" s="53"/>
      <c r="AP23" s="53"/>
      <c r="AQ23" s="53"/>
      <c r="AR23" s="53"/>
      <c r="AS23" s="53"/>
      <c r="AT23" s="53"/>
      <c r="AU23" s="53"/>
      <c r="AV23" s="53"/>
      <c r="AW23" s="3"/>
      <c r="AX23" s="3"/>
      <c r="AY23" s="3"/>
      <c r="AZ23" s="3"/>
    </row>
    <row r="24" spans="1:52" s="1" customFormat="1" x14ac:dyDescent="0.25">
      <c r="A24" s="43" t="s">
        <v>67</v>
      </c>
      <c r="B24" s="46"/>
      <c r="C24" s="46"/>
      <c r="D24" s="46"/>
      <c r="E24" s="46"/>
      <c r="F24" s="46"/>
      <c r="H24" s="47"/>
      <c r="I24" s="47"/>
      <c r="J24" s="47"/>
      <c r="K24" s="47"/>
      <c r="L24" s="47"/>
      <c r="T24" s="97"/>
      <c r="U24" s="48"/>
      <c r="V24" s="48"/>
      <c r="W24" s="47"/>
      <c r="X24" s="47"/>
      <c r="Y24" s="47"/>
      <c r="Z24" s="47"/>
      <c r="AA24" s="47"/>
      <c r="AI24" s="68"/>
      <c r="AJ24" s="53"/>
      <c r="AK24" s="53"/>
    </row>
    <row r="25" spans="1:52" s="1" customFormat="1" ht="72.75" customHeight="1" x14ac:dyDescent="0.25">
      <c r="A25" s="53">
        <v>9</v>
      </c>
      <c r="B25" s="127" t="s">
        <v>103</v>
      </c>
      <c r="C25" s="127"/>
      <c r="D25" s="60" t="s">
        <v>135</v>
      </c>
      <c r="E25" s="60" t="s">
        <v>129</v>
      </c>
      <c r="F25" s="107" t="s">
        <v>130</v>
      </c>
      <c r="G25" s="60" t="s">
        <v>104</v>
      </c>
      <c r="H25" s="7">
        <v>1</v>
      </c>
      <c r="I25" s="7"/>
      <c r="J25" s="7"/>
      <c r="K25" s="7"/>
      <c r="L25" s="7"/>
      <c r="M25" s="53"/>
      <c r="N25" s="53">
        <v>2</v>
      </c>
      <c r="O25" s="53"/>
      <c r="P25" s="53"/>
      <c r="Q25" s="53"/>
      <c r="R25" s="53">
        <f t="shared" ref="R25:R29" si="11">(SUM(H25:L25))*(SUM(M25:Q25))</f>
        <v>2</v>
      </c>
      <c r="S25" s="104" t="str">
        <f>IF(R25&gt;=15,"E",IF(R25&gt;=8,"HR",IF(R25&gt;=4,"MR",IF(R25&gt;=2,"LR","SR"))))</f>
        <v>LR</v>
      </c>
      <c r="T25" s="96" t="str">
        <f>VLOOKUP(S25,REMARK!$B$4:$E$9,4,FALSE)</f>
        <v>Sesekali dimonitor (Setiap enam bulan sekali)</v>
      </c>
      <c r="U25" s="126" t="s">
        <v>120</v>
      </c>
      <c r="V25" s="126"/>
      <c r="W25" s="63">
        <v>1</v>
      </c>
      <c r="X25" s="63"/>
      <c r="Y25" s="63"/>
      <c r="Z25" s="63"/>
      <c r="AA25" s="63"/>
      <c r="AB25" s="64">
        <v>1</v>
      </c>
      <c r="AC25" s="64"/>
      <c r="AD25" s="64"/>
      <c r="AE25" s="64"/>
      <c r="AF25" s="64"/>
      <c r="AG25" s="53">
        <f t="shared" ref="AG25:AG29" si="12">(SUM(W25:AA25))*(SUM(AB25:AF25))</f>
        <v>1</v>
      </c>
      <c r="AH25" s="104" t="str">
        <f t="shared" si="6"/>
        <v>SR</v>
      </c>
      <c r="AI25" s="111" t="str">
        <f>VLOOKUP(AH25,REMARK!$B$4:$E$9,4,FALSE)</f>
        <v>Tidak perlu tindakan khusus</v>
      </c>
      <c r="AJ25" s="116" t="s">
        <v>168</v>
      </c>
      <c r="AK25" s="109" t="s">
        <v>143</v>
      </c>
      <c r="AL25" s="112" t="s">
        <v>125</v>
      </c>
      <c r="AM25" s="116" t="s">
        <v>174</v>
      </c>
      <c r="AO25" s="53"/>
      <c r="AP25" s="53"/>
      <c r="AQ25" s="53"/>
      <c r="AR25" s="53"/>
      <c r="AS25" s="53"/>
      <c r="AT25" s="53"/>
      <c r="AU25" s="53"/>
      <c r="AV25" s="53"/>
      <c r="AW25" s="50"/>
      <c r="AX25" s="50"/>
      <c r="AY25" s="50"/>
      <c r="AZ25" s="50"/>
    </row>
    <row r="26" spans="1:52" s="1" customFormat="1" ht="81" customHeight="1" x14ac:dyDescent="0.25">
      <c r="A26" s="53">
        <v>10</v>
      </c>
      <c r="B26" s="127" t="s">
        <v>105</v>
      </c>
      <c r="C26" s="127"/>
      <c r="D26" s="60" t="s">
        <v>106</v>
      </c>
      <c r="E26" s="60" t="s">
        <v>136</v>
      </c>
      <c r="F26" s="60" t="s">
        <v>137</v>
      </c>
      <c r="G26" s="60" t="s">
        <v>107</v>
      </c>
      <c r="H26" s="7"/>
      <c r="I26" s="7"/>
      <c r="J26" s="7">
        <v>3</v>
      </c>
      <c r="K26" s="7"/>
      <c r="L26" s="7"/>
      <c r="M26" s="53"/>
      <c r="N26" s="53">
        <v>2</v>
      </c>
      <c r="O26" s="53"/>
      <c r="P26" s="53"/>
      <c r="Q26" s="53"/>
      <c r="R26" s="53">
        <f t="shared" si="11"/>
        <v>6</v>
      </c>
      <c r="S26" s="104" t="str">
        <f t="shared" ref="S26:S29" si="13">IF(R26&gt;=15,"E",IF(R26&gt;=8,"HR",IF(R26&gt;=4,"MR",IF(R26&gt;=2,"LR","SR"))))</f>
        <v>MR</v>
      </c>
      <c r="T26" s="96" t="str">
        <f>VLOOKUP(S26,REMARK!$B$4:$E$9,4,FALSE)</f>
        <v>Secara periodik dimonitor (Sebulan Sekali)</v>
      </c>
      <c r="U26" s="126" t="s">
        <v>121</v>
      </c>
      <c r="V26" s="126"/>
      <c r="W26" s="63"/>
      <c r="X26" s="63">
        <v>2</v>
      </c>
      <c r="Y26" s="63"/>
      <c r="Z26" s="63"/>
      <c r="AA26" s="63"/>
      <c r="AB26" s="64">
        <v>1</v>
      </c>
      <c r="AC26" s="64"/>
      <c r="AD26" s="64"/>
      <c r="AE26" s="64"/>
      <c r="AF26" s="64"/>
      <c r="AG26" s="53">
        <f t="shared" si="12"/>
        <v>2</v>
      </c>
      <c r="AH26" s="104" t="str">
        <f t="shared" si="6"/>
        <v>LR</v>
      </c>
      <c r="AI26" s="111" t="str">
        <f>VLOOKUP(AH26,REMARK!$B$4:$E$9,4,FALSE)</f>
        <v>Sesekali dimonitor (Setiap enam bulan sekali)</v>
      </c>
      <c r="AJ26" s="116" t="s">
        <v>168</v>
      </c>
      <c r="AK26" s="109" t="s">
        <v>143</v>
      </c>
      <c r="AL26" s="112" t="s">
        <v>125</v>
      </c>
      <c r="AM26" s="108" t="s">
        <v>175</v>
      </c>
      <c r="AO26" s="53"/>
      <c r="AP26" s="53"/>
      <c r="AQ26" s="53"/>
      <c r="AR26" s="53"/>
      <c r="AS26" s="53"/>
      <c r="AT26" s="53"/>
      <c r="AU26" s="53"/>
      <c r="AV26" s="53"/>
      <c r="AW26" s="50"/>
      <c r="AX26" s="50"/>
      <c r="AY26" s="50"/>
      <c r="AZ26" s="50"/>
    </row>
    <row r="27" spans="1:52" s="1" customFormat="1" ht="105" customHeight="1" x14ac:dyDescent="0.25">
      <c r="A27" s="53">
        <v>11</v>
      </c>
      <c r="B27" s="127" t="s">
        <v>108</v>
      </c>
      <c r="C27" s="127"/>
      <c r="D27" s="60" t="s">
        <v>134</v>
      </c>
      <c r="E27" s="60" t="s">
        <v>132</v>
      </c>
      <c r="F27" s="60" t="s">
        <v>133</v>
      </c>
      <c r="G27" s="60" t="s">
        <v>107</v>
      </c>
      <c r="H27" s="7"/>
      <c r="I27" s="7">
        <v>2</v>
      </c>
      <c r="J27" s="7"/>
      <c r="K27" s="7"/>
      <c r="L27" s="7"/>
      <c r="M27" s="53"/>
      <c r="N27" s="53">
        <v>2</v>
      </c>
      <c r="O27" s="53"/>
      <c r="P27" s="53"/>
      <c r="Q27" s="53"/>
      <c r="R27" s="53">
        <f t="shared" si="11"/>
        <v>4</v>
      </c>
      <c r="S27" s="104" t="str">
        <f t="shared" si="13"/>
        <v>MR</v>
      </c>
      <c r="T27" s="96" t="str">
        <f>VLOOKUP(S27,REMARK!$B$4:$E$9,4,FALSE)</f>
        <v>Secara periodik dimonitor (Sebulan Sekali)</v>
      </c>
      <c r="U27" s="126" t="s">
        <v>122</v>
      </c>
      <c r="V27" s="126"/>
      <c r="W27" s="63">
        <v>1</v>
      </c>
      <c r="X27" s="63"/>
      <c r="Y27" s="63"/>
      <c r="Z27" s="63"/>
      <c r="AA27" s="63"/>
      <c r="AB27" s="64">
        <v>1</v>
      </c>
      <c r="AC27" s="64"/>
      <c r="AD27" s="64"/>
      <c r="AE27" s="64"/>
      <c r="AF27" s="64"/>
      <c r="AG27" s="53">
        <f t="shared" si="12"/>
        <v>1</v>
      </c>
      <c r="AH27" s="104" t="str">
        <f t="shared" si="6"/>
        <v>SR</v>
      </c>
      <c r="AI27" s="111" t="str">
        <f>VLOOKUP(AH27,REMARK!$B$4:$E$9,4,FALSE)</f>
        <v>Tidak perlu tindakan khusus</v>
      </c>
      <c r="AJ27" s="116" t="s">
        <v>168</v>
      </c>
      <c r="AK27" s="109" t="s">
        <v>143</v>
      </c>
      <c r="AL27" s="112" t="s">
        <v>125</v>
      </c>
      <c r="AM27" s="108" t="s">
        <v>176</v>
      </c>
      <c r="AO27" s="53"/>
      <c r="AP27" s="53"/>
      <c r="AQ27" s="53"/>
      <c r="AR27" s="53"/>
      <c r="AS27" s="53"/>
      <c r="AT27" s="53"/>
      <c r="AU27" s="53"/>
      <c r="AV27" s="53"/>
      <c r="AW27" s="50"/>
      <c r="AX27" s="50"/>
      <c r="AY27" s="50"/>
      <c r="AZ27" s="50"/>
    </row>
    <row r="28" spans="1:52" s="1" customFormat="1" ht="99.75" customHeight="1" x14ac:dyDescent="0.25">
      <c r="A28" s="53">
        <v>12</v>
      </c>
      <c r="B28" s="127" t="s">
        <v>159</v>
      </c>
      <c r="C28" s="127"/>
      <c r="D28" s="60" t="s">
        <v>160</v>
      </c>
      <c r="E28" s="60" t="s">
        <v>161</v>
      </c>
      <c r="F28" s="60" t="s">
        <v>163</v>
      </c>
      <c r="G28" s="60" t="s">
        <v>107</v>
      </c>
      <c r="H28" s="7"/>
      <c r="I28" s="7"/>
      <c r="J28" s="7"/>
      <c r="K28" s="7"/>
      <c r="L28" s="7">
        <v>5</v>
      </c>
      <c r="M28" s="53"/>
      <c r="N28" s="53">
        <v>2</v>
      </c>
      <c r="O28" s="53"/>
      <c r="P28" s="53"/>
      <c r="Q28" s="53"/>
      <c r="R28" s="53">
        <f t="shared" si="11"/>
        <v>10</v>
      </c>
      <c r="S28" s="104" t="str">
        <f t="shared" si="13"/>
        <v>HR</v>
      </c>
      <c r="T28" s="96" t="str">
        <f>VLOOKUP(S28,REMARK!$B$4:$E$9,4,FALSE)</f>
        <v>Harus Selalu dimonitoring (Semingu Sekali)</v>
      </c>
      <c r="U28" s="126" t="s">
        <v>123</v>
      </c>
      <c r="V28" s="126"/>
      <c r="W28" s="63"/>
      <c r="X28" s="63"/>
      <c r="Y28" s="63"/>
      <c r="Z28" s="63">
        <v>4</v>
      </c>
      <c r="AA28" s="63"/>
      <c r="AB28" s="64">
        <v>1</v>
      </c>
      <c r="AC28" s="64"/>
      <c r="AD28" s="64"/>
      <c r="AE28" s="64"/>
      <c r="AF28" s="64"/>
      <c r="AG28" s="53">
        <f t="shared" si="12"/>
        <v>4</v>
      </c>
      <c r="AH28" s="104" t="str">
        <f t="shared" si="6"/>
        <v>MR</v>
      </c>
      <c r="AI28" s="111" t="str">
        <f>VLOOKUP(AH28,REMARK!$B$4:$E$9,4,FALSE)</f>
        <v>Secara periodik dimonitor (Sebulan Sekali)</v>
      </c>
      <c r="AJ28" s="116" t="s">
        <v>168</v>
      </c>
      <c r="AK28" s="109" t="s">
        <v>143</v>
      </c>
      <c r="AL28" s="112" t="s">
        <v>125</v>
      </c>
      <c r="AM28" s="108" t="s">
        <v>177</v>
      </c>
      <c r="AO28" s="53"/>
      <c r="AP28" s="53"/>
      <c r="AQ28" s="53"/>
      <c r="AR28" s="53"/>
      <c r="AS28" s="53"/>
      <c r="AT28" s="53"/>
      <c r="AU28" s="53"/>
      <c r="AV28" s="53"/>
      <c r="AW28" s="50"/>
      <c r="AX28" s="50"/>
      <c r="AY28" s="50"/>
      <c r="AZ28" s="50"/>
    </row>
    <row r="29" spans="1:52" s="1" customFormat="1" ht="102" customHeight="1" x14ac:dyDescent="0.25">
      <c r="A29" s="53">
        <v>13</v>
      </c>
      <c r="B29" s="127" t="s">
        <v>109</v>
      </c>
      <c r="C29" s="127"/>
      <c r="D29" s="60" t="s">
        <v>162</v>
      </c>
      <c r="E29" s="107" t="s">
        <v>131</v>
      </c>
      <c r="F29" s="107" t="s">
        <v>138</v>
      </c>
      <c r="G29" s="60" t="s">
        <v>107</v>
      </c>
      <c r="H29" s="7"/>
      <c r="I29" s="7"/>
      <c r="J29" s="7">
        <v>3</v>
      </c>
      <c r="K29" s="7"/>
      <c r="L29" s="7"/>
      <c r="M29" s="53"/>
      <c r="N29" s="53">
        <v>2</v>
      </c>
      <c r="O29" s="53"/>
      <c r="P29" s="53"/>
      <c r="Q29" s="53"/>
      <c r="R29" s="53">
        <f t="shared" si="11"/>
        <v>6</v>
      </c>
      <c r="S29" s="104" t="str">
        <f t="shared" si="13"/>
        <v>MR</v>
      </c>
      <c r="T29" s="96" t="str">
        <f>VLOOKUP(S29,REMARK!$B$4:$E$9,4,FALSE)</f>
        <v>Secara periodik dimonitor (Sebulan Sekali)</v>
      </c>
      <c r="U29" s="126" t="s">
        <v>124</v>
      </c>
      <c r="V29" s="126"/>
      <c r="W29" s="63"/>
      <c r="X29" s="63">
        <v>2</v>
      </c>
      <c r="Y29" s="63"/>
      <c r="Z29" s="63"/>
      <c r="AA29" s="63"/>
      <c r="AB29" s="64">
        <v>1</v>
      </c>
      <c r="AC29" s="64"/>
      <c r="AD29" s="64"/>
      <c r="AE29" s="64"/>
      <c r="AF29" s="64"/>
      <c r="AG29" s="53">
        <f t="shared" si="12"/>
        <v>2</v>
      </c>
      <c r="AH29" s="104" t="str">
        <f t="shared" si="6"/>
        <v>LR</v>
      </c>
      <c r="AI29" s="111" t="str">
        <f>VLOOKUP(AH29,REMARK!$B$4:$E$9,4,FALSE)</f>
        <v>Sesekali dimonitor (Setiap enam bulan sekali)</v>
      </c>
      <c r="AJ29" s="116" t="s">
        <v>168</v>
      </c>
      <c r="AK29" s="109" t="s">
        <v>143</v>
      </c>
      <c r="AL29" s="112" t="s">
        <v>125</v>
      </c>
      <c r="AM29" s="108" t="s">
        <v>178</v>
      </c>
      <c r="AO29" s="53"/>
      <c r="AP29" s="53"/>
      <c r="AQ29" s="53"/>
      <c r="AR29" s="53"/>
      <c r="AS29" s="53"/>
      <c r="AT29" s="53"/>
      <c r="AU29" s="53"/>
      <c r="AV29" s="53"/>
      <c r="AW29" s="50"/>
      <c r="AX29" s="50"/>
      <c r="AY29" s="50"/>
      <c r="AZ29" s="50"/>
    </row>
    <row r="30" spans="1:52" s="1" customFormat="1" x14ac:dyDescent="0.25">
      <c r="A30" s="3"/>
      <c r="B30" s="173"/>
      <c r="C30" s="173"/>
      <c r="D30" s="9"/>
      <c r="E30" s="9"/>
      <c r="F30" s="9"/>
      <c r="G30" s="3"/>
      <c r="H30" s="7"/>
      <c r="I30" s="7"/>
      <c r="J30" s="7"/>
      <c r="K30" s="7"/>
      <c r="L30" s="7"/>
      <c r="M30" s="53"/>
      <c r="N30" s="53"/>
      <c r="O30" s="53"/>
      <c r="P30" s="53"/>
      <c r="Q30" s="53"/>
      <c r="R30" s="67"/>
      <c r="S30" s="67"/>
      <c r="T30" s="96"/>
      <c r="U30" s="126"/>
      <c r="V30" s="126"/>
      <c r="W30" s="102"/>
      <c r="X30" s="102"/>
      <c r="Y30" s="102"/>
      <c r="Z30" s="102"/>
      <c r="AA30" s="102"/>
      <c r="AB30" s="103"/>
      <c r="AC30" s="103"/>
      <c r="AD30" s="103"/>
      <c r="AE30" s="103"/>
      <c r="AF30" s="103"/>
      <c r="AG30" s="3"/>
      <c r="AH30" s="67"/>
      <c r="AI30" s="67"/>
      <c r="AJ30" s="3"/>
      <c r="AK30" s="3"/>
      <c r="AL30" s="3"/>
      <c r="AM30" s="3"/>
      <c r="AO30" s="9"/>
      <c r="AP30" s="9"/>
      <c r="AQ30" s="9"/>
      <c r="AR30" s="9"/>
      <c r="AS30" s="9"/>
      <c r="AT30" s="9"/>
      <c r="AU30" s="108"/>
      <c r="AV30" s="9"/>
      <c r="AW30" s="9"/>
      <c r="AX30" s="9"/>
      <c r="AY30" s="9"/>
      <c r="AZ30" s="9"/>
    </row>
    <row r="31" spans="1:52" x14ac:dyDescent="0.25">
      <c r="A31" s="16"/>
      <c r="B31" s="17"/>
      <c r="C31" s="17"/>
      <c r="D31" s="17"/>
      <c r="E31" s="17"/>
      <c r="F31" s="17"/>
      <c r="G31" s="17"/>
      <c r="H31" s="22"/>
      <c r="I31" s="22"/>
      <c r="J31" s="22"/>
      <c r="K31" s="22"/>
      <c r="L31" s="22"/>
      <c r="M31" s="17"/>
      <c r="N31" s="17"/>
      <c r="O31" s="17"/>
      <c r="P31" s="17"/>
      <c r="Q31" s="17"/>
      <c r="R31" s="17"/>
      <c r="S31" s="17"/>
      <c r="T31" s="98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52" x14ac:dyDescent="0.25">
      <c r="A32" s="24"/>
      <c r="B32" s="40" t="s">
        <v>32</v>
      </c>
      <c r="C32" s="25"/>
      <c r="D32" s="25"/>
      <c r="E32" s="25"/>
      <c r="F32" s="25"/>
      <c r="G32" s="25"/>
      <c r="H32" s="25"/>
      <c r="I32" s="25"/>
      <c r="J32" s="25"/>
      <c r="L32" s="26"/>
      <c r="M32" s="24"/>
      <c r="N32" s="24"/>
    </row>
    <row r="33" spans="1:28" x14ac:dyDescent="0.25">
      <c r="A33" s="24"/>
      <c r="B33" s="172" t="s">
        <v>33</v>
      </c>
      <c r="C33" s="172"/>
      <c r="D33" s="172"/>
      <c r="E33" s="172"/>
      <c r="F33" s="172"/>
      <c r="G33" s="172"/>
      <c r="H33" s="172"/>
      <c r="I33" s="25"/>
      <c r="J33" s="28" t="s">
        <v>34</v>
      </c>
      <c r="K33" s="28"/>
      <c r="L33" s="26"/>
      <c r="M33" s="24"/>
      <c r="N33" s="24"/>
      <c r="O33" s="23" t="s">
        <v>55</v>
      </c>
    </row>
    <row r="34" spans="1:28" ht="2.25" customHeight="1" x14ac:dyDescent="0.25">
      <c r="A34" s="24"/>
      <c r="B34" s="27"/>
      <c r="C34" s="27"/>
      <c r="D34" s="27"/>
      <c r="E34" s="27"/>
      <c r="F34" s="27"/>
      <c r="G34" s="27"/>
      <c r="H34" s="27"/>
      <c r="I34" s="25"/>
      <c r="J34" s="28"/>
      <c r="K34" s="28"/>
      <c r="L34" s="26"/>
      <c r="M34" s="24"/>
      <c r="N34" s="24"/>
    </row>
    <row r="35" spans="1:28" ht="21" customHeight="1" x14ac:dyDescent="0.25">
      <c r="A35" s="143"/>
      <c r="B35" s="145"/>
      <c r="C35" s="168" t="s">
        <v>56</v>
      </c>
      <c r="D35" s="169"/>
      <c r="E35" s="169"/>
      <c r="F35" s="169"/>
      <c r="G35" s="169"/>
      <c r="H35" s="169"/>
      <c r="I35" s="25"/>
      <c r="J35" s="28"/>
      <c r="K35" s="28"/>
      <c r="L35" s="26"/>
      <c r="M35" s="24"/>
      <c r="N35" s="24"/>
      <c r="S35" s="24"/>
      <c r="U35" s="24"/>
    </row>
    <row r="36" spans="1:28" x14ac:dyDescent="0.25">
      <c r="A36" s="158" t="s">
        <v>43</v>
      </c>
      <c r="B36" s="159"/>
      <c r="C36" s="30"/>
      <c r="D36" s="8">
        <v>1</v>
      </c>
      <c r="E36" s="8">
        <v>2</v>
      </c>
      <c r="F36" s="8">
        <v>3</v>
      </c>
      <c r="G36" s="8">
        <v>4</v>
      </c>
      <c r="H36" s="8">
        <v>5</v>
      </c>
      <c r="I36" s="25"/>
      <c r="J36" s="146" t="s">
        <v>35</v>
      </c>
      <c r="K36" s="147"/>
      <c r="L36" s="148"/>
      <c r="M36" s="31" t="s">
        <v>36</v>
      </c>
      <c r="N36" s="8"/>
      <c r="O36" s="131" t="s">
        <v>27</v>
      </c>
      <c r="P36" s="132"/>
      <c r="Q36" s="132"/>
      <c r="R36" s="132"/>
      <c r="S36" s="132"/>
      <c r="T36" s="132"/>
      <c r="U36" s="132"/>
      <c r="V36" s="133"/>
    </row>
    <row r="37" spans="1:28" x14ac:dyDescent="0.25">
      <c r="A37" s="160"/>
      <c r="B37" s="161"/>
      <c r="C37" s="29">
        <v>1</v>
      </c>
      <c r="D37" s="33">
        <v>1</v>
      </c>
      <c r="E37" s="34">
        <v>2</v>
      </c>
      <c r="F37" s="34">
        <v>3</v>
      </c>
      <c r="G37" s="35">
        <v>4</v>
      </c>
      <c r="H37" s="35">
        <v>5</v>
      </c>
      <c r="I37" s="25"/>
      <c r="J37" s="149" t="s">
        <v>37</v>
      </c>
      <c r="K37" s="150"/>
      <c r="L37" s="151"/>
      <c r="M37" s="31" t="s">
        <v>38</v>
      </c>
      <c r="N37" s="8"/>
      <c r="O37" s="131" t="s">
        <v>28</v>
      </c>
      <c r="P37" s="132"/>
      <c r="Q37" s="132"/>
      <c r="R37" s="132"/>
      <c r="S37" s="132"/>
      <c r="T37" s="132"/>
      <c r="U37" s="132"/>
      <c r="V37" s="133"/>
    </row>
    <row r="38" spans="1:28" x14ac:dyDescent="0.25">
      <c r="A38" s="160"/>
      <c r="B38" s="161"/>
      <c r="C38" s="29">
        <v>2</v>
      </c>
      <c r="D38" s="34">
        <v>2</v>
      </c>
      <c r="E38" s="35">
        <v>4</v>
      </c>
      <c r="F38" s="35">
        <v>6</v>
      </c>
      <c r="G38" s="36">
        <v>8</v>
      </c>
      <c r="H38" s="36">
        <v>10</v>
      </c>
      <c r="I38" s="25"/>
      <c r="J38" s="152" t="s">
        <v>39</v>
      </c>
      <c r="K38" s="153"/>
      <c r="L38" s="154"/>
      <c r="M38" s="31" t="s">
        <v>40</v>
      </c>
      <c r="N38" s="8"/>
      <c r="O38" s="131" t="s">
        <v>29</v>
      </c>
      <c r="P38" s="132"/>
      <c r="Q38" s="132"/>
      <c r="R38" s="132"/>
      <c r="S38" s="132"/>
      <c r="T38" s="132"/>
      <c r="U38" s="132"/>
      <c r="V38" s="133"/>
    </row>
    <row r="39" spans="1:28" x14ac:dyDescent="0.25">
      <c r="A39" s="160"/>
      <c r="B39" s="161"/>
      <c r="C39" s="29">
        <v>3</v>
      </c>
      <c r="D39" s="34">
        <v>3</v>
      </c>
      <c r="E39" s="35">
        <v>6</v>
      </c>
      <c r="F39" s="36">
        <v>9</v>
      </c>
      <c r="G39" s="36">
        <v>11</v>
      </c>
      <c r="H39" s="37">
        <v>15</v>
      </c>
      <c r="I39" s="25"/>
      <c r="J39" s="155" t="s">
        <v>41</v>
      </c>
      <c r="K39" s="156"/>
      <c r="L39" s="157"/>
      <c r="M39" s="38" t="s">
        <v>42</v>
      </c>
      <c r="N39" s="8"/>
      <c r="O39" s="131" t="s">
        <v>30</v>
      </c>
      <c r="P39" s="132"/>
      <c r="Q39" s="132"/>
      <c r="R39" s="132"/>
      <c r="S39" s="132"/>
      <c r="T39" s="132"/>
      <c r="U39" s="132"/>
      <c r="V39" s="133"/>
    </row>
    <row r="40" spans="1:28" x14ac:dyDescent="0.25">
      <c r="A40" s="160"/>
      <c r="B40" s="161"/>
      <c r="C40" s="29">
        <v>4</v>
      </c>
      <c r="D40" s="35">
        <v>4</v>
      </c>
      <c r="E40" s="36">
        <v>8</v>
      </c>
      <c r="F40" s="36">
        <v>11</v>
      </c>
      <c r="G40" s="37">
        <v>15</v>
      </c>
      <c r="H40" s="37">
        <v>20</v>
      </c>
      <c r="I40" s="25"/>
      <c r="J40" s="166" t="s">
        <v>58</v>
      </c>
      <c r="K40" s="166"/>
      <c r="L40" s="167"/>
      <c r="M40" s="164">
        <v>0</v>
      </c>
      <c r="N40" s="165"/>
      <c r="O40" s="131" t="s">
        <v>31</v>
      </c>
      <c r="P40" s="132"/>
      <c r="Q40" s="132"/>
      <c r="R40" s="132"/>
      <c r="S40" s="132"/>
      <c r="T40" s="132"/>
      <c r="U40" s="132"/>
      <c r="V40" s="133"/>
      <c r="W40" s="26"/>
      <c r="X40" s="26"/>
      <c r="Y40" s="26"/>
      <c r="Z40" s="26"/>
      <c r="AA40" s="24"/>
      <c r="AB40" s="24"/>
    </row>
    <row r="41" spans="1:28" x14ac:dyDescent="0.25">
      <c r="A41" s="162"/>
      <c r="B41" s="163"/>
      <c r="C41" s="29">
        <v>5</v>
      </c>
      <c r="D41" s="36">
        <v>5</v>
      </c>
      <c r="E41" s="36">
        <v>10</v>
      </c>
      <c r="F41" s="37">
        <v>15</v>
      </c>
      <c r="G41" s="39">
        <v>20</v>
      </c>
      <c r="H41" s="37">
        <v>25</v>
      </c>
      <c r="I41" s="25"/>
      <c r="J41" s="25"/>
      <c r="L41" s="26"/>
      <c r="M41" s="24"/>
      <c r="N41" s="24"/>
      <c r="S41" s="32"/>
      <c r="T41" s="100"/>
      <c r="U41" s="26"/>
      <c r="V41" s="26"/>
      <c r="W41" s="26"/>
      <c r="X41" s="26"/>
      <c r="Y41" s="26"/>
      <c r="Z41" s="26"/>
      <c r="AA41" s="24"/>
      <c r="AB41" s="24"/>
    </row>
    <row r="42" spans="1:28" x14ac:dyDescent="0.25">
      <c r="A42" s="143"/>
      <c r="B42" s="143"/>
      <c r="I42" s="25"/>
      <c r="J42" s="25"/>
      <c r="L42" s="26"/>
      <c r="M42" s="24"/>
      <c r="N42" s="24"/>
      <c r="S42" s="49"/>
      <c r="T42" s="101"/>
      <c r="U42" s="144"/>
      <c r="V42" s="144"/>
      <c r="W42" s="144"/>
      <c r="X42" s="144"/>
      <c r="Y42" s="144"/>
      <c r="Z42" s="144"/>
      <c r="AA42" s="24"/>
      <c r="AB42" s="24"/>
    </row>
    <row r="43" spans="1:28" x14ac:dyDescent="0.25">
      <c r="A43" s="24"/>
      <c r="B43" s="25"/>
      <c r="C43" s="25"/>
      <c r="D43" s="25"/>
      <c r="E43" s="25"/>
      <c r="F43" s="25"/>
      <c r="G43" s="25"/>
      <c r="H43" s="25"/>
      <c r="I43" s="25"/>
      <c r="J43" s="25"/>
      <c r="L43" s="26"/>
      <c r="M43" s="24"/>
      <c r="N43" s="24"/>
      <c r="S43" s="24"/>
      <c r="U43" s="24"/>
      <c r="V43" s="24"/>
      <c r="W43" s="24"/>
      <c r="X43" s="24"/>
      <c r="Y43" s="24"/>
      <c r="Z43" s="24"/>
      <c r="AA43" s="24"/>
      <c r="AB43" s="24"/>
    </row>
    <row r="44" spans="1:28" x14ac:dyDescent="0.25">
      <c r="A44" s="24"/>
      <c r="B44" s="25" t="s">
        <v>57</v>
      </c>
      <c r="C44" s="25"/>
      <c r="D44" s="25"/>
      <c r="E44" s="25"/>
      <c r="F44" s="25"/>
      <c r="G44" s="25"/>
      <c r="H44" s="25"/>
      <c r="I44" s="25"/>
      <c r="J44" s="25"/>
      <c r="L44" s="26"/>
      <c r="M44" s="24"/>
      <c r="N44" s="24"/>
    </row>
    <row r="45" spans="1:28" x14ac:dyDescent="0.25">
      <c r="A45" s="24"/>
      <c r="B45" s="25">
        <v>1</v>
      </c>
      <c r="C45" s="25" t="s">
        <v>44</v>
      </c>
      <c r="D45" s="25"/>
      <c r="E45" s="25"/>
      <c r="F45" s="25"/>
      <c r="G45" s="25"/>
      <c r="H45" s="25"/>
      <c r="I45" s="25"/>
      <c r="J45" s="25"/>
      <c r="L45" s="26"/>
      <c r="M45" s="24"/>
      <c r="N45" s="24"/>
    </row>
    <row r="46" spans="1:28" x14ac:dyDescent="0.25">
      <c r="A46" s="24"/>
      <c r="B46" s="25">
        <v>2</v>
      </c>
      <c r="C46" s="25" t="s">
        <v>45</v>
      </c>
      <c r="D46" s="25"/>
      <c r="E46" s="25"/>
      <c r="F46" s="25"/>
      <c r="G46" s="25"/>
      <c r="H46" s="25"/>
      <c r="I46" s="25"/>
      <c r="J46" s="25"/>
      <c r="L46" s="26"/>
      <c r="M46" s="24"/>
      <c r="N46" s="24"/>
    </row>
    <row r="47" spans="1:28" x14ac:dyDescent="0.25">
      <c r="A47" s="24"/>
      <c r="B47" s="25">
        <v>3</v>
      </c>
      <c r="C47" s="25" t="s">
        <v>46</v>
      </c>
      <c r="D47" s="25"/>
      <c r="E47" s="25"/>
      <c r="F47" s="25"/>
      <c r="G47" s="25"/>
      <c r="H47" s="25"/>
      <c r="I47" s="25"/>
      <c r="J47" s="25"/>
      <c r="L47" s="26"/>
      <c r="M47" s="24"/>
      <c r="N47" s="24"/>
    </row>
    <row r="48" spans="1:28" x14ac:dyDescent="0.25">
      <c r="A48" s="24"/>
      <c r="B48" s="25">
        <v>4</v>
      </c>
      <c r="C48" s="25" t="s">
        <v>47</v>
      </c>
      <c r="D48" s="25"/>
      <c r="E48" s="25"/>
      <c r="F48" s="25"/>
      <c r="G48" s="25"/>
      <c r="H48" s="25"/>
      <c r="I48" s="25"/>
      <c r="J48" s="25"/>
      <c r="L48" s="26"/>
      <c r="M48" s="24"/>
      <c r="N48" s="24"/>
    </row>
    <row r="49" spans="1:14" x14ac:dyDescent="0.25">
      <c r="A49" s="24"/>
      <c r="B49" s="25">
        <v>5</v>
      </c>
      <c r="C49" s="25" t="s">
        <v>48</v>
      </c>
      <c r="D49" s="25"/>
      <c r="E49" s="25"/>
      <c r="F49" s="25"/>
      <c r="G49" s="25"/>
      <c r="H49" s="25"/>
      <c r="I49" s="25"/>
      <c r="J49" s="25"/>
      <c r="L49" s="26"/>
      <c r="M49" s="24"/>
      <c r="N49" s="24"/>
    </row>
    <row r="50" spans="1:14" x14ac:dyDescent="0.25">
      <c r="A50" s="24"/>
      <c r="B50" s="25"/>
      <c r="C50" s="25"/>
      <c r="D50" s="25"/>
      <c r="E50" s="25"/>
      <c r="F50" s="25"/>
      <c r="G50" s="25"/>
      <c r="H50" s="25"/>
      <c r="I50" s="25"/>
      <c r="J50" s="25"/>
      <c r="L50" s="26"/>
      <c r="M50" s="24"/>
      <c r="N50" s="24"/>
    </row>
    <row r="51" spans="1:14" x14ac:dyDescent="0.25">
      <c r="A51" s="24"/>
      <c r="B51" s="25" t="s">
        <v>49</v>
      </c>
      <c r="C51" s="25"/>
      <c r="D51" s="25"/>
      <c r="E51" s="25"/>
      <c r="F51" s="25"/>
      <c r="G51" s="25"/>
      <c r="H51" s="25"/>
      <c r="I51" s="25"/>
      <c r="J51" s="25"/>
      <c r="L51" s="26"/>
      <c r="M51" s="24"/>
      <c r="N51" s="24"/>
    </row>
    <row r="52" spans="1:14" x14ac:dyDescent="0.25">
      <c r="A52" s="24"/>
      <c r="B52" s="25">
        <v>1</v>
      </c>
      <c r="C52" s="25" t="s">
        <v>50</v>
      </c>
      <c r="D52" s="25"/>
      <c r="E52" s="25"/>
      <c r="F52" s="25"/>
      <c r="G52" s="25"/>
      <c r="H52" s="25"/>
      <c r="I52" s="25"/>
      <c r="J52" s="25"/>
      <c r="L52" s="26"/>
      <c r="M52" s="24"/>
      <c r="N52" s="24"/>
    </row>
    <row r="53" spans="1:14" x14ac:dyDescent="0.25">
      <c r="A53" s="24"/>
      <c r="B53" s="25">
        <v>2</v>
      </c>
      <c r="C53" s="25" t="s">
        <v>51</v>
      </c>
      <c r="D53" s="25"/>
      <c r="E53" s="25"/>
      <c r="F53" s="25"/>
      <c r="G53" s="25"/>
      <c r="H53" s="25"/>
      <c r="I53" s="25"/>
      <c r="J53" s="25"/>
      <c r="L53" s="26"/>
      <c r="M53" s="24"/>
      <c r="N53" s="24"/>
    </row>
    <row r="54" spans="1:14" x14ac:dyDescent="0.25">
      <c r="A54" s="24"/>
      <c r="B54" s="25">
        <v>3</v>
      </c>
      <c r="C54" s="25" t="s">
        <v>52</v>
      </c>
      <c r="D54" s="25"/>
      <c r="E54" s="25"/>
      <c r="F54" s="25"/>
      <c r="G54" s="25"/>
      <c r="H54" s="25"/>
      <c r="I54" s="25"/>
      <c r="J54" s="25"/>
      <c r="L54" s="26"/>
      <c r="M54" s="24"/>
      <c r="N54" s="24"/>
    </row>
    <row r="55" spans="1:14" x14ac:dyDescent="0.25">
      <c r="A55" s="24"/>
      <c r="B55" s="25">
        <v>4</v>
      </c>
      <c r="C55" s="25" t="s">
        <v>53</v>
      </c>
      <c r="D55" s="25"/>
      <c r="E55" s="25"/>
      <c r="F55" s="25"/>
      <c r="G55" s="25"/>
      <c r="H55" s="25"/>
      <c r="I55" s="25"/>
      <c r="J55" s="25"/>
      <c r="L55" s="26"/>
      <c r="M55" s="24"/>
      <c r="N55" s="24"/>
    </row>
    <row r="56" spans="1:14" x14ac:dyDescent="0.25">
      <c r="A56" s="24"/>
      <c r="B56" s="25">
        <v>5</v>
      </c>
      <c r="C56" s="25" t="s">
        <v>54</v>
      </c>
      <c r="D56" s="25"/>
      <c r="E56" s="25"/>
      <c r="F56" s="25"/>
      <c r="G56" s="25"/>
      <c r="H56" s="25"/>
      <c r="I56" s="25"/>
      <c r="J56" s="25"/>
      <c r="L56" s="26"/>
      <c r="M56" s="24"/>
      <c r="N56" s="24"/>
    </row>
  </sheetData>
  <sortState ref="A26:H32">
    <sortCondition descending="1" ref="H26:H31"/>
  </sortState>
  <mergeCells count="81">
    <mergeCell ref="B29:C29"/>
    <mergeCell ref="U29:V29"/>
    <mergeCell ref="R8:T9"/>
    <mergeCell ref="AG8:AI9"/>
    <mergeCell ref="B27:C27"/>
    <mergeCell ref="U27:V27"/>
    <mergeCell ref="B28:C28"/>
    <mergeCell ref="U28:V28"/>
    <mergeCell ref="B25:C25"/>
    <mergeCell ref="U25:V25"/>
    <mergeCell ref="B26:C26"/>
    <mergeCell ref="U26:V26"/>
    <mergeCell ref="U16:V16"/>
    <mergeCell ref="B21:C21"/>
    <mergeCell ref="U21:V21"/>
    <mergeCell ref="B33:H33"/>
    <mergeCell ref="B20:C20"/>
    <mergeCell ref="U20:V20"/>
    <mergeCell ref="B23:C23"/>
    <mergeCell ref="U23:V23"/>
    <mergeCell ref="B30:C30"/>
    <mergeCell ref="U30:V30"/>
    <mergeCell ref="B22:C22"/>
    <mergeCell ref="U22:V22"/>
    <mergeCell ref="O40:V40"/>
    <mergeCell ref="O36:V36"/>
    <mergeCell ref="O37:V37"/>
    <mergeCell ref="O38:V38"/>
    <mergeCell ref="O39:V39"/>
    <mergeCell ref="A1:C3"/>
    <mergeCell ref="A42:B42"/>
    <mergeCell ref="U42:Z42"/>
    <mergeCell ref="A35:B35"/>
    <mergeCell ref="J36:L36"/>
    <mergeCell ref="J37:L37"/>
    <mergeCell ref="J38:L38"/>
    <mergeCell ref="J39:L39"/>
    <mergeCell ref="A36:B41"/>
    <mergeCell ref="M40:N40"/>
    <mergeCell ref="J40:L40"/>
    <mergeCell ref="C35:H35"/>
    <mergeCell ref="A8:A10"/>
    <mergeCell ref="B8:C10"/>
    <mergeCell ref="D8:D10"/>
    <mergeCell ref="B17:C17"/>
    <mergeCell ref="B19:C19"/>
    <mergeCell ref="U19:V19"/>
    <mergeCell ref="W8:AA8"/>
    <mergeCell ref="U17:V17"/>
    <mergeCell ref="B16:C16"/>
    <mergeCell ref="U14:V14"/>
    <mergeCell ref="U8:V10"/>
    <mergeCell ref="AP8:AP10"/>
    <mergeCell ref="AQ8:AQ10"/>
    <mergeCell ref="AL8:AL10"/>
    <mergeCell ref="AM8:AM10"/>
    <mergeCell ref="AK8:AK10"/>
    <mergeCell ref="G8:G10"/>
    <mergeCell ref="H8:L8"/>
    <mergeCell ref="M8:Q8"/>
    <mergeCell ref="B13:C13"/>
    <mergeCell ref="U13:V13"/>
    <mergeCell ref="E8:E10"/>
    <mergeCell ref="F8:F10"/>
    <mergeCell ref="B15:C15"/>
    <mergeCell ref="U15:V15"/>
    <mergeCell ref="B14:C14"/>
    <mergeCell ref="F2:AM2"/>
    <mergeCell ref="F3:AM3"/>
    <mergeCell ref="AV8:AV10"/>
    <mergeCell ref="AU8:AU10"/>
    <mergeCell ref="AZ8:AZ10"/>
    <mergeCell ref="AW8:AW10"/>
    <mergeCell ref="AX8:AX10"/>
    <mergeCell ref="AY8:AY10"/>
    <mergeCell ref="AR8:AR10"/>
    <mergeCell ref="AS8:AS10"/>
    <mergeCell ref="AT8:AT10"/>
    <mergeCell ref="AO8:AO10"/>
    <mergeCell ref="AB8:AF8"/>
    <mergeCell ref="AJ8:AJ10"/>
  </mergeCells>
  <conditionalFormatting sqref="R13:R15 R17 R25:R29 AG25:AG29 R19:R23">
    <cfRule type="cellIs" dxfId="86" priority="248" operator="between">
      <formula>15</formula>
      <formula>25</formula>
    </cfRule>
    <cfRule type="cellIs" dxfId="85" priority="249" operator="between">
      <formula>8</formula>
      <formula>12</formula>
    </cfRule>
    <cfRule type="cellIs" dxfId="84" priority="250" operator="between">
      <formula>4</formula>
      <formula>6</formula>
    </cfRule>
    <cfRule type="cellIs" dxfId="83" priority="251" operator="between">
      <formula>1</formula>
      <formula>3</formula>
    </cfRule>
    <cfRule type="cellIs" dxfId="82" priority="252" operator="equal">
      <formula>0</formula>
    </cfRule>
  </conditionalFormatting>
  <conditionalFormatting sqref="AG13:AG15 AG17 AG19:AG23">
    <cfRule type="cellIs" dxfId="81" priority="228" operator="between">
      <formula>15</formula>
      <formula>25</formula>
    </cfRule>
    <cfRule type="cellIs" dxfId="80" priority="229" operator="between">
      <formula>8</formula>
      <formula>12</formula>
    </cfRule>
    <cfRule type="cellIs" dxfId="79" priority="230" operator="between">
      <formula>4</formula>
      <formula>6</formula>
    </cfRule>
    <cfRule type="cellIs" dxfId="78" priority="231" operator="between">
      <formula>1</formula>
      <formula>3</formula>
    </cfRule>
    <cfRule type="cellIs" dxfId="77" priority="232" operator="equal">
      <formula>0</formula>
    </cfRule>
  </conditionalFormatting>
  <conditionalFormatting sqref="R16">
    <cfRule type="cellIs" dxfId="76" priority="173" operator="between">
      <formula>15</formula>
      <formula>25</formula>
    </cfRule>
    <cfRule type="cellIs" dxfId="75" priority="174" operator="between">
      <formula>8</formula>
      <formula>12</formula>
    </cfRule>
    <cfRule type="cellIs" dxfId="74" priority="175" operator="between">
      <formula>4</formula>
      <formula>6</formula>
    </cfRule>
    <cfRule type="cellIs" dxfId="73" priority="176" operator="between">
      <formula>1</formula>
      <formula>3</formula>
    </cfRule>
    <cfRule type="cellIs" dxfId="72" priority="177" operator="equal">
      <formula>0</formula>
    </cfRule>
  </conditionalFormatting>
  <conditionalFormatting sqref="AG16">
    <cfRule type="cellIs" dxfId="71" priority="163" operator="between">
      <formula>15</formula>
      <formula>25</formula>
    </cfRule>
    <cfRule type="cellIs" dxfId="70" priority="164" operator="between">
      <formula>8</formula>
      <formula>12</formula>
    </cfRule>
    <cfRule type="cellIs" dxfId="69" priority="165" operator="between">
      <formula>4</formula>
      <formula>6</formula>
    </cfRule>
    <cfRule type="cellIs" dxfId="68" priority="166" operator="between">
      <formula>1</formula>
      <formula>3</formula>
    </cfRule>
    <cfRule type="cellIs" dxfId="67" priority="167" operator="equal">
      <formula>0</formula>
    </cfRule>
  </conditionalFormatting>
  <conditionalFormatting sqref="H15:L17 H19:Q22 W19:AF22 AH19:AH23 H25:Q27 S25:S29 W25:AF27 AH25:AH29 S19:S23">
    <cfRule type="cellIs" dxfId="66" priority="117" operator="equal">
      <formula>VL</formula>
    </cfRule>
  </conditionalFormatting>
  <conditionalFormatting sqref="H15:L17 H19:L22 W19:AA22 H25:L27 W25:AA27">
    <cfRule type="cellIs" dxfId="65" priority="116" operator="greaterThan">
      <formula>0</formula>
    </cfRule>
  </conditionalFormatting>
  <conditionalFormatting sqref="H14:L14">
    <cfRule type="cellIs" dxfId="64" priority="115" operator="equal">
      <formula>VL</formula>
    </cfRule>
  </conditionalFormatting>
  <conditionalFormatting sqref="H14:L14">
    <cfRule type="cellIs" dxfId="63" priority="114" operator="greaterThan">
      <formula>0</formula>
    </cfRule>
  </conditionalFormatting>
  <conditionalFormatting sqref="H13:L13">
    <cfRule type="cellIs" dxfId="62" priority="113" operator="equal">
      <formula>VL</formula>
    </cfRule>
  </conditionalFormatting>
  <conditionalFormatting sqref="H13:L13">
    <cfRule type="cellIs" dxfId="61" priority="112" operator="greaterThan">
      <formula>0</formula>
    </cfRule>
  </conditionalFormatting>
  <conditionalFormatting sqref="M15:Q17">
    <cfRule type="cellIs" dxfId="60" priority="111" operator="equal">
      <formula>VL</formula>
    </cfRule>
  </conditionalFormatting>
  <conditionalFormatting sqref="M15:Q17 M19:Q22 AB19:AF22 M25:Q27 AB25:AF27">
    <cfRule type="cellIs" dxfId="59" priority="110" operator="greaterThan">
      <formula>0</formula>
    </cfRule>
  </conditionalFormatting>
  <conditionalFormatting sqref="M14:Q14">
    <cfRule type="cellIs" dxfId="58" priority="109" operator="equal">
      <formula>VL</formula>
    </cfRule>
  </conditionalFormatting>
  <conditionalFormatting sqref="M14:Q14">
    <cfRule type="cellIs" dxfId="57" priority="108" operator="greaterThan">
      <formula>0</formula>
    </cfRule>
  </conditionalFormatting>
  <conditionalFormatting sqref="M13:Q13">
    <cfRule type="cellIs" dxfId="56" priority="107" operator="equal">
      <formula>VL</formula>
    </cfRule>
  </conditionalFormatting>
  <conditionalFormatting sqref="M13:Q13">
    <cfRule type="cellIs" dxfId="55" priority="106" operator="greaterThan">
      <formula>0</formula>
    </cfRule>
  </conditionalFormatting>
  <conditionalFormatting sqref="H23:Q23">
    <cfRule type="cellIs" dxfId="54" priority="102" operator="equal">
      <formula>VL</formula>
    </cfRule>
  </conditionalFormatting>
  <conditionalFormatting sqref="H23:L23">
    <cfRule type="cellIs" dxfId="53" priority="101" operator="greaterThan">
      <formula>0</formula>
    </cfRule>
  </conditionalFormatting>
  <conditionalFormatting sqref="M23:Q23">
    <cfRule type="cellIs" dxfId="52" priority="100" operator="greaterThan">
      <formula>0</formula>
    </cfRule>
  </conditionalFormatting>
  <conditionalFormatting sqref="H30:Q30">
    <cfRule type="cellIs" dxfId="51" priority="99" operator="equal">
      <formula>VL</formula>
    </cfRule>
  </conditionalFormatting>
  <conditionalFormatting sqref="H30:L30">
    <cfRule type="cellIs" dxfId="50" priority="98" operator="greaterThan">
      <formula>0</formula>
    </cfRule>
  </conditionalFormatting>
  <conditionalFormatting sqref="M30:Q30">
    <cfRule type="cellIs" dxfId="49" priority="97" operator="greaterThan">
      <formula>0</formula>
    </cfRule>
  </conditionalFormatting>
  <conditionalFormatting sqref="H28:Q28">
    <cfRule type="cellIs" dxfId="48" priority="96" operator="equal">
      <formula>VL</formula>
    </cfRule>
  </conditionalFormatting>
  <conditionalFormatting sqref="H28:L28">
    <cfRule type="cellIs" dxfId="47" priority="95" operator="greaterThan">
      <formula>0</formula>
    </cfRule>
  </conditionalFormatting>
  <conditionalFormatting sqref="M28:Q28">
    <cfRule type="cellIs" dxfId="46" priority="94" operator="greaterThan">
      <formula>0</formula>
    </cfRule>
  </conditionalFormatting>
  <conditionalFormatting sqref="H29:Q29">
    <cfRule type="cellIs" dxfId="45" priority="93" operator="equal">
      <formula>VL</formula>
    </cfRule>
  </conditionalFormatting>
  <conditionalFormatting sqref="H29:L29">
    <cfRule type="cellIs" dxfId="44" priority="92" operator="greaterThan">
      <formula>0</formula>
    </cfRule>
  </conditionalFormatting>
  <conditionalFormatting sqref="M29:Q29">
    <cfRule type="cellIs" dxfId="43" priority="91" operator="greaterThan">
      <formula>0</formula>
    </cfRule>
  </conditionalFormatting>
  <conditionalFormatting sqref="AH13:AH17 AH19:AH23 S25:S29 AH25:AH29 S19:S23">
    <cfRule type="cellIs" dxfId="42" priority="38" operator="equal">
      <formula>"E"</formula>
    </cfRule>
    <cfRule type="cellIs" dxfId="41" priority="39" operator="equal">
      <formula>"HR"</formula>
    </cfRule>
    <cfRule type="cellIs" dxfId="40" priority="40" operator="equal">
      <formula>"MR"</formula>
    </cfRule>
    <cfRule type="cellIs" dxfId="39" priority="41" operator="equal">
      <formula>"LR"</formula>
    </cfRule>
    <cfRule type="cellIs" dxfId="38" priority="42" operator="equal">
      <formula>"SR"</formula>
    </cfRule>
  </conditionalFormatting>
  <conditionalFormatting sqref="S13:S17">
    <cfRule type="cellIs" dxfId="37" priority="90" operator="equal">
      <formula>VL</formula>
    </cfRule>
  </conditionalFormatting>
  <conditionalFormatting sqref="S13:S17 AH19:AH23 S25:S29 AH25:AH29 S19:S23">
    <cfRule type="cellIs" dxfId="36" priority="85" operator="equal">
      <formula>"VL"</formula>
    </cfRule>
    <cfRule type="cellIs" dxfId="35" priority="86" operator="equal">
      <formula>"VH"</formula>
    </cfRule>
    <cfRule type="cellIs" dxfId="34" priority="87" operator="equal">
      <formula>"H"</formula>
    </cfRule>
    <cfRule type="cellIs" dxfId="33" priority="88" operator="equal">
      <formula>"M"</formula>
    </cfRule>
    <cfRule type="cellIs" dxfId="32" priority="89" operator="equal">
      <formula>"L"</formula>
    </cfRule>
  </conditionalFormatting>
  <conditionalFormatting sqref="S13:S17">
    <cfRule type="cellIs" dxfId="31" priority="80" operator="equal">
      <formula>"E"</formula>
    </cfRule>
    <cfRule type="cellIs" dxfId="30" priority="81" operator="equal">
      <formula>"HR"</formula>
    </cfRule>
    <cfRule type="cellIs" dxfId="29" priority="82" operator="equal">
      <formula>"MR"</formula>
    </cfRule>
    <cfRule type="cellIs" dxfId="28" priority="83" operator="equal">
      <formula>"LR"</formula>
    </cfRule>
    <cfRule type="cellIs" dxfId="27" priority="84" operator="equal">
      <formula>"SR"</formula>
    </cfRule>
  </conditionalFormatting>
  <conditionalFormatting sqref="W15:AF17">
    <cfRule type="cellIs" dxfId="26" priority="57" operator="equal">
      <formula>VL</formula>
    </cfRule>
  </conditionalFormatting>
  <conditionalFormatting sqref="W15:AA17">
    <cfRule type="cellIs" dxfId="25" priority="56" operator="greaterThan">
      <formula>0</formula>
    </cfRule>
  </conditionalFormatting>
  <conditionalFormatting sqref="AB15:AF17">
    <cfRule type="cellIs" dxfId="24" priority="55" operator="greaterThan">
      <formula>0</formula>
    </cfRule>
  </conditionalFormatting>
  <conditionalFormatting sqref="W14:AF14">
    <cfRule type="cellIs" dxfId="23" priority="54" operator="equal">
      <formula>VL</formula>
    </cfRule>
  </conditionalFormatting>
  <conditionalFormatting sqref="W14:AA14">
    <cfRule type="cellIs" dxfId="22" priority="53" operator="greaterThan">
      <formula>0</formula>
    </cfRule>
  </conditionalFormatting>
  <conditionalFormatting sqref="AB14:AF14">
    <cfRule type="cellIs" dxfId="21" priority="52" operator="greaterThan">
      <formula>0</formula>
    </cfRule>
  </conditionalFormatting>
  <conditionalFormatting sqref="W13:AF13">
    <cfRule type="cellIs" dxfId="20" priority="51" operator="equal">
      <formula>VL</formula>
    </cfRule>
  </conditionalFormatting>
  <conditionalFormatting sqref="W13:AA13">
    <cfRule type="cellIs" dxfId="19" priority="50" operator="greaterThan">
      <formula>0</formula>
    </cfRule>
  </conditionalFormatting>
  <conditionalFormatting sqref="AB13:AF13">
    <cfRule type="cellIs" dxfId="18" priority="49" operator="greaterThan">
      <formula>0</formula>
    </cfRule>
  </conditionalFormatting>
  <conditionalFormatting sqref="AH13:AH17">
    <cfRule type="cellIs" dxfId="17" priority="48" operator="equal">
      <formula>VL</formula>
    </cfRule>
  </conditionalFormatting>
  <conditionalFormatting sqref="AH13:AH17">
    <cfRule type="cellIs" dxfId="16" priority="43" operator="equal">
      <formula>"VL"</formula>
    </cfRule>
    <cfRule type="cellIs" dxfId="15" priority="44" operator="equal">
      <formula>"VH"</formula>
    </cfRule>
    <cfRule type="cellIs" dxfId="14" priority="45" operator="equal">
      <formula>"H"</formula>
    </cfRule>
    <cfRule type="cellIs" dxfId="13" priority="46" operator="equal">
      <formula>"M"</formula>
    </cfRule>
    <cfRule type="cellIs" dxfId="12" priority="47" operator="equal">
      <formula>"L"</formula>
    </cfRule>
  </conditionalFormatting>
  <conditionalFormatting sqref="W23:AF23">
    <cfRule type="cellIs" dxfId="11" priority="34" operator="equal">
      <formula>VL</formula>
    </cfRule>
  </conditionalFormatting>
  <conditionalFormatting sqref="W23:AA23">
    <cfRule type="cellIs" dxfId="10" priority="33" operator="greaterThan">
      <formula>0</formula>
    </cfRule>
  </conditionalFormatting>
  <conditionalFormatting sqref="AB23:AF23">
    <cfRule type="cellIs" dxfId="9" priority="32" operator="greaterThan">
      <formula>0</formula>
    </cfRule>
  </conditionalFormatting>
  <conditionalFormatting sqref="W30:AF30">
    <cfRule type="cellIs" dxfId="8" priority="31" operator="equal">
      <formula>VL</formula>
    </cfRule>
  </conditionalFormatting>
  <conditionalFormatting sqref="W30:AA30">
    <cfRule type="cellIs" dxfId="7" priority="30" operator="greaterThan">
      <formula>0</formula>
    </cfRule>
  </conditionalFormatting>
  <conditionalFormatting sqref="AB30:AF30">
    <cfRule type="cellIs" dxfId="6" priority="29" operator="greaterThan">
      <formula>0</formula>
    </cfRule>
  </conditionalFormatting>
  <conditionalFormatting sqref="W28:AF28">
    <cfRule type="cellIs" dxfId="5" priority="28" operator="equal">
      <formula>VL</formula>
    </cfRule>
  </conditionalFormatting>
  <conditionalFormatting sqref="W28:AA28">
    <cfRule type="cellIs" dxfId="4" priority="27" operator="greaterThan">
      <formula>0</formula>
    </cfRule>
  </conditionalFormatting>
  <conditionalFormatting sqref="AB28:AF28">
    <cfRule type="cellIs" dxfId="3" priority="26" operator="greaterThan">
      <formula>0</formula>
    </cfRule>
  </conditionalFormatting>
  <conditionalFormatting sqref="W29:AF29">
    <cfRule type="cellIs" dxfId="2" priority="25" operator="equal">
      <formula>VL</formula>
    </cfRule>
  </conditionalFormatting>
  <conditionalFormatting sqref="W29:AA29">
    <cfRule type="cellIs" dxfId="1" priority="24" operator="greaterThan">
      <formula>0</formula>
    </cfRule>
  </conditionalFormatting>
  <conditionalFormatting sqref="AB29:AF29">
    <cfRule type="cellIs" dxfId="0" priority="23" operator="greaterThan">
      <formula>0</formula>
    </cfRule>
  </conditionalFormatting>
  <pageMargins left="0.25" right="0.25" top="0.75" bottom="0.75" header="0.3" footer="0.3"/>
  <pageSetup paperSize="8" scale="33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D9"/>
  <sheetViews>
    <sheetView workbookViewId="0">
      <selection activeCell="A5" sqref="A5"/>
    </sheetView>
  </sheetViews>
  <sheetFormatPr defaultRowHeight="15" x14ac:dyDescent="0.25"/>
  <cols>
    <col min="3" max="3" width="12.5703125" bestFit="1" customWidth="1"/>
    <col min="4" max="4" width="9.140625" style="51"/>
    <col min="5" max="5" width="65.28515625" bestFit="1" customWidth="1"/>
  </cols>
  <sheetData>
    <row r="3" spans="2:30" x14ac:dyDescent="0.25">
      <c r="B3" s="69"/>
      <c r="C3" s="70"/>
      <c r="D3" s="71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</row>
    <row r="4" spans="2:30" s="25" customFormat="1" ht="24" customHeight="1" x14ac:dyDescent="0.25">
      <c r="B4" s="72">
        <v>1</v>
      </c>
      <c r="C4" s="73">
        <v>2</v>
      </c>
      <c r="D4" s="73">
        <v>3</v>
      </c>
      <c r="E4" s="73">
        <v>4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</row>
    <row r="5" spans="2:30" x14ac:dyDescent="0.25">
      <c r="B5" s="74" t="s">
        <v>110</v>
      </c>
      <c r="C5" s="75" t="s">
        <v>35</v>
      </c>
      <c r="D5" s="52" t="s">
        <v>36</v>
      </c>
      <c r="E5" s="76" t="s">
        <v>27</v>
      </c>
      <c r="F5" s="77"/>
      <c r="G5" s="78"/>
      <c r="H5" s="79"/>
      <c r="I5" s="78"/>
      <c r="J5" s="78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2:30" x14ac:dyDescent="0.25">
      <c r="B6" s="81" t="s">
        <v>111</v>
      </c>
      <c r="C6" s="82" t="s">
        <v>37</v>
      </c>
      <c r="D6" s="52" t="s">
        <v>38</v>
      </c>
      <c r="E6" s="83" t="s">
        <v>28</v>
      </c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</row>
    <row r="7" spans="2:30" x14ac:dyDescent="0.25">
      <c r="B7" s="85" t="s">
        <v>112</v>
      </c>
      <c r="C7" s="86" t="s">
        <v>39</v>
      </c>
      <c r="D7" s="52" t="s">
        <v>40</v>
      </c>
      <c r="E7" s="83" t="s">
        <v>29</v>
      </c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</row>
    <row r="8" spans="2:30" x14ac:dyDescent="0.25">
      <c r="B8" s="87" t="s">
        <v>113</v>
      </c>
      <c r="C8" s="88" t="s">
        <v>41</v>
      </c>
      <c r="D8" s="89" t="s">
        <v>114</v>
      </c>
      <c r="E8" s="83" t="s">
        <v>30</v>
      </c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</row>
    <row r="9" spans="2:30" x14ac:dyDescent="0.25">
      <c r="B9" s="90" t="s">
        <v>115</v>
      </c>
      <c r="C9" s="91" t="s">
        <v>58</v>
      </c>
      <c r="D9" s="92">
        <v>1</v>
      </c>
      <c r="E9" s="83" t="s">
        <v>31</v>
      </c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HIRAC DC MSD S1-S2</vt:lpstr>
      <vt:lpstr>REMARK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Gatria G. Rochmano</cp:lastModifiedBy>
  <cp:lastPrinted>2024-12-30T05:56:17Z</cp:lastPrinted>
  <dcterms:created xsi:type="dcterms:W3CDTF">2018-07-27T03:04:23Z</dcterms:created>
  <dcterms:modified xsi:type="dcterms:W3CDTF">2024-12-30T05:56:52Z</dcterms:modified>
</cp:coreProperties>
</file>