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Z:\SISTEM MANAJEMEN\2. SMT ISO\2. SISTEM MANAJEMEN TERINTEGRASI PT. CINT\KLAUSUL 7. PENDUKUNG\7.1 SUMBERDAYA\"/>
    </mc:Choice>
  </mc:AlternateContent>
  <xr:revisionPtr revIDLastSave="0" documentId="13_ncr:1_{E8DB5D76-7FA8-443E-B9E8-145BA384F0E9}" xr6:coauthVersionLast="47" xr6:coauthVersionMax="47" xr10:uidLastSave="{00000000-0000-0000-0000-000000000000}"/>
  <bookViews>
    <workbookView xWindow="-120" yWindow="-120" windowWidth="20730" windowHeight="11160" tabRatio="655" activeTab="2" xr2:uid="{00000000-000D-0000-FFFF-FFFF00000000}"/>
  </bookViews>
  <sheets>
    <sheet name="Pivot" sheetId="12" r:id="rId1"/>
    <sheet name="BASE DATA" sheetId="11" r:id="rId2"/>
    <sheet name="Update=05.06.24" sheetId="1" r:id="rId3"/>
    <sheet name="Forklift &amp; Liftruck" sheetId="7" r:id="rId4"/>
    <sheet name="Trafo " sheetId="8" r:id="rId5"/>
    <sheet name="Subkon" sheetId="10" r:id="rId6"/>
  </sheets>
  <definedNames>
    <definedName name="_xlnm._FilterDatabase" localSheetId="1" hidden="1">'BASE DATA'!$B$2:$J$693</definedName>
    <definedName name="_xlnm._FilterDatabase" localSheetId="3" hidden="1">'Forklift &amp; Liftruck'!$A$10:$X$13</definedName>
    <definedName name="_xlnm._FilterDatabase" localSheetId="4" hidden="1">'Trafo '!$A$10:$Q$10</definedName>
    <definedName name="_xlnm._FilterDatabase" localSheetId="2" hidden="1">'Update=05.06.24'!$A$10:$BA$691</definedName>
    <definedName name="Excel_BuiltIn_Print_Area_1_1">"$#REF!.$C$1:$N$7"</definedName>
    <definedName name="Excel_BuiltIn_Print_Area_1_1_1" localSheetId="3">'Forklift &amp; Liftruck'!$B$1:$E$9</definedName>
    <definedName name="Excel_BuiltIn_Print_Area_1_1_1" localSheetId="5">Subkon!#REF!</definedName>
    <definedName name="Excel_BuiltIn_Print_Area_1_1_1" localSheetId="4">'Trafo '!$B$1:$E$9</definedName>
    <definedName name="Excel_BuiltIn_Print_Area_1_1_1">'Update=05.06.24'!$C$1:$F$9</definedName>
    <definedName name="Excel_BuiltIn_Print_Area_1_1_1_1">"$#REF!.$#REF!$#REF!:$#REF!$#REF!"</definedName>
    <definedName name="Excel_BuiltIn_Print_Area_1_1_2">#REF!</definedName>
    <definedName name="Excel_BuiltIn_Print_Area_2_1">"$#REF!.$A$1:$F$221"</definedName>
    <definedName name="Excel_BuiltIn_Print_Area_2_1_1">"$#REF!.$B$102:$F$128"</definedName>
    <definedName name="Excel_BuiltIn_Print_Area_3_1">"$#REF!.$A$181:$F$200"</definedName>
    <definedName name="Excel_BuiltIn_Print_Area_3_1_1">"$#REF!.$A$1:$F$275"</definedName>
    <definedName name="Excel_BuiltIn_Print_Area_4_1">"$#REF!.$A$286:$F$332"</definedName>
    <definedName name="Excel_BuiltIn_Print_Area_5_1">"$#REF!.$A$360:$E$373"</definedName>
    <definedName name="Excel_BuiltIn_Print_Area_6_1">"$#REF!.$A$1:$F$547"</definedName>
    <definedName name="Excel_BuiltIn_Print_Area_6_1_1">"$#REF!.$B$392:$D$414"</definedName>
    <definedName name="Excel_BuiltIn_Print_Area_7_1">"$#REF!.$A$513:$F$575"</definedName>
    <definedName name="Excel_BuiltIn_Print_Area_7_1_1">"$#REF!.$A$513:$E$575"</definedName>
    <definedName name="Excel_BuiltIn_Print_Area_8_1">"$#REF!.$A$1:$F$506"</definedName>
    <definedName name="Excel_BuiltIn_Print_Area_8_1_1">"$#REF!.$A$5:$E$506"</definedName>
    <definedName name="_xlnm.Print_Area" localSheetId="3">'Forklift &amp; Liftruck'!$B$1:$E$10</definedName>
    <definedName name="_xlnm.Print_Area" localSheetId="5">Subkon!#REF!</definedName>
    <definedName name="_xlnm.Print_Area" localSheetId="4">'Trafo '!$B$1:$E$10</definedName>
    <definedName name="_xlnm.Print_Area" localSheetId="2">'Update=05.06.24'!$C$1:$F$504</definedName>
    <definedName name="_xlnm.Print_Titles" localSheetId="3">'Forklift &amp; Liftruck'!$7:$9</definedName>
    <definedName name="_xlnm.Print_Titles" localSheetId="5">Subkon!#REF!</definedName>
    <definedName name="_xlnm.Print_Titles" localSheetId="4">'Trafo '!$7:$9</definedName>
    <definedName name="_xlnm.Print_Titles" localSheetId="2">'Update=05.06.24'!$7:$9</definedName>
  </definedNames>
  <calcPr calcId="181029"/>
  <pivotCaches>
    <pivotCache cacheId="0" r:id="rId7"/>
  </pivotCaches>
</workbook>
</file>

<file path=xl/calcChain.xml><?xml version="1.0" encoding="utf-8"?>
<calcChain xmlns="http://schemas.openxmlformats.org/spreadsheetml/2006/main">
  <c r="H113" i="1" l="1"/>
  <c r="H114" i="1"/>
  <c r="H116" i="1"/>
  <c r="H563" i="1"/>
  <c r="H559" i="1"/>
  <c r="H552" i="1"/>
  <c r="H478" i="1"/>
  <c r="H475" i="1"/>
  <c r="H474" i="1"/>
  <c r="H473" i="1"/>
  <c r="H472" i="1"/>
  <c r="H463" i="1"/>
  <c r="H462" i="1"/>
  <c r="H460" i="1"/>
  <c r="H455" i="1"/>
  <c r="H454" i="1"/>
  <c r="H450" i="1"/>
  <c r="H449" i="1"/>
  <c r="H448" i="1"/>
  <c r="H447" i="1"/>
  <c r="H438" i="1"/>
  <c r="H437" i="1"/>
  <c r="H436" i="1"/>
  <c r="H432" i="1"/>
  <c r="H211" i="1"/>
  <c r="H229" i="1"/>
  <c r="H206" i="1"/>
  <c r="H71" i="1"/>
  <c r="H70" i="1"/>
  <c r="H69" i="1"/>
  <c r="H68" i="1"/>
  <c r="H67" i="1"/>
  <c r="H65" i="1"/>
  <c r="H63" i="1"/>
  <c r="H64" i="1"/>
  <c r="H62" i="1"/>
  <c r="H316" i="1"/>
  <c r="H4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2" authorId="0" shapeId="0" xr:uid="{00000000-0006-0000-0500-000001000000}">
      <text>
        <r>
          <rPr>
            <b/>
            <sz val="8"/>
            <color indexed="8"/>
            <rFont val="Tahoma"/>
            <family val="2"/>
          </rPr>
          <t xml:space="preserve">Bagus:
</t>
        </r>
      </text>
    </comment>
  </commentList>
</comments>
</file>

<file path=xl/sharedStrings.xml><?xml version="1.0" encoding="utf-8"?>
<sst xmlns="http://schemas.openxmlformats.org/spreadsheetml/2006/main" count="13917" uniqueCount="2119">
  <si>
    <t>ENGINEERING</t>
  </si>
  <si>
    <t>PT Chitose Internasional, Tbk</t>
  </si>
  <si>
    <t>KODE
MESIN</t>
  </si>
  <si>
    <t>NAMA MESIN</t>
  </si>
  <si>
    <t>LOKASI</t>
  </si>
  <si>
    <t>SPESIFIKASI</t>
  </si>
  <si>
    <t>STATUS MESIN</t>
  </si>
  <si>
    <t>AKTIF</t>
  </si>
  <si>
    <t>APC-01</t>
  </si>
  <si>
    <t>Pneumatic Riveting Machine-01</t>
  </si>
  <si>
    <t>DC-Baros</t>
  </si>
  <si>
    <t>CHANG LIAN, Model : LF-158L Serial Number : 1501802, Volt : 380 V, Pneumatic Oil 15032, Pressure 2-7KGF/CM2
Motor Type AEVF, 1410/1710 RPM, 3 Phase, Output 1 HP, Cycles 50/60, Volt 220/380, AMP 3,6 / 2,1</t>
  </si>
  <si>
    <t>-</t>
  </si>
  <si>
    <t>Aktif</t>
  </si>
  <si>
    <t>APC-02</t>
  </si>
  <si>
    <t>Pneumatic Riveting Machine-02</t>
  </si>
  <si>
    <t>CHANG LIAN, Model : LF-158L Serial Number : 1501803, Volt : 380 V, Pneumatic Oil 15032, Pressure 2-7KGF/CM2
Motor Type AEVF, 1410/1710 RPM, 3 Phase, Output 1 HP, Cycles 50/60, Volt 220/380, AMP 3,6 / 2,1</t>
  </si>
  <si>
    <t>APC-03</t>
  </si>
  <si>
    <t>APC-04</t>
  </si>
  <si>
    <t>WRC-04</t>
  </si>
  <si>
    <t xml:space="preserve">Pana robo welder (CO2 welder)-04 </t>
  </si>
  <si>
    <t>Pana robo : Panasonic-VR-008;  : manipulator robo Panasonic model TA-1600 G2 (YA -1RAR81 Y00); welder power source Y350 YD 350 GB2 ;  200V/220V; power 21 kVA 16 kW; Cur DC 350A; volt 12~36VDC; date feb 2007</t>
  </si>
  <si>
    <t>WRC-05</t>
  </si>
  <si>
    <t>Pana robo welder (CO2 welder)-05</t>
  </si>
  <si>
    <t>Pana robo : Panasonic-TA 1400; welder :Panasonic Y350 RF2; 200V/220V; power 18 kVA 16 kW; Cur DC 350A; volt 36VDC; date 2005</t>
  </si>
  <si>
    <t>WRC-06</t>
  </si>
  <si>
    <t>Pana robo welder (CO2 welder)-06</t>
  </si>
  <si>
    <t>WRC-08</t>
  </si>
  <si>
    <t>Pana robo welder (CO2 welder)-08</t>
  </si>
  <si>
    <t>PANAROBO 200V 3P 50HZ, TYPE TA 1400G3-350GB2, Manipulator&amp;Controller YA-1UAR61Y00, Power Source YD-350GB2YAA, Cable AWU03448L4M, Interface Box YA-ANBC41, Panarobo Accessories YA-1RN613K01, Wire Stand YM-508UFHJ12,Panasonic Gas Regulator YX-25AD1, Panasonic Cable Unit AWU03718LAM, Trafo Up&amp;Down 415,400,380V-220, 200V, Trafo 30 KVA, Dudukan Robot</t>
  </si>
  <si>
    <t>WRC-09</t>
  </si>
  <si>
    <t>Pana robo welder (CO2 welder)-09</t>
  </si>
  <si>
    <t>B-02</t>
  </si>
  <si>
    <t>Panasonic; type 350 KR1; 380V 3 ph, 50hz; 18,1 kVA, 16,2 kW, output current 60~350A; output voltage 15~25V; weight 109 kg</t>
  </si>
  <si>
    <t>B-03</t>
  </si>
  <si>
    <t>B-05</t>
  </si>
  <si>
    <t>B-06</t>
  </si>
  <si>
    <t>B-08</t>
  </si>
  <si>
    <t>B-08a</t>
  </si>
  <si>
    <t>B-10</t>
  </si>
  <si>
    <t>West ling; 300W; 220V</t>
  </si>
  <si>
    <t>B-12</t>
  </si>
  <si>
    <t>Pipe Kashime machine</t>
  </si>
  <si>
    <t>ex Kyowa Sobi 2000; Rod K-300030; motor : 1,5 kW; type SB-JB 4P AC220V; PLC : Mitsubishi - Melsec-Fxon-24MR; Travo : 5 kVA; primary 380V; secondary 200V; 3P</t>
  </si>
  <si>
    <t>B-18</t>
  </si>
  <si>
    <t>West Lake Drilling &amp; Milling machine; model ZX 7016; Cap 25 mm; motor : model JY7134; 0,55 kW; 220V 1440 rpm</t>
  </si>
  <si>
    <t>B-19</t>
  </si>
  <si>
    <t>West Lake; Drilling &amp; milling; type ZX7032; drill cap 31,5 mm; face mill cap 80 mm; end mill cap 22 mm;; 550W; 7A; 220V; 1400rpm</t>
  </si>
  <si>
    <t>B-22</t>
  </si>
  <si>
    <t>Bench Drilling Machine</t>
  </si>
  <si>
    <t>West Lake ; Model : ZQ4132 ; Serial No : 1202014 ; Capacity : 31,5 mm</t>
  </si>
  <si>
    <t>B-23</t>
  </si>
  <si>
    <t>West Lake ; Model : 2QD4132 ; Serial No : ………. ; Capacity : 32 mm, made in China</t>
  </si>
  <si>
    <t>B-24</t>
  </si>
  <si>
    <t>B-25</t>
  </si>
  <si>
    <t>B-26</t>
  </si>
  <si>
    <t>B-27</t>
  </si>
  <si>
    <t>U-03a</t>
  </si>
  <si>
    <t>U-07</t>
  </si>
  <si>
    <t>U-09</t>
  </si>
  <si>
    <t>U-10</t>
  </si>
  <si>
    <t>U-20</t>
  </si>
  <si>
    <t>U-21</t>
  </si>
  <si>
    <t>K-52</t>
  </si>
  <si>
    <t>UTO type UA-S5-135; 135 kVA; 200V; 500 kg; 1987; Travo ; Matsuka  Cap 150 kVA; primer 380V secunder 200V date 29 jan 2006</t>
  </si>
  <si>
    <t>K-03</t>
  </si>
  <si>
    <t>Chitose Japan</t>
  </si>
  <si>
    <t>K-04</t>
  </si>
  <si>
    <t>Radius press machine</t>
  </si>
  <si>
    <t>K-05</t>
  </si>
  <si>
    <t>Fierching KD Yamato</t>
  </si>
  <si>
    <t>K-06</t>
  </si>
  <si>
    <t>UTO Japan type VA-2-170 155KVA 380V; additional exhaust both</t>
  </si>
  <si>
    <t>K-07</t>
  </si>
  <si>
    <t>K-08</t>
  </si>
  <si>
    <t xml:space="preserve">Auto Panasonic KR 350, model 350 KR 1; 18,1kVA; 16,2 kW; 350A 36V </t>
  </si>
  <si>
    <t>K-08x</t>
  </si>
  <si>
    <t>Chitose Indonesia</t>
  </si>
  <si>
    <t>K-09</t>
  </si>
  <si>
    <t>K-10</t>
  </si>
  <si>
    <t>Fierching KB Yamato</t>
  </si>
  <si>
    <t>K-11</t>
  </si>
  <si>
    <t>Fierching Water Hole</t>
  </si>
  <si>
    <t>K-12</t>
  </si>
  <si>
    <t>K-12x</t>
  </si>
  <si>
    <t>Blower cap 2000-1200 m3/hr ; statis press 500-1000 pa; Motor :  Tatung; model FBFC; frame 80; 220-380V; 4,3-2,5A; 1,1 kW; 1,5 Hp; 2 pole; 2810 rpm; IP 55</t>
  </si>
  <si>
    <t>M-39</t>
  </si>
  <si>
    <t>Shanghai Second Metal  Forming Machine Work model Saxon J23-16T; nominal press 16 ton / 160 KN; ram stroke 55 mm; 120 stroke per min; weight 1055 kg; serial  D 1221; motor Shandong; model Y100L-6 3 ph 1,5 kW ;4A;  940 rpm</t>
  </si>
  <si>
    <t>K-26</t>
  </si>
  <si>
    <t>Daiden</t>
  </si>
  <si>
    <t>K-29</t>
  </si>
  <si>
    <t>Hoist</t>
  </si>
  <si>
    <t>K-33</t>
  </si>
  <si>
    <t>Pompa sirkulasi cooler-1</t>
  </si>
  <si>
    <t>Pompa Showfou CV232 : 1,5 kW; 220-440V; 2 pole; max head 30m; max flox 0,35; weight 30kg;</t>
  </si>
  <si>
    <t>K-33a</t>
  </si>
  <si>
    <t>Pompa sirkulasi cooler-2</t>
  </si>
  <si>
    <t>Pompa Showfou CV132 : 0,75 kW; 3ph; 220-440V; 2 pole; max head 27m; max flox 0,2; weight 23kg;</t>
  </si>
  <si>
    <t>Cutting</t>
  </si>
  <si>
    <t>K-34</t>
  </si>
  <si>
    <t>Radial saw (pneumatic)</t>
  </si>
  <si>
    <t>Fong Ho; model FHC-275SA; Circular cold saw; motor : 3/1,5 /1hp 2/4/8 P 3,5A; 380V 2850rpm, ganti oli setiap 180 hk;</t>
  </si>
  <si>
    <t>K-36</t>
  </si>
  <si>
    <t>Motor 4 kW; 1,9A; 380V; 1440 rpm</t>
  </si>
  <si>
    <t>Rivet Setter</t>
  </si>
  <si>
    <t>K-41</t>
  </si>
  <si>
    <t>Taiwan ; motor 0,4 kW; 220/380V; 2/1A; 1440 rpm</t>
  </si>
  <si>
    <t>K-44</t>
  </si>
  <si>
    <t>K-45</t>
  </si>
  <si>
    <t>Panasonic YR 355 Sa2; Rate cap 35 kVA; 380V; water flow 2 ltr/min; short curr 1300A; max input 59 kVA</t>
  </si>
  <si>
    <t>K-46</t>
  </si>
  <si>
    <t>K-47</t>
  </si>
  <si>
    <t>K-48</t>
  </si>
  <si>
    <t>K-49</t>
  </si>
  <si>
    <t>Heavy Duty Drill Press, model GDM-150B , Motor type AEG 1D 71K-2, 220~380V 1,8~ 1,05A3P 2 pole 50Hz 2800rpm output 0,5HP</t>
  </si>
  <si>
    <t>K-53</t>
  </si>
  <si>
    <t>DG Dangesha type NM S5-8.75/2; 200V; 70kVAXZ; Travo ; Matsuka  Cap 150 kVA; primer 380V secunder 200V date 29 jan 2006</t>
  </si>
  <si>
    <t>K-55</t>
  </si>
  <si>
    <t>Double Pierching KD Cosmo</t>
  </si>
  <si>
    <t xml:space="preserve">Made by Chitose Indonesia Mfg, motor : 3 phase induction motor, type J02-414, out put 5,5 Hp, cycle 50 hz, 1460 rpm, voltage : 220/380 V, Ampere : 14,55/8,4 A, </t>
  </si>
  <si>
    <t>K-56</t>
  </si>
  <si>
    <t>Flash Butt Welding Machine</t>
  </si>
  <si>
    <t>100 KVA Horizontal Flah Butt Welding, Model : SS-SB 1000, Voltage 380 V, SN : 2010266, Manufactur Golden Spot Industry</t>
  </si>
  <si>
    <t>K-57</t>
  </si>
  <si>
    <t>Press Vertikal Machine Fore Leg Pipe Cosmo</t>
  </si>
  <si>
    <t>Manufactur Kramat Raya Sejahtera</t>
  </si>
  <si>
    <t>K-58</t>
  </si>
  <si>
    <t>Pierching Machine Rear Leg Pipe Cosmo</t>
  </si>
  <si>
    <t>K-59</t>
  </si>
  <si>
    <r>
      <t>YLM Machine Industrial C.,Ltd, Model CR-T38, Serial 120066, Mfg Date:20120515, Phase:3, Cycle :50 Hz,Max bending: ø 38.1mm, max wall thickness:2.5 mm, Radius range of bending:25-180 mm: range of bending angle 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– 180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,min distance between center of 2 shaft: 130mm, max distance between center of 2 shaft:1200 mm, speed of bending (90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): 3-4 detik,Machine lengt:2500mm, Machine width: 950 mm, Machine height:2000 mm, Machine Weight:1400 Kg, Total Horse Power:5.6 kw, Max. pressure: 150 Kg/cm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Clamping stress:4000 kg/f, Bending Torque:310 kg/m, Hydrolik tank capacity: 150 L, cooler: 100L./min, methode controller Manual &amp; automatic.</t>
    </r>
  </si>
  <si>
    <t>K-60</t>
  </si>
  <si>
    <t>Cooling Tower + Pompa</t>
  </si>
  <si>
    <t>LIANG CHI ;Model: LBC 15; Cooling Capacity:58,5 Kcal/HR; Water Flow: 195 / Min;Air Volume: 135 M3; Fan Motor:0,25 HP 6P MOTOR ATAS : Liang Chi Motor; Type: AEVP71-6;Poles: 6;Voltage:220/380;Amp:1,32/0,76;Output:!/4 HP – 0,18 Kw; Bearing: 6204ZZ-6202ZZ; Serial No: 12071461285sy] , Motor Bowah Pompa ShowFou 232L</t>
  </si>
  <si>
    <t>K-61</t>
  </si>
  <si>
    <t>YLM - Ying Lin Machine Industrial Co Ltd., Model : CR-T380, Serial : 141354, Main Volt : 380 V, Max Power : 5,5 KW, MFG No : F- 031046, Mfg Date : 20141127, 3 Phase 50 Hz, Weight : 1230 Kg</t>
  </si>
  <si>
    <t>K-62</t>
  </si>
  <si>
    <t>Bor Machine</t>
  </si>
  <si>
    <t>West Lake ZQD 4132</t>
  </si>
  <si>
    <t>M-17</t>
  </si>
  <si>
    <t>Double Bending ex Japan</t>
  </si>
  <si>
    <t>ex CMC Japan; motor : Teco; type AEEBAC; 11 kW; 15 hp; 380V; 22,6A; 1450 rpm;</t>
  </si>
  <si>
    <t>M-42</t>
  </si>
  <si>
    <t>Fierching Water Hole KB Cosmo</t>
  </si>
  <si>
    <t>Electro Adda, type FC 1001B, No. 157112, 3 HP, 50 Hz, 1450 Rpm, Δ 410V 4,5 A, λ 710 V</t>
  </si>
  <si>
    <t>Y-48</t>
  </si>
  <si>
    <t>Golden Spot Industry, Model : SS-SA0800-6T, Rated Capacity : 80 KVA, Voltage : 380V/50 Hz, SN : 2012166, Serial Year : 2013</t>
  </si>
  <si>
    <t>T-03</t>
  </si>
  <si>
    <t>RJ-01</t>
  </si>
  <si>
    <t>WRC-02</t>
  </si>
  <si>
    <t>Pana robo welder (CO2 welder)-2</t>
  </si>
  <si>
    <t>Pana robo : Panasonic-VR-006; welder :Panasonic Y350 RF2; 200V/220V; power 18 kVA 16 kW; Cur DC 350A; volt 36VDC; date 2005</t>
  </si>
  <si>
    <t>L-02</t>
  </si>
  <si>
    <t>Pneu  Press-2 &amp; Air Nailer</t>
  </si>
  <si>
    <t>Nailling</t>
  </si>
  <si>
    <t>Press pneumatic Chitose Indonesia   &amp;  Max air stapless gun</t>
  </si>
  <si>
    <t>L-06</t>
  </si>
  <si>
    <t>Pneu  Press-6 &amp; Air Nailer</t>
  </si>
  <si>
    <t>L-09</t>
  </si>
  <si>
    <t>L-12</t>
  </si>
  <si>
    <t>Spray glue &amp; both</t>
  </si>
  <si>
    <t>Iwata; korea</t>
  </si>
  <si>
    <t>N-05</t>
  </si>
  <si>
    <t xml:space="preserve">Press pneumatic Chitose Indonesia   </t>
  </si>
  <si>
    <t>L-13</t>
  </si>
  <si>
    <t>M-02</t>
  </si>
  <si>
    <t>Shanghai Second Metal  Forming Machine Work model J23-40          nominal press 40 ton; ram stroke 80 mm; 45 stroke per min; weight 3540 kg; motor type J03-112L-4; 3 ph; 5,5 kW</t>
  </si>
  <si>
    <t>M-03</t>
  </si>
  <si>
    <t>YH</t>
  </si>
  <si>
    <t>M-04</t>
  </si>
  <si>
    <t>Shanghai Second Metal  Forming Machine Work model J23-25 , nominal press 25 ton / 250 KN; ram stroke 65 mm; 55 stroke per min; weight 1780 kg; motor 3 ph 2,2 kW</t>
  </si>
  <si>
    <t>M-05</t>
  </si>
  <si>
    <t>M-06</t>
  </si>
  <si>
    <t>Shanghai Second Metal  Forming Machine Work model J23-16E; nominal press 16 ton / 160 KN; ram stroke 55 mm; 120 stroke per min; weight 1055 kg; motor 3 ph 1,5 kW</t>
  </si>
  <si>
    <t>M-07</t>
  </si>
  <si>
    <t>Power Brand Xiamen Forging Press General Work - RRC; model J23-16B; nominal force 16 ton / 160 KN; ram stroke 70 mm; 115 stroke per min; weight 1100; motor type Y100L-6; 2 hp; 1,5 kW;3,9A; 940 rpm 3ph; 380V</t>
  </si>
  <si>
    <t>M-08</t>
  </si>
  <si>
    <t>M-09</t>
  </si>
  <si>
    <t>M-12</t>
  </si>
  <si>
    <t>M-13</t>
  </si>
  <si>
    <t>Fine Bending Japan</t>
  </si>
  <si>
    <t xml:space="preserve">CMC Japan ; motor : Hitachi type EFOUP; 5,5 kW; 380V; 11,5A; 1440 rpm                            </t>
  </si>
  <si>
    <t>M-19</t>
  </si>
  <si>
    <t>Bending Horinzontal Soco</t>
  </si>
  <si>
    <t>Soco Machinery; model SB-38 NCMP; 380V, 4,1 kW; motor :  3,7 kW 1440 rpm</t>
  </si>
  <si>
    <t>M-21</t>
  </si>
  <si>
    <t>Bending Horinzontal Taiyo</t>
  </si>
  <si>
    <t>ex CMC Japan 2002; Taiyo type PB ER 35 ; motor : …………..; travo :Unitran cap 10 kVA; primary 380V; secondary out 200V</t>
  </si>
  <si>
    <t>M-22</t>
  </si>
  <si>
    <t xml:space="preserve">YLM - Ying Lin Machine Industrial Co Ltd.; Model CR-F38; motor : Power 7,5Hp; Source 380V; 50Hz; 4P; AMPS 13,3A; 1420 rpm; 1997 - Taiwan; bending : speed oef bending (90o) 3~4 sec; right side bending angle 0-110o and inside bending angle 0-180o ;max cap 800 bends/hr; hydraulic:5,6 hp; max press 150 kg/cm2 (bar); bend torque 310 kg/m; cap tank 150 ltr; cooler 100 ltr/min; total weight 1800 kg    </t>
  </si>
  <si>
    <t>M-23</t>
  </si>
  <si>
    <t>M-24</t>
  </si>
  <si>
    <t>M-27</t>
  </si>
  <si>
    <t xml:space="preserve">YLM - Ying Lin Machine Industrial Co Ltd.; Model CR-T38; motor : Power 7,5Hp; Source 380V; 50Hz; 4P; AMPS 13,3A; 1420 rpm; 1997 - Taiwan; bending : speed of bending (90o) 3~4 sec; right side bending angle 0-180o and inside bending angle 0-180o ;max cap 800 bends/hr; hydraulic:5,6 hp; max press 150 kb/cm2 (bar); bend torque 310 kg/m; cap tank 150 ltr; cooler 100 ltr/min; total weight 1400 kg    </t>
  </si>
  <si>
    <t>M-28</t>
  </si>
  <si>
    <t>Roll Bending</t>
  </si>
  <si>
    <t>ex CMC Japan 2002;  ; motor : ……………………..; travo :Unitran cap 15 kVA; primary 380V-22,8A ; secondary out 200V-39A</t>
  </si>
  <si>
    <t>M-29</t>
  </si>
  <si>
    <t>Shringking Machine</t>
  </si>
  <si>
    <t>Ying Lin Machine Industrial Co Ltd., Model CR J-38, Serial  J3069,  Power 5Hp, Source 380V 50Hz 4P, 1997 Taiwan</t>
  </si>
  <si>
    <t>M-30</t>
  </si>
  <si>
    <t>Double Shringking Machine</t>
  </si>
  <si>
    <t>YLM - Ying Lin Machine Industrial Co Ltd., Tube end-forming machine; Model CR- C38A, Serial  J3069,  Power 5Hp, Source 380V 50Hz 4P, 1997 Taiwan</t>
  </si>
  <si>
    <t>M-34</t>
  </si>
  <si>
    <t>Kitto EF 2 Series ; kapasitas 2,5 ton</t>
  </si>
  <si>
    <t>M-35</t>
  </si>
  <si>
    <t>Pompa Sirkulasi Cooler</t>
  </si>
  <si>
    <t>APP pump; model VC 2032; 2 hp; 220/380</t>
  </si>
  <si>
    <t>M-36</t>
  </si>
  <si>
    <t>Inclinable Press 63 Ton</t>
  </si>
  <si>
    <t>Shanghai Second Metal  Forming Machine Work model J23-63          nominal press 63 ton / 630 KN; ram stroke 100 mm; 40 stroke per min; weight 5500 kg; motor  3 ph; 7,5 kW</t>
  </si>
  <si>
    <t>M-37</t>
  </si>
  <si>
    <t>M-38</t>
  </si>
  <si>
    <t>M-40</t>
  </si>
  <si>
    <t>CNC Right Hand Tube Bender Machine (1)</t>
  </si>
  <si>
    <t xml:space="preserve">Air Conditioning : Aircon, Model HA-120A, Power 1 phase, 220 V, 50/60 Hz, 500 W, Compressor : 1 phase, 220 V, 410 W, 1,9 A, Temp Cont : 20 - 40°, Refrigerant : R-134a, 0,27 kg, Weight : 30 kg, Delivery date : 2007 09, Mfg no : AC 34330, Part No : P-HA-120-AFS-04, Yin Ling : model : CNC 38S3-ROSN-4, Serial no : 96008 </t>
  </si>
  <si>
    <t>M-41</t>
  </si>
  <si>
    <t>Showfou type CV 232, 50 Hz, 2 HP, dia 50 mm, 3 phase 2 pole, 380 V, Max head 18m, 3\,5 A, Max flow 0,3 m3/min, Mfg 2006-6-08</t>
  </si>
  <si>
    <t>M-43</t>
  </si>
  <si>
    <t>CNC Left Hand Tube Bender Machine (2)</t>
  </si>
  <si>
    <t>YLM Model CNC38S3LSM-4A; Serial 98001; Mfg 20091216; 380V-50Hz-3 Phase; Max power 16,45 Kw; Weight machine 2700 Kg. MOTOR: Chyun Seh Ind.Co.Ltd; 3Phase Induction motor;Type C7B-43BO; 4 Poles; 7,5 Hp 5,5 Kw 220-380V; Amps 22,5/13; 50 Hz 1440 Rpm;Mfg 2009/11; Weight 65 Kg .AIRCON: Habor Precise; Model HA-120A; Power 1 PH220V50/60Hz550w3,5A;Comp 1Ph220V50/60Hz460W2,7A; Temp cont 20-40C;Refrigerant R-407C 0,33 Kg; Weight 30 Kg; Date 2009/11;Mfg No. AC-043742;PN P-HA-120AFS-10. ELECTRIC LUBRICATING OIL FEEDING MACHINE : Tswu Kwan Type TK-1006;Reservoir Capacity 4,6 ltr;Max Pressure 12-15 kg/cm2;Flow Rate 300 CC/Min;45W200/220V0,45A2,5-2UF50/60Hz1450/1800 Rpm.OIL COOLER: Delta Type OR-150;Mfg 10089;Date 981012</t>
  </si>
  <si>
    <t>M-44</t>
  </si>
  <si>
    <t>Cooling Tower &amp; Pump</t>
  </si>
  <si>
    <r>
      <t>Type Cooling Tower: LDT-15-RT, Water Flow: 195 LPM, Inlet Temp: 37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 Outlet Temp: 32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 WB Temp:27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C,Seri No: 15/6/10, Fan Dia: 600 mm,Motor: 0,25 HpGp,V/P/C : 380/3/50,Dated:2010. Motor Cooling Tower (Atas) Frame: Y2-71M2-6, KW: 0,25 V-380, Rpm: 940 Amp:0,95, Standard: IBC 34-I, No :03005, Hz:50, INS CL: F, Duty :S1, Kg: 11, Type Pompa: ShowFow SPM-223L -50Hz, OutPut : 2 HP, Phase 3 f , Volt.T :380, Current: 3.5 A, Date : 0310, Dia : 40 mm, Poles : 2P, Max head: 46 M, Maks Flow : 0,22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/m, MFG No: 02648</t>
    </r>
  </si>
  <si>
    <t>M-45</t>
  </si>
  <si>
    <t xml:space="preserve">Mesin Press Seyi 25 Ton – SNI 25 </t>
  </si>
  <si>
    <t>SEYI, Model: SN1-25, Serial Number: EW25-1865, Date: 2011.07,Capacity:25 tf, stroke: 80mm,strokes/MM:70-110 spm,Die Height:230,Slide adjusment:50 mm,Slide area:330x250 mm,bolster area:700x3200 mm, air pressure: 5kg/cm2,main motor: 5 x 4 HP/P, Power Source:380 x 50 Hz. 6Kva, Braking Time :83 ms</t>
  </si>
  <si>
    <t>M-46</t>
  </si>
  <si>
    <t>Mesin Press Seyi 45 Ton – SNI 45</t>
  </si>
  <si>
    <t>SEYI, Model: SN1-45, Serial Number: EW45-1841, Date: 2011.07,Capacity:45 tf, stroke: 110mm,strokes/MM:50-85 spm,Die Height:270,Slide adjusment:60 mm,Slide area:430x350 mm,bolster area:840x3440 mm, air pressure: 5kg/cm2,main motor:7.5 x 4 HP/P, Power Source:380 x 50 Hz. 9Kva, Braking Time :98 ms</t>
  </si>
  <si>
    <t>M-48</t>
  </si>
  <si>
    <t>YLM - Ying Lin Machine Industrial Co Ltd., Model : CR-F380, Serial : 141346, Main Volt : 380 V, Max Power : 5,7 KW, MFG No : 031033, Mfg Date : 20141127, 3 Phase 50 Hz, Weight : 1715 Kg</t>
  </si>
  <si>
    <t>M-49</t>
  </si>
  <si>
    <t>CNC Left  Hand Tube Bender Machine (3)</t>
  </si>
  <si>
    <t>YLM Model CNC 38BMSLSM-5A; Serial 141366; Mfg No F-031035;Mfg Date : 20141210; 380V-50Hz-3 Phase; Max power 19,45 Kw; Weight machine 2165 Kg..OIL COOLER: Delta Type OR-150, COOLER Model : FA15W ; Power Supply 220 V ; Frequency : 50/60 Hz ; Power Input : 730 W; cooling serial : R134a; Cooling Capacity : 1500 W; Weight : 40 Kg; No : 14511059</t>
  </si>
  <si>
    <t>M-50</t>
  </si>
  <si>
    <t>CNC Right  Hand Tube Bender Machine (4)</t>
  </si>
  <si>
    <t>YLM Model CNC 38BMSRSM-5A; Serial 141361; Mfg No F-031034;Mfg Date : 20141210; 380V-50Hz-3 Phase; Max power 19,45 Kw; Weight machine 2165 Kg..OIL COOLER: Delta Type OR-150, COOLER Model : FA15W ; Power Supply 220 V ; Frequency : 50/60 Hz ; Power Input : 730 W; cooling serial : R134a; Cooling Capacity : 1500 W; Weight : 40 Kg; No : 14511067</t>
  </si>
  <si>
    <t>Inclinable Press 10T</t>
  </si>
  <si>
    <t>O-01</t>
  </si>
  <si>
    <t>Poles</t>
  </si>
  <si>
    <t>Chitose Indonesia, Motor merek Tientsin NO2 Elecrtro, type JO-41-4, 3P 220~380V 14,55~8,9A 50Hz 1450rpm output 5,5kW</t>
  </si>
  <si>
    <t>O-02</t>
  </si>
  <si>
    <t>O-03</t>
  </si>
  <si>
    <t>O-04</t>
  </si>
  <si>
    <t>Pompa Sirkulasi</t>
  </si>
  <si>
    <t>Poles (Luar)</t>
  </si>
  <si>
    <t>Pompa SAER; type 32-1600; 2 HP; 1,5 kW; 220/380V; 7,2/4,2A; 2850 rpm</t>
  </si>
  <si>
    <t>O-05</t>
  </si>
  <si>
    <t>Centrifugal fan for dust; dia intake 63 cm; 7,5 pK; 380V; 1450 rpm</t>
  </si>
  <si>
    <t>O-06</t>
  </si>
  <si>
    <t>Press Rongsokan</t>
  </si>
  <si>
    <t>Gdg. Rongsokan</t>
  </si>
  <si>
    <t>Press : Kobayashi Machine; motor : modifikasi Chitose Indonesia; 10 pK</t>
  </si>
  <si>
    <t>P-04</t>
  </si>
  <si>
    <t>Pressing</t>
  </si>
  <si>
    <t>Shanghai Second Metal  Forming Machine Work model J23-63 nominal press 63 ton / 630 KN; ram stroke 100 mm; 40 stroke per min; weight 5500 kg serial 5317; motor  3 ph; 7,5 kW</t>
  </si>
  <si>
    <t>P-05</t>
  </si>
  <si>
    <t>Shanghai Second Metal  Forming Machine Work model J23-63 nominal press 63 ton / 630 KN; ram stroke 100 mm; 40 stroke per min; weight 5500 kg ;serial no 4943; motor  3 ph; 7,5 kW</t>
  </si>
  <si>
    <t>P-08</t>
  </si>
  <si>
    <t>Shanghai Second Metal  Forming Machine Work model J23-63 nominal press 63 ton / 630 KN; ram stroke 100 mm; 40 stroke per min; weight 5500 kg; serial no 5499; motor  3 ph; 7,5 kW</t>
  </si>
  <si>
    <t>P-09</t>
  </si>
  <si>
    <t>Shanghai Second Metal  Forming Machine Work model J23-63 nominal press 63 ton / 630 KN; ram stroke 100 mm; 40 stroke per min; weight 5500 kg; serial no 5501 motor  3 ph; 7,5 kW</t>
  </si>
  <si>
    <t>P-10</t>
  </si>
  <si>
    <t>Shanghai Second Metal  Forming Machine Work model J23-40 nominal press 40 ton; ram stroke 80 mm; 45 stroke per min; weight 3540 kg; serial no 60365 ; motor type J03-112L-4; 3 ph; 5,5 kW</t>
  </si>
  <si>
    <t>P-11</t>
  </si>
  <si>
    <t>Shanghai Second Metal  Forming Machine Work model J23-25 , nominal press 25 ton / 250 KN; ram stroke 65 mm; 55 stroke per min; weight 1780 kg;serial no 8118; motor 3 ph 2,2 kW</t>
  </si>
  <si>
    <t>P-12</t>
  </si>
  <si>
    <t>Shanghai Second Metal  Forming Machine Work model J23-25 , nominal press 25 ton / 250 KN; ram stroke 65 mm; 55 stroke per min; weight 1780 kg;serial no 8111; motor 3 ph 2,2 kW</t>
  </si>
  <si>
    <t>P-13</t>
  </si>
  <si>
    <t>Shanghai Second Metal  Forming Machine Work model J23-16E; nominal press 16 ton / 160 KN; ram stroke 55 mm; 120 stroke per min; weight 1055 kg; serial no 80924 motor 3 ph 1,5 kW</t>
  </si>
  <si>
    <t>P-14</t>
  </si>
  <si>
    <t>Shearing Machine</t>
  </si>
  <si>
    <t>Guillotine Shears Model Q11-3X1200 Cutting thickness  0,6-3 cutting width  1200 mm Serial No 94103</t>
  </si>
  <si>
    <t>P-19</t>
  </si>
  <si>
    <t>Pompa sirkulasi cooler</t>
  </si>
  <si>
    <t>Pompa air National 125W</t>
  </si>
  <si>
    <t>K-21</t>
  </si>
  <si>
    <t xml:space="preserve">Daiden SL-AJ; Rated input 30 kVA; max  input 66,6kVA; 380V; dim 200x600; max kVA 57,6; max press 450 kg; 1980 </t>
  </si>
  <si>
    <t>M-01</t>
  </si>
  <si>
    <t>WRC-01</t>
  </si>
  <si>
    <t>Pana robo welder (CO2 welder)-1</t>
  </si>
  <si>
    <t>WRC-03</t>
  </si>
  <si>
    <t xml:space="preserve">Pana robo welder (CO2 welder)-3 </t>
  </si>
  <si>
    <t>WRC-07</t>
  </si>
  <si>
    <t>Pana robo welder (CO2 welder)-7</t>
  </si>
  <si>
    <t>Pana robo : Panasonic-TA 1400 G2+350GB2; welder :Panasonic Y350 RF2; 200V/220V; power 18 kVA 16 kW; Cur DC 350A; volt 36VDC; date 2009</t>
  </si>
  <si>
    <t>U-12</t>
  </si>
  <si>
    <t>U-15</t>
  </si>
  <si>
    <t>U-16</t>
  </si>
  <si>
    <t>U-17</t>
  </si>
  <si>
    <t>U-18</t>
  </si>
  <si>
    <t>U-19</t>
  </si>
  <si>
    <t>U-25</t>
  </si>
  <si>
    <t>Y-01</t>
  </si>
  <si>
    <t>Ass. Folding</t>
  </si>
  <si>
    <t>Daiden SL-AJ; Rated input 30 kVA; max  input 66,6kVA; 380V; dim 200x600; max kVA 57,6; max press 450 kg; 1980 ;</t>
  </si>
  <si>
    <t>Y-02</t>
  </si>
  <si>
    <t>Nitto Seiko - Kyoto Japan   type Column, Motor Super Line 3P type SF-JR, 0,3kW 50Hz 380V, 0,9A 1400rpm, bearing 6202-6201</t>
  </si>
  <si>
    <t>Y-03</t>
  </si>
  <si>
    <t>Y-05</t>
  </si>
  <si>
    <t>Y-06</t>
  </si>
  <si>
    <t>Y-07</t>
  </si>
  <si>
    <t>Y-08</t>
  </si>
  <si>
    <t>Y-09</t>
  </si>
  <si>
    <t>Y-10</t>
  </si>
  <si>
    <t>Yoshikawa Iron Work Co Ltd, type US-70, Motor Super Line 3P type SF-JR, 0,3kW 50Hz 380V, 0,9A 1400rpm, bearing 6202-6201</t>
  </si>
  <si>
    <t>Y-11</t>
  </si>
  <si>
    <t>Conveyor</t>
  </si>
  <si>
    <t>Y-12</t>
  </si>
  <si>
    <t>Conveyor - 1</t>
  </si>
  <si>
    <t>Ukuran belt 6x500x27650 mm, Motor 3 phase induction motor, type JO2-21-4, 1410rpm, 220~380V 4,7~2,71A 50Hz output 4,5HP</t>
  </si>
  <si>
    <t>Y-13</t>
  </si>
  <si>
    <t>Conveyor - 2</t>
  </si>
  <si>
    <t>Ukuran belt 6x720x10500mm, Motor 3 phase induction motor, type JO2-21-4, 1410rpm, 220~380V 4,7~2,71A 50Hz output 4,5HP</t>
  </si>
  <si>
    <t>Y-14</t>
  </si>
  <si>
    <t>Conveyor - 3</t>
  </si>
  <si>
    <t>Ukuran belt 6x500x29800 mm, Motor 3 phase induction motor, type JO2-21-4, 1410rpm, 220~380V 4,7~2,71A 50Hz output 4,5HP</t>
  </si>
  <si>
    <t>Y-15</t>
  </si>
  <si>
    <t>Conveyor - 4</t>
  </si>
  <si>
    <t>Ukuran belt 6x500x15400 mm, Motor 3 phase induction motor, type JO2-21-4, 1410rpm, 220~380V 4,7~2,71A 50Hz output 4,5HP</t>
  </si>
  <si>
    <t>Y-16</t>
  </si>
  <si>
    <t>Bor machine</t>
  </si>
  <si>
    <t>Motor TECO, 3 phase induction motor type AEEBA, 4 pole, 220~380V, 3,70~2,14A output1HP 0,74kW,1420rpm, bearing 6204ZZ</t>
  </si>
  <si>
    <t>Y-21</t>
  </si>
  <si>
    <t>Y-46</t>
  </si>
  <si>
    <t>West Lake ; Model : ZQ4132 ; Serial No : 1040012 ; Capacity : 31,5 mm</t>
  </si>
  <si>
    <t>Y-47</t>
  </si>
  <si>
    <t>Y-49</t>
  </si>
  <si>
    <t>Niito Seiko Co Ltd Japan, Model RS 601, Serial No. R14286, Date 2018-03</t>
  </si>
  <si>
    <t>T-02</t>
  </si>
  <si>
    <t>ACS-37 B, 1012-00439, 200 V, 4,3/4,5 A, 50/60 Hz, 5,9 m³/min, 1,2/1,4 kw, 151 kg</t>
  </si>
  <si>
    <t>K-50</t>
  </si>
  <si>
    <t>K-43</t>
  </si>
  <si>
    <t>M-31</t>
  </si>
  <si>
    <t>Nitto Seiko - Kyoto Japan   Rivet O Setter; model 601, Motor Super Line 3P type SF-JR, 0,3kW 50Hz 380V, 0,9A 1400rpm, bearing 6202-6201</t>
  </si>
  <si>
    <t>S-01</t>
  </si>
  <si>
    <t>Cup Adjuster Leg Shoes Plastic</t>
  </si>
  <si>
    <t>Made by Chitose Indonesia</t>
  </si>
  <si>
    <t>B-14</t>
  </si>
  <si>
    <t>Made by Chitose Indonesia, mfg</t>
  </si>
  <si>
    <t>B-15</t>
  </si>
  <si>
    <t>Motor; Moto Vario, nS: 230003855 type MNRV/040 16014185, SMC cylinder CA 1 BN 40 - 150, JI No. W02802 GWSG, ISO No. 419003, max pressure : 9,9 kgf/cm²</t>
  </si>
  <si>
    <t>C-01a</t>
  </si>
  <si>
    <t>Inline Water Heather</t>
  </si>
  <si>
    <t>Pretreatment</t>
  </si>
  <si>
    <r>
      <t>Inline heater 35 KW, 380 V, 3 Phase, Type ILF 446, Temp 110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C, S3A (By IndoAsia)</t>
    </r>
  </si>
  <si>
    <t>C-02</t>
  </si>
  <si>
    <t>Fosta - Continuous spray type  - surface treatment (10 process)</t>
  </si>
  <si>
    <t>C-02a</t>
  </si>
  <si>
    <t>Southern Cross model  PSGB1A; CODE CC45P type ISO 65 x 40 - 200 motor 2,2 kW/220-380V - Capacity/head 330 l/min / 15 M</t>
  </si>
  <si>
    <t>C-02b</t>
  </si>
  <si>
    <t>Tangki : material Mild steel # 3; temp 60OC; Kap1400 ltr;   pompa :  Capacity/head 330 l/min / 15 M</t>
  </si>
  <si>
    <t>C-02c</t>
  </si>
  <si>
    <t xml:space="preserve">Tangki : material Mild steel # 3  temp 60OC; Kap 4000 liter;  insulation glasswool 24 kg/m³ tebal 50 mm;  pompa :  kap 3 m³/min; </t>
  </si>
  <si>
    <t>C-02d</t>
  </si>
  <si>
    <t>Tangki : material Mild steel # 3; temp RT; Kap1400 ltr;   pompa :  Capacity/head 330 l/min / 15 M</t>
  </si>
  <si>
    <t>C-02e</t>
  </si>
  <si>
    <t>Tangki : material Mild steel # 3; temp RT; Kap1400 ltr;   pompa : Capacity/head 330 l/min / 15 M</t>
  </si>
  <si>
    <t>C-02f</t>
  </si>
  <si>
    <t>Tangki : material Mild steel # 3; temp RT; Kap1400 ltr;   pompa : Southern Cross model  PSGB2A; CODE CC45P type ISO 65 x 40 - 200 motor 2,2 kW/220-380V - Capacity/head 330 l/min / 15 M</t>
  </si>
  <si>
    <t>C-02g</t>
  </si>
  <si>
    <t xml:space="preserve">Tangki : material Stainless steel SUS 304 ; temp 5,5OC; Kap 5000 liter; 3 mm insulation  glasswool dencity 24 kg/m3  tebal 50 mm;  pompa :   kap 3 m³/min; 11 kW; 1500rpm; 380V </t>
  </si>
  <si>
    <t>C-02h</t>
  </si>
  <si>
    <t>Tangki : material SUS 304 # 2; temp RT; Kap1400 ltr;   pompa :  EBARa CENTRIFUGAL PUMP, No. P130066 – 194, Model 65X50 FSHA, Bearing 6305 ZZ, Motor Elektrim 4Kw, 380 V, Rpm 2880-3456</t>
  </si>
  <si>
    <t>C-02i</t>
  </si>
  <si>
    <t>Tangki : material SUS 304 # 2; temp RT; Kap1400 ltr;   pompa : Capacity/head 330 l/min / 15 M</t>
  </si>
  <si>
    <t>C-02j</t>
  </si>
  <si>
    <t xml:space="preserve">Type centrifugal ; model FUPS 4C; motor 1,5 kW/220-380V; 50Hz; 3Ø ph; 4P ; kap 72 m³/min </t>
  </si>
  <si>
    <t>C-02k</t>
  </si>
  <si>
    <t>C-03</t>
  </si>
  <si>
    <t>Exhaust Indirect heat exchanger burner : Weishaupt; type WL40ZA, 230 v. 0.92/0,86 kw, 10 A gl, 50 Hz, Q= 145-570 KW(Hi), m = 12 - 48 Kg/h</t>
  </si>
  <si>
    <t>C-04</t>
  </si>
  <si>
    <t xml:space="preserve">Oven Drying Treatment </t>
  </si>
  <si>
    <t>Fosta 14800x2200x2400 (inside) Galv sheet 1,5 (in), Corrugate galv steel 0,5 (o)100 mm glasswool density 24 kg/ m³</t>
  </si>
  <si>
    <t>C-04a</t>
  </si>
  <si>
    <t>Circulation Fan</t>
  </si>
  <si>
    <t>Type centrifugal Model FUPS 10C  cap.  270 m³/min,  motor 7,5 kW/380-660V/ 50Hz/3Ø/4P, Static pressure 80 mmAq</t>
  </si>
  <si>
    <t>C-04b</t>
  </si>
  <si>
    <t>Type:Centrifugal; Model FUPS 4C; cap 30 m³/min static pressure 40 mmAq;  motor :1,5 kW; 380-660V; 50Hz; 3Øphase; 4P</t>
  </si>
  <si>
    <t>C-05</t>
  </si>
  <si>
    <t>Conveyor Pretreatment</t>
  </si>
  <si>
    <t>Conveyor: Type Overhead trolley AG335conveor; model FOTC-050T (heavy duty -T'wan) tot pj 121,5 m;  range speed 1,4-2,7 m/min (setting 2,0 m/min); hanger : type Y; pitch 300 mm; qty 405 pcs; weight 25 kg; motor : Caterpillar drivw; 1,5 kW; lubricator : PPL 1,5 pneumatic</t>
  </si>
  <si>
    <t>C-06</t>
  </si>
  <si>
    <t>Painting</t>
  </si>
  <si>
    <t>C-07</t>
  </si>
  <si>
    <t>C-08</t>
  </si>
  <si>
    <t>C-09</t>
  </si>
  <si>
    <t>C-11</t>
  </si>
  <si>
    <t>C-12</t>
  </si>
  <si>
    <t>C-13</t>
  </si>
  <si>
    <t>C-14</t>
  </si>
  <si>
    <t>C-15</t>
  </si>
  <si>
    <t>C-16</t>
  </si>
  <si>
    <t>Conveyor Painting</t>
  </si>
  <si>
    <t xml:space="preserve">Conveyor : Overhead chain conveyor Yamakyu type NZ-75-3T;  panjang total  80 m --(heavy duty); chain lubrikator Yamakyu;   motor :  0,75 HP; 220-380V; 3 ph; 50 hz; 1450 rpm; reducer speed : 1:30 Makishinko type SKB 70 &amp; 1:30 Makishinko type SKB 120 </t>
  </si>
  <si>
    <t>C-17</t>
  </si>
  <si>
    <t>C-18</t>
  </si>
  <si>
    <t xml:space="preserve">Paint Curing Oven </t>
  </si>
  <si>
    <t>A Darmawan ; dimensi (p x l x t) 14159 x 4700 x 4900 mm Isolasi Rockwool tebal 150 mm</t>
  </si>
  <si>
    <t>C-18a</t>
  </si>
  <si>
    <t>Circle fan / stirring unit</t>
  </si>
  <si>
    <t xml:space="preserve">Centrifugal blower; Witte &amp; Sohn- A Darmawan; model  RNN 400-GR180; kap 4500m³/jam;   Isolasi rockwool tebal 100 mm;  motor : 1400rpm;    3 Hp; 220-380 V; 3 phase; 50 Hz; </t>
  </si>
  <si>
    <t>C-18b</t>
  </si>
  <si>
    <t>Exhaust Flue Gas Duct</t>
  </si>
  <si>
    <t>Cerobong biasa untuk pembuang sisa pembakaran</t>
  </si>
  <si>
    <t>C-18c</t>
  </si>
  <si>
    <t>Cooling Fan (cooling zone)</t>
  </si>
  <si>
    <t>Darmawan; dimensi (p x l x t) 2800x1200x2700 mm, Cooling fan :  DLK-A Darmawan/AFW 600/10; 1450rpm; 3 Hp; 220-380V; 3 phase; 50Hz</t>
  </si>
  <si>
    <t>C-19</t>
  </si>
  <si>
    <t>Spray both touch up</t>
  </si>
  <si>
    <t>Spray both - Chitose Indonesia Agst 2006; Blower medium pressure centrifugal type CMT-1025-2T</t>
  </si>
  <si>
    <t>C-20</t>
  </si>
  <si>
    <t>Atlas Copco FD 237</t>
  </si>
  <si>
    <t>P-15</t>
  </si>
  <si>
    <t>Kobe Steel type KST22A   Output Main Motor 22KW</t>
  </si>
  <si>
    <t>Chrome I (Blk)</t>
  </si>
  <si>
    <t>CH-12</t>
  </si>
  <si>
    <t>CX-17</t>
  </si>
  <si>
    <t>Sanrex Jpn) type MRS-15050 Y2, rated out put  15V; seri 2M00269C</t>
  </si>
  <si>
    <t>CX-18</t>
  </si>
  <si>
    <t>Sanrex Jpn) type MRS-15050 Y2, rated out put  15V; seri 2M00035C2</t>
  </si>
  <si>
    <t>CX-19</t>
  </si>
  <si>
    <t>Sanrex Jpn) type MRS-15020 Y2, rated out put  15V; seri 3M27123B3</t>
  </si>
  <si>
    <t>CX-20</t>
  </si>
  <si>
    <t>Sanrex Jpn) type MRS-15020 Y2, rated out put  15V; seri 3M27123B1</t>
  </si>
  <si>
    <t>CX-21</t>
  </si>
  <si>
    <t>Sanrex Jpn) type MRS-15020 Y2, rated out put  15V; seri 3M27123B2</t>
  </si>
  <si>
    <t>CX-22</t>
  </si>
  <si>
    <t>Sanrex Jpn) type MRS-15020 Y2, rated out put  15V; seri 3M27123B4</t>
  </si>
  <si>
    <t>TC-01</t>
  </si>
  <si>
    <t>TC-02</t>
  </si>
  <si>
    <t>Exhaust Van -560 Type GR 360, Motor : Teco 3 Phase induction, AEEBKBC40010FMB, 4 Pole 10 HP 7,5 Kw, 50 Hz / 380-415 V, SN : H411930377, Bearing 6308 ZZ, 6306 ZZ, 2011</t>
  </si>
  <si>
    <t>TF-01</t>
  </si>
  <si>
    <t>Mefiag BV MDF 5500-SY; 1,5kW; 20m3/hr; head 16 Weight 337kg 2840 rpm; - Holand seri M070638 date 2006</t>
  </si>
  <si>
    <t>TF-02</t>
  </si>
  <si>
    <t>Mefiag BV MDF 5500-SY; 1,5kW; 20m3/hr; head 16 Weight 337kg 2840 rpm; - Holand seri M070637 date 2006</t>
  </si>
  <si>
    <t>TF-03</t>
  </si>
  <si>
    <t>Mefiag BV MDF 5500-SY; 1,5kW; 20m3/hr; head 16 Weight 337kg 2840 rpm; - Holand seri M070635 date 2006</t>
  </si>
  <si>
    <t>TF-04</t>
  </si>
  <si>
    <t>Mefiag BV MDF 5500-SY; 1,5kW; 20m3/hr; head 16 Weight 337kg 2840 rpm; - Holand seri M070636 date 2006</t>
  </si>
  <si>
    <t>TT-01</t>
  </si>
  <si>
    <t xml:space="preserve">Material : SUS 304 #3mm; Size: 800Lx3000Wx1500H; Vol 3600 ltr; reinforce SUS 304, UNP80x45 &amp; SUS 340 L60x60; Acceroies : SUS Nozzle dia 1,5" for outlet &amp; over flow;  heater stainless (5 bh) 5kW-220V, model F5347-PIM (protec-USA), mtrl SUS 304, lenght 47", hot zone 17"  dan 1 thermo couple </t>
  </si>
  <si>
    <t>TT-02</t>
  </si>
  <si>
    <t xml:space="preserve">Material : PP # 12 mm t; Size: 800Lx3000Wx1500H; Vol 3600 ltr;  reinforce MS HSS 75x45x3,2 covered PP 3mm ; Acceroies : PP nozzle dia 2" (outlet &amp; over flow); over flow box out side type </t>
  </si>
  <si>
    <t>TT-03</t>
  </si>
  <si>
    <t>TT-04</t>
  </si>
  <si>
    <t>Material : PP # 12 mm t; Size: 800Lx3000Wx1500H; Vol 3600 ltr; reinforce MS HSS 75x45x3,2 covered PP 3mm ; Acceroies : PP nozzle dia 2" (outlet)</t>
  </si>
  <si>
    <t>TT-05</t>
  </si>
  <si>
    <t xml:space="preserve">Material : PVC/FRP # 5 mm; Size: 1300Lx3000Wx1500H; Vol 5850 ltr; reinforce MS HSS 75x45x3,2 covered FRP # 3mm; Acceroies : PVC nozzle dia 2" (outlet);  heater silica (3 bh) 5kW-220V, model QM5347-PQIM (protec-USA), mtrl SUS 304, lenght 47", hot zone 17"  dan 1 thermo couple </t>
  </si>
  <si>
    <t>TT-06</t>
  </si>
  <si>
    <t xml:space="preserve">Material : PP # 15 mm t; Size: 1100Lx3000Wx1500H; Vol 4950 ltr; reinforce MS HSS 75x45x3,2 covered PP 3mm ; Acceroies : PP nozzle dia 2" (outlet &amp; over flow) over flow box out side type, heater stainless (6 bh) 5kW-220V, model F5347-PIM (protec-USA), mtrl SUS 304, lenght 47", hot zone 17"  dan 1 thermo couple </t>
  </si>
  <si>
    <t>TT-07</t>
  </si>
  <si>
    <t xml:space="preserve">Material : SUS 304 #3mm; Size: 1000Lx3000Wx1500H; Vol 3600 ltr; reinforce SUS 304, UNP80x45 &amp; SUS 340 L60x60; Acceroies : MS Nozzle dia 2" for drainage;  heater stainless (6 bh) 5kW-220V, model F5347-PIM (protec-USA), mtrl SUS 304, lenght 47", hot zone 17"  dan 1 thermo couple </t>
  </si>
  <si>
    <t>TT-08</t>
  </si>
  <si>
    <t>TT-09</t>
  </si>
  <si>
    <t>TT-10</t>
  </si>
  <si>
    <t>TT-11</t>
  </si>
  <si>
    <t>Material : PP # 12 mm t; Size: 800Lx3000Wx1500H; Vol 3600 ltr;  reinforce MS HSS 75x45x3,2 covered PP 3mm ; Acceroies : PP nozzle dia 2" (outlet);  heater silica (3 bh) 3kW-220V,  dan 1 thermo couple PT 100</t>
  </si>
  <si>
    <t>TT-12</t>
  </si>
  <si>
    <t>Material : PP # 12 mm t; Size: 800Lx3000Wx1500H; Vol 3600 ltr;  reinforce MS HSS 75x45x3,2 covered PP 3mm ; Acceroies : PP nozzle dia 2" (outlet)</t>
  </si>
  <si>
    <t>TT-13</t>
  </si>
  <si>
    <t>TT-14</t>
  </si>
  <si>
    <t>TT-15</t>
  </si>
  <si>
    <t>TT-16</t>
  </si>
  <si>
    <t xml:space="preserve">Material : PP # 15 mm t; Size: 1100Lx3000Wx1500H; Vol 4950 ltr;  reinforce MS HSS 75x45x3,2 covered PP 3mm ; Acceroies :  heater silica (5 bh) 5kW-220V, model QM5347-PQIM (protec-USA), mtrl SUS 304, lenght 47", hot zone 17"  dan 1 thermo couple </t>
  </si>
  <si>
    <t>TT-17</t>
  </si>
  <si>
    <t>TT-18</t>
  </si>
  <si>
    <t>TT-19</t>
  </si>
  <si>
    <t>TT-20</t>
  </si>
  <si>
    <t>Material : PP # 15 mm t; Size: 2300Lx3000Wx1500H; Vol 10350 ltr;  reinforce MS HSS 75x45x3,2 covered PP 3mm ; Acceroies :  PP nozzle dia 1,5" for drainage</t>
  </si>
  <si>
    <t>TT-21</t>
  </si>
  <si>
    <t>TT-22</t>
  </si>
  <si>
    <t>TT-23</t>
  </si>
  <si>
    <t>4 unit PULSATRON Electronic Metering Pump, Series A Plus, Item : LB02S2-PTC1-365, Kopkit : K2PTC1, 230 Volt, 0,2 Amps, 50/60 Hz, 1 Phase, Nominal Output : 6 GPD - 0.9 LPH, Max Pressure : 150 PSI - 10 Bar, Pulsa Feeder made by USA</t>
  </si>
  <si>
    <t>TR-01</t>
  </si>
  <si>
    <t>Plastikatama; travel :motor break Sumitomo; F90L;1,5kW; 380V; 3,53A; 1410rpm;1EC34-1 IP55; seri M.5100680-SG; lift : motor break sumitomo; TC-FXV; 2,2kW; 380V; 4,7A; 1445rpm 1EC34-1 IP55; seri M.4115779</t>
  </si>
  <si>
    <t>TR-02</t>
  </si>
  <si>
    <t>TT2-01</t>
  </si>
  <si>
    <t>Chrome II (Dpn)</t>
  </si>
  <si>
    <t>TT2-02</t>
  </si>
  <si>
    <t>TT2-03</t>
  </si>
  <si>
    <t>TT2-04</t>
  </si>
  <si>
    <t>TT2-05</t>
  </si>
  <si>
    <t>TT2-06</t>
  </si>
  <si>
    <t>TT2-07</t>
  </si>
  <si>
    <t>TT2-08</t>
  </si>
  <si>
    <t>TT2-09</t>
  </si>
  <si>
    <t>TT2-10</t>
  </si>
  <si>
    <t>TT2-11</t>
  </si>
  <si>
    <t>TT2-12</t>
  </si>
  <si>
    <t>TT2-13</t>
  </si>
  <si>
    <t>TT2-14</t>
  </si>
  <si>
    <t>TT2-15</t>
  </si>
  <si>
    <t>TT2-16</t>
  </si>
  <si>
    <t>TT2-17</t>
  </si>
  <si>
    <t>TT2-18</t>
  </si>
  <si>
    <t>TT2-19</t>
  </si>
  <si>
    <t>TT2-20</t>
  </si>
  <si>
    <t>TT2-21</t>
  </si>
  <si>
    <t>TT2-22</t>
  </si>
  <si>
    <t>TT2-23</t>
  </si>
  <si>
    <t>TT2-24</t>
  </si>
  <si>
    <t>TC2-01</t>
  </si>
  <si>
    <t>TC2-02</t>
  </si>
  <si>
    <t>TC2-05</t>
  </si>
  <si>
    <t>Cooling Tower</t>
  </si>
  <si>
    <t>LIANG CHI, Model LBC 30, Fan Motor 1 HP, 220-380V, Serial No. 16120162604SY, Mfg Date A7B 0497</t>
  </si>
  <si>
    <t>TC2-06</t>
  </si>
  <si>
    <t>Showfou, Type PL-532, 5.0 Hz, Mfg No. W90639, Date 06.2017</t>
  </si>
  <si>
    <t>TF2-01</t>
  </si>
  <si>
    <t xml:space="preserve">Mefiag Filter Unit model 5500 type II/SY, motor 380V 3,5A 1,4 kW (220V 6,0A)      2840 rpm </t>
  </si>
  <si>
    <t>TF2-02</t>
  </si>
  <si>
    <t>TF2-03</t>
  </si>
  <si>
    <t>Mefiag (GuangZhou)Filter System, Type :MPP-4600-PP-SY-MSP30-UC-LD, Head 20m, Weight 200 Kg, Capacity Max: 30m/h, Motor Power :3000W, Serial No: 10789, Date: 10-09 : Motor : Dutchi Motor 3~Mot NR 29198-006068 EN:60034-1, IP.55-IM-B349FA. Bearing DE 6206 ZZ C3.</t>
  </si>
  <si>
    <t>TF2-04</t>
  </si>
  <si>
    <t>Mefiag (GuangZhou)Filter System, Type :MPP-4600-PP-SY-MSP30-UC-LD, Head 20m, Weight 200 Kg, Capacity Max: 30m/h, Motor Power :3000W, Serial No: 10785, Date: 10-09 : Motor : Dutchi Motor 3~Mot NR 29198-006068 EN:60034-1, IP.55-IM-B349FA. Bearing DE 6206 ZZ C3.</t>
  </si>
  <si>
    <t>TR2-01</t>
  </si>
  <si>
    <t>TR2-02</t>
  </si>
  <si>
    <t>TR2-03</t>
  </si>
  <si>
    <t>CX-30</t>
  </si>
  <si>
    <t>Sanrex Jpn) type MRS-12050AY2T, OutPut 12 VDC-5000A, InPut 380V, 3 Phase,50HZ; seri 402M005SL02</t>
  </si>
  <si>
    <t>CX-25</t>
  </si>
  <si>
    <t>Sanrex Jpn) type MRS-15020 Y2, rated out put  15V; seri 40007801-SL02</t>
  </si>
  <si>
    <t>CX-26</t>
  </si>
  <si>
    <t>Sanrex Jpn) type MRS-15020 Y2, rated out put  15V; seri 008M003 SL03</t>
  </si>
  <si>
    <t>CX-29</t>
  </si>
  <si>
    <t>Sanrex Jpn) type MRS-15020 Y2, rated out put  15V; seri 205M008SL02</t>
  </si>
  <si>
    <t>WL-01</t>
  </si>
  <si>
    <t>Running Saw ( NC Panel Saw)</t>
  </si>
  <si>
    <t>Wood Line</t>
  </si>
  <si>
    <t>CHAMP FOND (Taiwan); Model : 120E, Mfg No : BS0148, Mfg Date : 2004</t>
  </si>
  <si>
    <t>WL-02</t>
  </si>
  <si>
    <t>CNC Door</t>
  </si>
  <si>
    <t>Toyo Iron Works (Japan), Fanuc Series 210i – M, Machine No. 12001 Manufacture 2000</t>
  </si>
  <si>
    <t>WL-03</t>
  </si>
  <si>
    <t>NC Router</t>
  </si>
  <si>
    <t>ANDI 18255 (Taiwan), Motor : 5,5 HP, 4,0 Kw, 220/380 V, 1440 Rpm, 3 Phase.  
Konict Dust collector Double</t>
  </si>
  <si>
    <t>WL-04</t>
  </si>
  <si>
    <t>Double Press With Side Press</t>
  </si>
  <si>
    <t>Daiwei/Taiwan; DW-CP6-480</t>
  </si>
  <si>
    <t>WL-05</t>
  </si>
  <si>
    <t xml:space="preserve">Pre Cold Press 30 Ton </t>
  </si>
  <si>
    <t>Daiwei/Taiwan; DW-CP8-480</t>
  </si>
  <si>
    <t>WL-06</t>
  </si>
  <si>
    <t>Double End Tenoner 1 (Potong Lebar)</t>
  </si>
  <si>
    <t>SCM Italy ; Model  : Concept 2000 AAI – 8645 ; Tahun 1995
Konict Dust Collector 2 Bh : Motor : 7,5 Kw, 380 V, 3 Phase, 2850 Rpm</t>
  </si>
  <si>
    <t>WL-07</t>
  </si>
  <si>
    <t>Double End Tenoner 2 (Potong Panjang)</t>
  </si>
  <si>
    <t>SCM Italy ; Model  : Concept 2000 AAI – 013282 ; Tahun 1997
Konict Dust Collector 2 Bh : Motor : 7,5 Kw, 380 V, 3 Phase, 2850 Rpm</t>
  </si>
  <si>
    <t>WL-08</t>
  </si>
  <si>
    <t>Double End Boring 1</t>
  </si>
  <si>
    <t>CYWWM Machinery (Taiwan) ; Model : CDH -2R-V3-13; MFG No. H2845, 2003 Motor 2 Buah: 3HP/2,2 Kw , 2P, 220/380V , 2870 Rpm</t>
  </si>
  <si>
    <t>WL-09</t>
  </si>
  <si>
    <t>Double End Boring 2</t>
  </si>
  <si>
    <t>CYWWM Machinery (Taiwan) ; Model : CDH -2R-5; MFG No. H2819, 2003 Motor 2 Buah: 3HP/2,2 Kw , 2P, 220/380V , 2870 Rpm</t>
  </si>
  <si>
    <t>WL-10</t>
  </si>
  <si>
    <t>Cross Cut 1</t>
  </si>
  <si>
    <t>ChampFond (Taiwan); CS-450</t>
  </si>
  <si>
    <t>WL-11</t>
  </si>
  <si>
    <t>Cross Cut 2</t>
  </si>
  <si>
    <t>Furnimate (Taiwan);  CS-18</t>
  </si>
  <si>
    <t>WL-12</t>
  </si>
  <si>
    <t>Table saw</t>
  </si>
  <si>
    <t>WL-13</t>
  </si>
  <si>
    <r>
      <t>45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Cutting</t>
    </r>
  </si>
  <si>
    <t>Marunaka/Japan; Type MC – 140; Tahun 1999</t>
  </si>
  <si>
    <t>WL-14</t>
  </si>
  <si>
    <r>
      <t>45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Press Takka (Stapples)</t>
    </r>
  </si>
  <si>
    <t>WL-15</t>
  </si>
  <si>
    <t>Radial saw</t>
  </si>
  <si>
    <t>Maggie Junior 640 (Italy), Motor LAFERT , Model :802/A2, 230/400 V, 3,0 Kw, 2800 Rpm</t>
  </si>
  <si>
    <t>WL-16</t>
  </si>
  <si>
    <t>Multi Rip Saw</t>
  </si>
  <si>
    <t>Formosa Kuang Yung (Taiwan), Model : RS – 250 B, No: 7123, Date : 1995. Motor ½ HP, 3 Phase, 6 Pole , 220/380 V, Rpm 925 (2 Bh); Motor 50 HP, 37 KW, 380 V, 4 Pole, 1460 Rpm, 3 Phase ; Double Dust Collector Konict</t>
  </si>
  <si>
    <t>WL-17</t>
  </si>
  <si>
    <t>Auto Edge Bander</t>
  </si>
  <si>
    <t>HOMAG (Germany), Type : KL 24/A20 Tahun 1997 No. 0-200-09-2824</t>
  </si>
  <si>
    <t>WL-18</t>
  </si>
  <si>
    <t>V Cut Saw</t>
  </si>
  <si>
    <t>WL-19</t>
  </si>
  <si>
    <t>Glue Spreader 4"</t>
  </si>
  <si>
    <t>DAI WEI ; Model  : DW-DRC-482 Tahun 1995</t>
  </si>
  <si>
    <t>WL-20</t>
  </si>
  <si>
    <t>MSB-FD-Air (Sriwi)</t>
  </si>
  <si>
    <t>WL-21</t>
  </si>
  <si>
    <t>WL-22</t>
  </si>
  <si>
    <t>Horizontal &amp; Vertical Boring-1</t>
  </si>
  <si>
    <t>WL-23</t>
  </si>
  <si>
    <t>Router</t>
  </si>
  <si>
    <t>Kuang Yung Machinery, Model : YO-3 , SN : 924036 , 3 HP, 380 V, 3 Phase</t>
  </si>
  <si>
    <t>WL-24</t>
  </si>
  <si>
    <t>Vertical Panel Saw</t>
  </si>
  <si>
    <t>WL-25</t>
  </si>
  <si>
    <t>Manual Edge Banding</t>
  </si>
  <si>
    <t>WL-26</t>
  </si>
  <si>
    <t>Two Head Wide Belt Sander 900 mm</t>
  </si>
  <si>
    <t>WL-27</t>
  </si>
  <si>
    <t>Oscillating Belt Sander</t>
  </si>
  <si>
    <t>Motor 3 Hp, 2,2 Kw, 4 Pole, 220/380 V, 1450 Rpm</t>
  </si>
  <si>
    <t>WL-28</t>
  </si>
  <si>
    <t>Vertical Sponge Sander</t>
  </si>
  <si>
    <t>Model : HF – 3000 ; 1 HP , 4 Pole, 380 V, SN  : 945</t>
  </si>
  <si>
    <t>WL-29</t>
  </si>
  <si>
    <t>Horizontal &amp; Vertical Boring-2</t>
  </si>
  <si>
    <t>Z-15</t>
  </si>
  <si>
    <t>Lacquer Booth</t>
  </si>
  <si>
    <t>Fosta; dimensi (pxlxt)</t>
  </si>
  <si>
    <t>Z-15a</t>
  </si>
  <si>
    <t>Circulation Pump</t>
  </si>
  <si>
    <t>EBARA pump no. P100536-44, date J-10, model 80x65 FSHA, bearing 6305 zz, Motor: YUEMA 3p induction motor no. 0910421762, 380-420 V, 50 Hz, 1,5 Kw, 2 hp, 3,5 A</t>
  </si>
  <si>
    <t>CP-01</t>
  </si>
  <si>
    <t>Extruder</t>
  </si>
  <si>
    <t>C-PRO Line_1</t>
  </si>
  <si>
    <t>C-ENG Taiwan</t>
  </si>
  <si>
    <t>CP-02</t>
  </si>
  <si>
    <t>Panel Control Extruder</t>
  </si>
  <si>
    <t>CP-03</t>
  </si>
  <si>
    <t>Queching</t>
  </si>
  <si>
    <t>C-ENG Co Ltd Japan</t>
  </si>
  <si>
    <t>CP-04</t>
  </si>
  <si>
    <t>Annealing</t>
  </si>
  <si>
    <t>CP-05</t>
  </si>
  <si>
    <t>CP-06</t>
  </si>
  <si>
    <t>Panel Control Quenching-Annealing-Cutting</t>
  </si>
  <si>
    <t>CP-07</t>
  </si>
  <si>
    <t>Panel Control Cutting</t>
  </si>
  <si>
    <t>CP-08</t>
  </si>
  <si>
    <t>CP-09</t>
  </si>
  <si>
    <t>Electric Furnace (Oven Nozzle)</t>
  </si>
  <si>
    <t>C-PRO (Luar)</t>
  </si>
  <si>
    <t>C-ENG Co Ltd Japan, Model No. CEN-EF-ID-1824, Serial No. 2017-09-008, Date 20170901</t>
  </si>
  <si>
    <t>CP-10</t>
  </si>
  <si>
    <t>Panel Control Electrik Furnace</t>
  </si>
  <si>
    <t>CP-11</t>
  </si>
  <si>
    <t>Crusher</t>
  </si>
  <si>
    <t>C-PRO (Gdg. Finish Good)</t>
  </si>
  <si>
    <t>JIAYUAN, Model JYSC-7511, Motor Power 10 HP, Curushing Ability 210-380 kg/hr</t>
  </si>
  <si>
    <t>CP2-01</t>
  </si>
  <si>
    <t>C-PRO Line_2</t>
  </si>
  <si>
    <t>CP2-02</t>
  </si>
  <si>
    <t>CP2-03</t>
  </si>
  <si>
    <t>CP2-04</t>
  </si>
  <si>
    <t>CP2-05</t>
  </si>
  <si>
    <t>CP2-06</t>
  </si>
  <si>
    <t>CP2-07</t>
  </si>
  <si>
    <t>M-16</t>
  </si>
  <si>
    <t>ex CMC Japan; motor : Hitachi; type EFOUP; 7,5 kW; 200/220V; 29/26 A; 1440 rpm; travo : Central Eleectric; primary 380V; secondary out 200V (range 200~400V)</t>
  </si>
  <si>
    <t>QC-01</t>
  </si>
  <si>
    <t>Rotarial Caster Test (Std JIS)</t>
  </si>
  <si>
    <t>QC</t>
  </si>
  <si>
    <t>Chitose Indonesia;  motor : Filter;  2860 rpm; 1,5 kW; 380V</t>
  </si>
  <si>
    <t>QC-02</t>
  </si>
  <si>
    <t>Momentum Test (Std JIS)</t>
  </si>
  <si>
    <t>Chitose Indonesia Mfg,; motor : 1 HP; 220 /380V 3,1/1,8A; 2840 rpm; reducer speed :  size 70; ratio 1:40</t>
  </si>
  <si>
    <t>QC-05</t>
  </si>
  <si>
    <t>Salt Spray Test Machine</t>
  </si>
  <si>
    <t xml:space="preserve">Chun Yen Testing Machines Co Ltd; Item no. CY-6465; Test Appliacable: NSS , ACSS , CASS; Test Temperature: 35±1℃ or 50±1℃; ID Dim:450 x 600 x 400mm (LxWxH); OD Dim: 760 x 1140 x 1190 mm(LxWxH); Vol:108 Ltr; Weight: 60 Kg; Solution Tank Capacity: 15 Ltr; Solution Tank Testing Time: 90 Hr; Power Consumption: 220V Single Phase 3Kw (200~240V)      </t>
  </si>
  <si>
    <t>QC-06</t>
  </si>
  <si>
    <t>Spring Test</t>
  </si>
  <si>
    <t>QC-07</t>
  </si>
  <si>
    <t>Vertical Impact Tes (Std BIFMA)</t>
  </si>
  <si>
    <t>QC-08</t>
  </si>
  <si>
    <t>Caster Chair Durability Test (Std BIFMA)</t>
  </si>
  <si>
    <t>QC-10</t>
  </si>
  <si>
    <t>Seat Back Durability Test (Std BIFMA)</t>
  </si>
  <si>
    <t>QC-03</t>
  </si>
  <si>
    <t>Pressure Test Back &amp; Seat (Std JIS)</t>
  </si>
  <si>
    <t>Chitose Indonesia ; pneumatic ; Air cylinder CA163-100 + magnet Air cylinder 63-450+magnet</t>
  </si>
  <si>
    <t>QC-09</t>
  </si>
  <si>
    <t>D-01</t>
  </si>
  <si>
    <t>Generator (SKL)</t>
  </si>
  <si>
    <t>GAC</t>
  </si>
  <si>
    <t>SKL Dieselmotoren type 8 VD 36/24 A-1,  speed 500rpm, output  441 kW - 600 hp electric power 500 kVA berat 16500 kg</t>
  </si>
  <si>
    <t>D-02</t>
  </si>
  <si>
    <t>Perubahan spec : Bare Compressor (Shark), Model : H0621A, SN 12050967, Motor HATZ Type E 780U</t>
  </si>
  <si>
    <t>D-04</t>
  </si>
  <si>
    <t>Airman ; model SAS75P 64 kapasitas 12,3 m3/min ,  pressure max   7 - 8,5  kgf/cm2,  malerotor 5.710rpm (direct motor driving)</t>
  </si>
  <si>
    <t>D-09</t>
  </si>
  <si>
    <t>Cooling Tower (genset)</t>
  </si>
  <si>
    <t>GAC (Luar)</t>
  </si>
  <si>
    <t>Liang ho, springkle head dia 3"</t>
  </si>
  <si>
    <t>D-15</t>
  </si>
  <si>
    <t>Model 10 D-100, Flow rate : 120 m/min, Serial : 94-0435, Max Press : , kgf/cm2, Voltage : 200V</t>
  </si>
  <si>
    <t>D-18</t>
  </si>
  <si>
    <t>Metabo</t>
  </si>
  <si>
    <t>D-19</t>
  </si>
  <si>
    <t>Kobelco Screw Compressor, Model : VS 1500A-75, LGFD-13.9/7, Discharge / max press : 0.6-0.8/0.89 mpa, Specified press : 0.7 mpa, Discharge volume : 13.9 m3/min, Motor Output : 75 KW, Dimensi : 1200 x 2050 x 1550 mm, weight : 1870 kg, SN : C4LA3245, mfd : 2011</t>
  </si>
  <si>
    <t>D-20</t>
  </si>
  <si>
    <t>Model CRX 120 D, Serial Number : 211028, Dongguan Orion Machinery</t>
  </si>
  <si>
    <t>F-01</t>
  </si>
  <si>
    <t>ENG Facility</t>
  </si>
  <si>
    <t>Kitagawa Iron Works, Fuchu Hiroshima Japan, KDS 410, cap 4 pole 6 pole, 20  mm 23 mm, motor  : Type E, 4 pole, class E, 50 hz, 380V-1,3 A, 1435 rpm, SN : F60c70401</t>
  </si>
  <si>
    <t>F-02</t>
  </si>
  <si>
    <t>West Lake, ZQ   4125, cap: 25 mm, SN : 3120002, motor : 220 V, 1400 rpm, 750 W, 50 Hz,mfd: 11-2003</t>
  </si>
  <si>
    <t>F-03</t>
  </si>
  <si>
    <t>Burner &amp; Oven Coating Hanger</t>
  </si>
  <si>
    <t>Burner solar, westhaupe, single nozzle</t>
  </si>
  <si>
    <t>F-04</t>
  </si>
  <si>
    <t>Tanki Plastisol</t>
  </si>
  <si>
    <t>Dimesion = L.100 x W.600 x H.1350, Frame Plate t. 5.0, made Chitose</t>
  </si>
  <si>
    <t>F-06</t>
  </si>
  <si>
    <t>Auto CO2 Welder</t>
  </si>
  <si>
    <t>Matsuhita, Model YD-350 KE</t>
  </si>
  <si>
    <t>F-07</t>
  </si>
  <si>
    <t>West Lake, ZQD   4125, cap: 25 mm, motor : 220 V, 1400 rpm, 750 W, 50 Hz</t>
  </si>
  <si>
    <t>O-07</t>
  </si>
  <si>
    <t>U-04a</t>
  </si>
  <si>
    <t>W-01</t>
  </si>
  <si>
    <t>Grinder Kecil</t>
  </si>
  <si>
    <t>ENG Workshop</t>
  </si>
  <si>
    <t>Bench grinder; Hitachi; model TG-150A; 3000/3600 rpm; 1,4A; 220V; wheel 150x16x12,7 mm</t>
  </si>
  <si>
    <t>W-02</t>
  </si>
  <si>
    <t>Grinder Besar</t>
  </si>
  <si>
    <t>Electric grinder; Yodogawa; model SY305T; 380V; 1900W; 3,6A; 1500 rpm; seri 800830</t>
  </si>
  <si>
    <t>W-03</t>
  </si>
  <si>
    <t xml:space="preserve">Bandsaw Machine-1 </t>
  </si>
  <si>
    <t>Amada Kanagawa; model VA-400; 1,5 kW (saw); 0,06 kW (grinder); 4 kVA (weld); blade length 3375-3535 mm; seri 801908; weight 630 kg; date  1980</t>
  </si>
  <si>
    <t>W-04</t>
  </si>
  <si>
    <t>Bandsaw Machine-2</t>
  </si>
  <si>
    <t>Amada Kanagawa; model VA-400; 1,5 kW (saw); 0,06 kW (grinder); 4 kVA (weld); blade length 3375-3535 mm; seri 801952; weight 630 kg; date  1980</t>
  </si>
  <si>
    <t>W-05</t>
  </si>
  <si>
    <t>Shang Nong;  Industry Co Ltd Taiwan; model SUD-50/800; weight 1000 kg; (multy speed - 12 step rpm induction motor, 280-1515 rpm); working area of table 800x500 mm; motor :Tatung; model EBFC-D; 2,6 kW; 380 V; 1420 rpm</t>
  </si>
  <si>
    <t>W-06</t>
  </si>
  <si>
    <t>Kiwa; model KUD-520; seri 60701; motor : Toshiba; model IK; 380V; 3,3A; 1,5 kW; 1420 rom</t>
  </si>
  <si>
    <t>W-07</t>
  </si>
  <si>
    <t>Grinder Universal</t>
  </si>
  <si>
    <t>Universal tool &amp; cutter grinder; Jian Yang Grinding Machine Work - China; grinding length 450 mm; seri 259; motor :  380V; 1,kW; 6A;</t>
  </si>
  <si>
    <t>W-08</t>
  </si>
  <si>
    <t>Grinding</t>
  </si>
  <si>
    <t>Nicco Machine Tool - Japan; hydraulic sutface grinder; model NSG-630D; seri K-63147; date 8-1980;  weight 2600 kg; motor : Yaskawa; 3,7 kW; 380V; 8,6A; 935 rpm.; hyd pump 3,7 kW-6P; coolant pump 0,08 kW-2P</t>
  </si>
  <si>
    <t>W-09</t>
  </si>
  <si>
    <t>Bubut Jpn (Howa)</t>
  </si>
  <si>
    <t>Kuma &amp; Howa; model STL 860; seri 97859</t>
  </si>
  <si>
    <t>W-10</t>
  </si>
  <si>
    <t>Bubut Taiwan (Yang)</t>
  </si>
  <si>
    <t>Yang Iron Work; model Tang-CL 56150G; seri B 92224; date 1993;  motor : drive 10 hp; 6P; 60 hz; 220 / 380V; cooling pump Ibaura O OPF-100H AC 380V;</t>
  </si>
  <si>
    <t>W-12</t>
  </si>
  <si>
    <t>Fao Fong; Knee type milling machines; model PF-5S; 380V; seri  45027; date 2004; weight 1600 kg;  table size 254x1372; motor : Jinshin; model AEUF; 380V/400/ 8,1A/11A; 710 rpm;3,7 kW; 5 HP;</t>
  </si>
  <si>
    <t>W-13</t>
  </si>
  <si>
    <t>Phoebus Machine; model PBM-S 300; seri 859; 380V; date 1993; working surface 1270x300 mm; travel (x,y,z) 800x400x455 mm;  motor : Seino; 5 HP; 220/380V/ 14/6 A; 3,7 kW; 1400 rpm.</t>
  </si>
  <si>
    <t>W-15</t>
  </si>
  <si>
    <t>Sekraf (Ketam)</t>
  </si>
  <si>
    <t>Searing machine - Cingdao Shengjian Macjine tool works; max cuting length 630 mm - horisontal 630 mm;  model BC 6063; seri 02015; 380V; 8A (fuse 20A); number 14 - 80 strike per min; weight 1750 kg;  motor :  drive 3 kW;</t>
  </si>
  <si>
    <t>W-17</t>
  </si>
  <si>
    <t>Model No : SP-5T, Machine No : Y130222, Volt : 380 V, Date : 06 – 2013</t>
  </si>
  <si>
    <t>W-18</t>
  </si>
  <si>
    <t>Model No : SP-5T, Volt : 380 V, Date :  2018</t>
  </si>
  <si>
    <t>W-19</t>
  </si>
  <si>
    <t>Bubut Ciamix</t>
  </si>
  <si>
    <t>Ciamix; Model CY-S1860G; 380V; 50 Hz; 3 Phase; 24V; serial no.180801592; date 2018-08; made China</t>
  </si>
  <si>
    <t>RO-01</t>
  </si>
  <si>
    <t>BWRO</t>
  </si>
  <si>
    <t>RO-02</t>
  </si>
  <si>
    <t>Bak Sedimentasi</t>
  </si>
  <si>
    <t>RO-03</t>
  </si>
  <si>
    <t>Motor 3 phase YUEMA, type SA905-6; V = 220 V; 50 Hz; 0.75 KW; 1.0 HP; A=3.96, 930 min, Mixer model YTT6-75 HN power 0.75 KW; pm 1000</t>
  </si>
  <si>
    <t>RO-04</t>
  </si>
  <si>
    <t xml:space="preserve">Cooling Tower </t>
  </si>
  <si>
    <t>RO-05</t>
  </si>
  <si>
    <t>Motor Teco 3phase; 10 HP / 7.5 KW; 2880 RPM; 13,8 A; Pompa Ebara 65 x 50 FSHA</t>
  </si>
  <si>
    <t>RO-06</t>
  </si>
  <si>
    <t>Model PO43-358TI; Serial 130836393588; LPH 2.2; Bar 17.3; Vac 50 / 60 Hz 70A</t>
  </si>
  <si>
    <t>RO-07</t>
  </si>
  <si>
    <t>RO-08</t>
  </si>
  <si>
    <t>RO-09</t>
  </si>
  <si>
    <t>TEKNA EVO, COD AKL 800NHH1000; AKL 800; 100-240V; 40 W; 60/60Hz</t>
  </si>
  <si>
    <t>RO-10</t>
  </si>
  <si>
    <t>RO-11</t>
  </si>
  <si>
    <t>RO-12</t>
  </si>
  <si>
    <t>RO-13</t>
  </si>
  <si>
    <t>Feed Pump Pass RO</t>
  </si>
  <si>
    <t>Grundfos type CR32-3 A-F-A-E-HQQE; Model A96122011P11350; F= 50Hz; N=2919 min; Q=30m3/h; P2=5.5 KW; Hmax=58.5 m: H=44.1m;Pmax=16/120 (bar/C); 43 KG; SN=85U174173113430031; MG1325C2-38FF265-H3DE=7308BE.2CS; NDE= 6206.Z.C3</t>
  </si>
  <si>
    <t>RO-14</t>
  </si>
  <si>
    <t>Multi Media Filter / Sand Filter Tank</t>
  </si>
  <si>
    <t>Dimension = dia 1,5 m; tinggi 1.8m;Cap=24.6 m3/h; aterial= Mild steel, epoxy coating finishing; Media= Gravel, silica sand, anthrasite</t>
  </si>
  <si>
    <t>RO-15</t>
  </si>
  <si>
    <t>Active Carbon Filter Tank</t>
  </si>
  <si>
    <t>Dimension = dia 1,5 m; tinggi 1.8m;Cap=24.6 m3/h; aterial= Mild steel, epoxy coating finishing; Media= Active carbon</t>
  </si>
  <si>
    <t>RO-16</t>
  </si>
  <si>
    <t>Panel Control System RO</t>
  </si>
  <si>
    <t>RO-17</t>
  </si>
  <si>
    <t>Membrane Housing RO</t>
  </si>
  <si>
    <t>Quantity membrane vessel = 8 set @ 5 membrane BWRO 8 inch; MOC = Fiber Reinforced Plastic (FRP); Pressure rating= 00 psi; Connection = victualic; side port</t>
  </si>
  <si>
    <t>RO-18</t>
  </si>
  <si>
    <t>SUS304; Cap = 24.6 m3/h; screening size = 5 micron</t>
  </si>
  <si>
    <t>RO-19</t>
  </si>
  <si>
    <t>Grundfos Type CR32-9 A-F-A-E-HQQE; Model A96122023P11350; F=50Hz; P2= 18.5 KW; n= 2934 min; Q= 30m3/h; H max = 175,5 m; H= 137,9m; Pmax/Lmax = 30/120 (bar/C); Grundfos 3mot MG160LB2-42FF300-H3; PC=1334 No. 85017528; 113KG; IP55; SN=3113340021; DE=7309BE; NDE=6309.ZC4;Grease Unirex N3 (13gr); T amb=40C interval 4500h; Tamb = 60C interval 1100h</t>
  </si>
  <si>
    <t>RO-20</t>
  </si>
  <si>
    <t xml:space="preserve">Grundfos Type CR15-09 A-F-F-E-HQQE model A96501900P11324; F=50Hz; N=2919: Q=17m3/h; P2=7.5KW; Hmax= 127m; H= 100,6m; Pmax/Lmax = 16/120 (bar/C); Grundfos 3mot MG1325B2-38FF265-H3; No. 85U17522; PC 1311; 53 KG; IP 55; SN = DE7308.BE.2CS NDE= 6206.2Z. C3; type protector PTC 160C                                                             </t>
  </si>
  <si>
    <t>RO-21</t>
  </si>
  <si>
    <t>RO-22</t>
  </si>
  <si>
    <t>CIP (Cleaning In Place) Pump</t>
  </si>
  <si>
    <t>Grundfos Type CR32-2-2 A-F-F-E-HQQE; Model A96122008P11403; F=50Hz; n= 2902min; Q=30m3/h; P= 3KW; Hmax=31,6m; H= 22,6m; Pmax/Lmax= 16/120(bar/C); 3 mot MG100LC2-28FT130-H3; No. 85U15510; 25 KG; IP 55; SN=85U155103113450021; DE=6306.2z.C3; NDE=6205.2Z.C3; PTC 160C</t>
  </si>
  <si>
    <t>SB-04</t>
  </si>
  <si>
    <t>Pompa Bak Reservoir-1 (Dpn)</t>
  </si>
  <si>
    <t>Blk Gdg Baru</t>
  </si>
  <si>
    <t>Kapasitas bak (total) 92,5 m3; Pompa : Franklin Electronic Blufton Indiana 46714; H9024-1795; 336910906; model 234387004; 7,5 hp; 60/50hz; 460/380v 3 ph; 11,5/13,0A; 3450/2875 rpm; SF max amp 13,2/13,0; kVA code K/F S.F. 1,15/1,0; 5,5 kW; min flow FT/sec 25;; Continous duty.by USA</t>
  </si>
  <si>
    <t>SB-05</t>
  </si>
  <si>
    <t>Pompa Bak Reservoir-2  (Blk)</t>
  </si>
  <si>
    <t>Samping R. Chrome CIM</t>
  </si>
  <si>
    <t>Kapasitas bak 7,5 m3; Kapidayton; model EW6T10-200; 10 HP; 3450 rpm; 220V; 3 ph; Div of the tait mfg.</t>
  </si>
  <si>
    <t>SB-06</t>
  </si>
  <si>
    <t>Pompa Sumur-4 (Blk Gudang IC)</t>
  </si>
  <si>
    <t>Belakang Gudang IC</t>
  </si>
  <si>
    <t>SB-07</t>
  </si>
  <si>
    <t>Pompa Ground Reservoir-1</t>
  </si>
  <si>
    <t>Ground Reservoir</t>
  </si>
  <si>
    <t>Ebara Pump, Model 50 x 40 FSH (Gland packing type+ Bare Pump Only) S.N P080439-931</t>
  </si>
  <si>
    <t>SB-08</t>
  </si>
  <si>
    <t>Pompa Ground Reservoir-2</t>
  </si>
  <si>
    <t>Ebara Pump, Model 50 x 40 FSH (Gland packing type+ Bare Pump Only) S.N P090126-241</t>
  </si>
  <si>
    <t>SB-09</t>
  </si>
  <si>
    <t>Pompa Sumur-5 (Lap. Volley)</t>
  </si>
  <si>
    <t>Lap. Volley Ball</t>
  </si>
  <si>
    <t>Tipe Pompa: SP 30-17 , 15 KW, Tipe motor : MS 6000 15 KW, Merk Motor Grundfos</t>
  </si>
  <si>
    <t>LB-01</t>
  </si>
  <si>
    <t xml:space="preserve">Limbah </t>
  </si>
  <si>
    <t>ShowFou PL-332 (FR-PP); cap max 0,44m3/min; motor TEC; code AEEKBPAI; 2,2kW; 220/240/380/415V; 7,7/7,1/4,5/4,1A; 2870rpm; seri P25A0130052;  Weight 27kg</t>
  </si>
  <si>
    <t>LB-02</t>
  </si>
  <si>
    <t>LB-03</t>
  </si>
  <si>
    <t>ShowFou PL-532 (FR-PP); cap max 0,68 m3/min; 3,7 kW; 5 HP; motor TEC; code AEEBK; 3,7kW; 220/240/380/415V; 7,4 A;  Weight 100kg</t>
  </si>
  <si>
    <t>LB-04</t>
  </si>
  <si>
    <t>Pompa Showfou CV-532 : 3,7 kW; 5 HP; 220-440V; 2 pole; max head 30m; max flow 1,0 weight 60kg;</t>
  </si>
  <si>
    <t>LB-05</t>
  </si>
  <si>
    <t>Motor :  Notion; 2 HP; 380V; 3,65A; 1400 A;</t>
  </si>
  <si>
    <t>LB-06</t>
  </si>
  <si>
    <t xml:space="preserve">Sludge </t>
  </si>
  <si>
    <t>LB-09</t>
  </si>
  <si>
    <t>Pompa Sirkulasi (Oksidasi)</t>
  </si>
  <si>
    <t xml:space="preserve">             </t>
  </si>
  <si>
    <t>LB-10</t>
  </si>
  <si>
    <t>Hydraulic; 300 bar; 11A;  pompa hyd : Electrim; type SK 91321;  F No F9343; 380V; 7,5 HP; 4,7 A; 1450 rpm</t>
  </si>
  <si>
    <t>LB-12</t>
  </si>
  <si>
    <t>Blagdon pump X7501AABBTTT serial L599549, recommended air press 125 psi - 8,6 bar</t>
  </si>
  <si>
    <t>D-08</t>
  </si>
  <si>
    <t>Meiji; motor  : National; type  BM-DBF; 15 kW; 220/380V; 50/29A; 1455 rpm</t>
  </si>
  <si>
    <t>WT-01</t>
  </si>
  <si>
    <t>Panel Control System WWTP</t>
  </si>
  <si>
    <t>WWTP</t>
  </si>
  <si>
    <t>WT-02</t>
  </si>
  <si>
    <t>Doshing Pump-1 (Flocculant)</t>
  </si>
  <si>
    <t>WT-03</t>
  </si>
  <si>
    <t>Mixer-1 (Flocculant)</t>
  </si>
  <si>
    <t>WT-04</t>
  </si>
  <si>
    <t>Doshing Pump-2 (Sulfide)</t>
  </si>
  <si>
    <t>WT-05</t>
  </si>
  <si>
    <t>Mixer-2 (Sulfide)</t>
  </si>
  <si>
    <t>WT-06</t>
  </si>
  <si>
    <t>Doshing Pump-3 (NaOH)</t>
  </si>
  <si>
    <t>WT-07</t>
  </si>
  <si>
    <t>Mixer-3 (NaOH)</t>
  </si>
  <si>
    <t>WT-08</t>
  </si>
  <si>
    <t>Doshing Pump-4 (NaOH)</t>
  </si>
  <si>
    <t>WT-09</t>
  </si>
  <si>
    <t>Doshing Pump-5 (H2SO4)</t>
  </si>
  <si>
    <t>WT-10</t>
  </si>
  <si>
    <t>Mixer-4 (Ferro)</t>
  </si>
  <si>
    <t>WT-11</t>
  </si>
  <si>
    <t>Doshing Pump-6 (Ferro)</t>
  </si>
  <si>
    <t>WT-12</t>
  </si>
  <si>
    <t>Mixer-5 (Sulfide Pacipitation)</t>
  </si>
  <si>
    <t>WT-13</t>
  </si>
  <si>
    <t>Mixer-6 (Hydroxide Pacipitation)</t>
  </si>
  <si>
    <t>WT-14</t>
  </si>
  <si>
    <t>Mixer-7 (Crome Reduction)</t>
  </si>
  <si>
    <t>WT-15</t>
  </si>
  <si>
    <t>Motor Pompa (Nickle)</t>
  </si>
  <si>
    <t>WT-16</t>
  </si>
  <si>
    <t>Mixer-8 (Flocculation)</t>
  </si>
  <si>
    <t>K-42</t>
  </si>
  <si>
    <t>Gdg. MTC</t>
  </si>
  <si>
    <t>Rusak</t>
  </si>
  <si>
    <t>K-51</t>
  </si>
  <si>
    <t>K-54</t>
  </si>
  <si>
    <t>UTO type MA-6-90; 200V; 12000A; 43,5 kVA; 95 kVA; 125 kg; Travo ; Matsuka  Cap 50 kVA; primer 380V secunder 200V date 29 jan 2006</t>
  </si>
  <si>
    <t>U-02b</t>
  </si>
  <si>
    <t>U-22</t>
  </si>
  <si>
    <t>Panasonic; type  WSE-315 TSM1 (YC-300WP 5HGN); 380V 3 ph, 50hz; 315A-76V; 33,4kVA-88A; 315A/22,6V; 186A-17V;   input 60A; 23,3 kVA; date 2003</t>
  </si>
  <si>
    <t>U-23</t>
  </si>
  <si>
    <t>U-24</t>
  </si>
  <si>
    <t>U-01a</t>
  </si>
  <si>
    <t>U-03b</t>
  </si>
  <si>
    <t>U-04b</t>
  </si>
  <si>
    <t>U-14</t>
  </si>
  <si>
    <t>Z-01</t>
  </si>
  <si>
    <t>Mesin Zinc Plating (Control)</t>
  </si>
  <si>
    <t>Zinc Plating</t>
  </si>
  <si>
    <t>PLC by interindo 2008</t>
  </si>
  <si>
    <t>Z-06</t>
  </si>
  <si>
    <t>Drier Mesin Zinc plating</t>
  </si>
  <si>
    <t xml:space="preserve">Made by Plastkatama, Motor : TECO, AEEBK040002YU, 4 pole, 2 hp, 1,5 Kw, 50 Hz, 1405 rpm, 220 V-6,32 A, 380 V-3,66 Amp </t>
  </si>
  <si>
    <t>Z-12</t>
  </si>
  <si>
    <t>Mixer chemical</t>
  </si>
  <si>
    <t>Centa helical gear motor MUF 37</t>
  </si>
  <si>
    <t>ZF-01</t>
  </si>
  <si>
    <t>Filter-1 Zinc Plating</t>
  </si>
  <si>
    <t>ZF-02</t>
  </si>
  <si>
    <t>Filter-2 Zinc Plating</t>
  </si>
  <si>
    <t>ZF-03</t>
  </si>
  <si>
    <t>Filter-3 Zinc Plating</t>
  </si>
  <si>
    <t>ZF-04</t>
  </si>
  <si>
    <t>Filter-4 Zinc Plating</t>
  </si>
  <si>
    <t>Manufacture Plastikatama</t>
  </si>
  <si>
    <t>ZR-01</t>
  </si>
  <si>
    <t>Robot-1 Zinc Plating</t>
  </si>
  <si>
    <t xml:space="preserve">Germany, motor travel (maju-mundur) SEW-Eurodrive; type SA 50DT 80K-8-2B/TF/7; com 1134174.1.01.1003; 380V Y/Y; 0,85/1,2 A; 0,09/0,37 kW; 24/94 rpm; MA 253 NM; VDE 0530;  motor up-down (turun-naik) : SEW-Eurodrive; type SA 60DT 90L-8-2B/TF; com 1120960/801; 380V Y/Y; 1,4/2,6 A; 0,22/0,88 KW; 11/46 rpm; MA 133 NM; VDE 0530;  Helical bevel geared motor; wheel (roda) :  natural rubber; dia 120 mm; hardness min 90 </t>
  </si>
  <si>
    <t>ZR-02</t>
  </si>
  <si>
    <t>Robot-2 Zinc Plating</t>
  </si>
  <si>
    <t>ZR-03</t>
  </si>
  <si>
    <t>Robot-3 Zinc Plating</t>
  </si>
  <si>
    <t>ZT-01</t>
  </si>
  <si>
    <t>T. Drier-1 Mesin Zinc</t>
  </si>
  <si>
    <t>ZT-02</t>
  </si>
  <si>
    <t>T. Drier-2 Mesin Zinc</t>
  </si>
  <si>
    <t>ZT-03</t>
  </si>
  <si>
    <t>T. Drier-3 Mesin Zinc</t>
  </si>
  <si>
    <t>ZT-04</t>
  </si>
  <si>
    <t>T. Air Blow Drying Mesin Zinc</t>
  </si>
  <si>
    <t>Dimensi Dalam ( P X L X T) = 2500 X 1000 X 1350</t>
  </si>
  <si>
    <t>ZT-05</t>
  </si>
  <si>
    <t>T. Hot Rinse Mesin Zinc</t>
  </si>
  <si>
    <t>Dimensi Dalam ( P X L X T) = 2500 X 830 X 1350</t>
  </si>
  <si>
    <t>ZT-06</t>
  </si>
  <si>
    <t>T. Rinse Chromating-1 Mesin Zinc</t>
  </si>
  <si>
    <t>Dimensi Dalam ( P X L X T) = 2500 X 700 X 1350</t>
  </si>
  <si>
    <t>ZT-07</t>
  </si>
  <si>
    <t>T. Rinse Chromating-2 Mesin Zinc</t>
  </si>
  <si>
    <t>Dimensi Dalam ( P X L X T) = 2500 X 770 X 1350</t>
  </si>
  <si>
    <t>ZT-08</t>
  </si>
  <si>
    <t>T. Reclaim Mesin Zinc</t>
  </si>
  <si>
    <t>Dimensi Dalam ( P X L X T) = 2500 X 780 X 1350</t>
  </si>
  <si>
    <t>ZT-09</t>
  </si>
  <si>
    <t>T. Chromating-A Mesin Zinc</t>
  </si>
  <si>
    <t>ZT-10</t>
  </si>
  <si>
    <t>T. Chromating-B Mesin Zinc</t>
  </si>
  <si>
    <t>Dimensi Dalam ( P X L X T) = 2500 X 900 X 1350</t>
  </si>
  <si>
    <t>ZT-11</t>
  </si>
  <si>
    <t>T. Rinse passivation Mesin Zinc</t>
  </si>
  <si>
    <t>Dimensi Dalam ( P X L X T) = 2500 X 850 X 1350</t>
  </si>
  <si>
    <t>ZT-12</t>
  </si>
  <si>
    <t>T. Passivation Mesin Zinc</t>
  </si>
  <si>
    <t>ZT-13</t>
  </si>
  <si>
    <t>T. Rinse Zinc-3 Mesin Zinc</t>
  </si>
  <si>
    <t>ZT-14</t>
  </si>
  <si>
    <t>T. Electroclean Mesin Zinc</t>
  </si>
  <si>
    <t>Dimensi Dalam ( P X L X T) = 2500 X 1060 X 1350</t>
  </si>
  <si>
    <t>ZT-15</t>
  </si>
  <si>
    <t>T. Degreasing (Soak Clean) Mesin Zinc</t>
  </si>
  <si>
    <t>Dimensi Dalam ( P X L X T) = 2500 X 1100 X 1350</t>
  </si>
  <si>
    <t>ZT-16</t>
  </si>
  <si>
    <t>T. Rinse Alkali/Elektro-1 Mesin Zinc</t>
  </si>
  <si>
    <t>Dimensi Dalam ( P X L X T) = 2500 X 750 X 1350</t>
  </si>
  <si>
    <t>ZT-17</t>
  </si>
  <si>
    <t>T. Rinse Alkali/Elektro-2 Mesin Zinc</t>
  </si>
  <si>
    <t>ZT-18</t>
  </si>
  <si>
    <t>T. Rinse Pickling Mesin Zinc</t>
  </si>
  <si>
    <t>ZT-19</t>
  </si>
  <si>
    <t>T. Pickling Mesin Zinc</t>
  </si>
  <si>
    <t>ZT-20</t>
  </si>
  <si>
    <t>T. Acid Dip Mesin Zinc</t>
  </si>
  <si>
    <t>ZT-21</t>
  </si>
  <si>
    <t>T. Rinse Acid Dip Mesin Zinc</t>
  </si>
  <si>
    <t>ZT-22</t>
  </si>
  <si>
    <t xml:space="preserve">T. Rinse Zinc-2 Mesin Zinc </t>
  </si>
  <si>
    <t>ZT-23</t>
  </si>
  <si>
    <t xml:space="preserve">T. Rinse Zinc-1 Mesin Zinc </t>
  </si>
  <si>
    <t>ZT-24 A</t>
  </si>
  <si>
    <t xml:space="preserve">T. Zinc Plating 1  Mesin Zinc </t>
  </si>
  <si>
    <t>ZT-24 B</t>
  </si>
  <si>
    <t xml:space="preserve">T. Zinc Plating 2 Mesin Zinc </t>
  </si>
  <si>
    <t>ZT-25</t>
  </si>
  <si>
    <t>T. Zinc Plating 3 Mesin Zinc</t>
  </si>
  <si>
    <t>ZT-26</t>
  </si>
  <si>
    <t>T. Zinc Plating 4 Mesin Zinc</t>
  </si>
  <si>
    <t>ZT-27</t>
  </si>
  <si>
    <t>T. Sirkulasi Electro Cleaner Mesin Zinc</t>
  </si>
  <si>
    <t>ZT-28</t>
  </si>
  <si>
    <t>T. Sirkulasi Soak Cleaner Mesin Zinc</t>
  </si>
  <si>
    <t>ZT-29</t>
  </si>
  <si>
    <t>Dozing Pump Zinc Plating</t>
  </si>
  <si>
    <t>4 unit PULSATRON Electronic Metering Pump, Series A Plus, Item : LB02S2-PTC1-365, Kopkit : K2PTC1, 230 Volt, 0,2 Amps, 50/60 Hz, 1 Phase, Nominal Output : 6 GPD - 9 LPH, Max Pressure : 150 PSI - 10 Bar, Pulsa Feeder made by USA</t>
  </si>
  <si>
    <t>TC2-03</t>
  </si>
  <si>
    <t>Chiller Chrome Plating II</t>
  </si>
  <si>
    <t>Aicool. Air cooled reciprocating water chiller. Model: XB1.30P, capacity: 30 hp, Refrigerant : R22, Mac Current : 59.7, V/P/Hz : 380-420/3/50, Dimension LX W X H : 2520 X 1155 X 1389 m; Year : Des – 2011</t>
  </si>
  <si>
    <t>TC2-04</t>
  </si>
  <si>
    <t>Pompa Sirkulasi Chiller (Luar)</t>
  </si>
  <si>
    <t>Pompa ShowFou. Type CV 212 : 50 Hz , Phase :3Ø, V: 380 V, A : 3.5 A, Dia 50 mm, Max Head : 30, Max Flow : 35 m/min, Date: 11-2004</t>
  </si>
  <si>
    <t>B-01</t>
  </si>
  <si>
    <t>U-02</t>
  </si>
  <si>
    <t>Double Line Welder</t>
  </si>
  <si>
    <t>LB-11</t>
  </si>
  <si>
    <t>Hand pump hydraulic; Osaka jack; max press 300 bar</t>
  </si>
  <si>
    <t>C-01</t>
  </si>
  <si>
    <t>GAC (Atas)</t>
  </si>
  <si>
    <t>K-01</t>
  </si>
  <si>
    <t>Auto pipe cutter</t>
  </si>
  <si>
    <t>Mory PCP-38N dimensi pxl 1680x900 mm berat 750kg, Tahun pembuatan 1980.</t>
  </si>
  <si>
    <t>K-13</t>
  </si>
  <si>
    <t>Press back pipe NA</t>
  </si>
  <si>
    <t>Fukomitsu press (Chitose Jpn) ; cap 20 ton; stroke 20 mm; adj leng ofram 70 mm; stroke 66spm, shot heigt 146mm</t>
  </si>
  <si>
    <t>K-14</t>
  </si>
  <si>
    <t>Bending back pipe NA</t>
  </si>
  <si>
    <t>K-15</t>
  </si>
  <si>
    <t>Fierching back pipe NA</t>
  </si>
  <si>
    <t>K-16</t>
  </si>
  <si>
    <t>Welder back pipe NA</t>
  </si>
  <si>
    <t>K-19</t>
  </si>
  <si>
    <t>Rotary welding pipe-box</t>
  </si>
  <si>
    <t>K-19a</t>
  </si>
  <si>
    <t xml:space="preserve">Super K 300 </t>
  </si>
  <si>
    <t>K-22</t>
  </si>
  <si>
    <t>Angle press NBK</t>
  </si>
  <si>
    <t>Pneumatic</t>
  </si>
  <si>
    <t>K-25</t>
  </si>
  <si>
    <t>K-40</t>
  </si>
  <si>
    <t>M-25</t>
  </si>
  <si>
    <t>M-32</t>
  </si>
  <si>
    <t>K-24</t>
  </si>
  <si>
    <t>O-08</t>
  </si>
  <si>
    <t>Chitose Indonesia, Motor merek IBP, type : 302-11-4, 5,5 HP, 220/380 V, 14,8/8,5 A, 1440 Rpm, 50 Hz, 62 kg, No : 120263, Bearing no. 308.</t>
  </si>
  <si>
    <t>P-17</t>
  </si>
  <si>
    <t>Daiden SL-AJ; Rated input 30 kVA; max  input 66,6kVA; 380V; dim 200x600; max kVA 57,6; max press 450 kg; 1980 ; seri 63-4478</t>
  </si>
  <si>
    <t>M-47</t>
  </si>
  <si>
    <t>Horizontal Flash Butt Welder</t>
  </si>
  <si>
    <t>Golden Spot Industry, Model : SS-SB1000, Rated Capacity : 1000 KVA, Serial Number : 2012084, Serial Year : 2012</t>
  </si>
  <si>
    <t>D-13</t>
  </si>
  <si>
    <t>M-26</t>
  </si>
  <si>
    <t>M-10</t>
  </si>
  <si>
    <t>APC-05</t>
  </si>
  <si>
    <t>Made by Chitose Internasional Tbk, Year : 2021</t>
  </si>
  <si>
    <t>M-11</t>
  </si>
  <si>
    <t>N-01</t>
  </si>
  <si>
    <t>Press Pneumatic Seat NA-1</t>
  </si>
  <si>
    <t>N-02</t>
  </si>
  <si>
    <t>N-03</t>
  </si>
  <si>
    <t>Wire Thigner Back</t>
  </si>
  <si>
    <t>N-06</t>
  </si>
  <si>
    <t>Press Pneumatic Seat NA-2</t>
  </si>
  <si>
    <t>N-07</t>
  </si>
  <si>
    <t>Chitose Japan; mekanik</t>
  </si>
  <si>
    <t>JF-03</t>
  </si>
  <si>
    <t xml:space="preserve">Mefiag Filter Unit model 5500, type II/SY, motor 380V 3,5A 1,4 kW (220V 6,0A)      2840 rpm </t>
  </si>
  <si>
    <t>L-08</t>
  </si>
  <si>
    <t>Press pneumatic Chitose Indonesia</t>
  </si>
  <si>
    <t>L-10</t>
  </si>
  <si>
    <t>L-11</t>
  </si>
  <si>
    <t>Rotary Welder-1</t>
  </si>
  <si>
    <t>Rotary Welder-2</t>
  </si>
  <si>
    <t>Assembling Foot Board (tbl)</t>
  </si>
  <si>
    <t>Press Pneumatic Plastic Cup</t>
  </si>
  <si>
    <t>Load 1 Ton</t>
  </si>
  <si>
    <t>TDK AKTIF</t>
  </si>
  <si>
    <t>B-04</t>
  </si>
  <si>
    <t>B-07</t>
  </si>
  <si>
    <t>B-11</t>
  </si>
  <si>
    <t>B-16</t>
  </si>
  <si>
    <t>B-17</t>
  </si>
  <si>
    <t>B-20</t>
  </si>
  <si>
    <t>B-21</t>
  </si>
  <si>
    <t>C-10</t>
  </si>
  <si>
    <t>CH-01</t>
  </si>
  <si>
    <t>CH-02</t>
  </si>
  <si>
    <t>CH-03</t>
  </si>
  <si>
    <t>CH-04</t>
  </si>
  <si>
    <t>CH-05</t>
  </si>
  <si>
    <t>CH-07</t>
  </si>
  <si>
    <t>CH-08</t>
  </si>
  <si>
    <t>CH-09</t>
  </si>
  <si>
    <t>CH-10</t>
  </si>
  <si>
    <t>CH-11</t>
  </si>
  <si>
    <t>CX-23</t>
  </si>
  <si>
    <t>CX-24</t>
  </si>
  <si>
    <t>CX-27</t>
  </si>
  <si>
    <t>CX-28</t>
  </si>
  <si>
    <t>CX-01</t>
  </si>
  <si>
    <t>CX-02</t>
  </si>
  <si>
    <t>CX-03</t>
  </si>
  <si>
    <t>CX-04</t>
  </si>
  <si>
    <t>CX-05</t>
  </si>
  <si>
    <t>CX-06</t>
  </si>
  <si>
    <t>CX-07</t>
  </si>
  <si>
    <t>CX-08</t>
  </si>
  <si>
    <t>CX-09</t>
  </si>
  <si>
    <t>CX-10</t>
  </si>
  <si>
    <t>CX-11</t>
  </si>
  <si>
    <t>CX-12</t>
  </si>
  <si>
    <t>CX-13</t>
  </si>
  <si>
    <t>CX-14</t>
  </si>
  <si>
    <t>CX-15</t>
  </si>
  <si>
    <t>CX-16</t>
  </si>
  <si>
    <t>D-03</t>
  </si>
  <si>
    <t>D-05</t>
  </si>
  <si>
    <t>D-06</t>
  </si>
  <si>
    <t>D-07</t>
  </si>
  <si>
    <t>D-10</t>
  </si>
  <si>
    <t>D-11</t>
  </si>
  <si>
    <t>D-12</t>
  </si>
  <si>
    <t>D-14</t>
  </si>
  <si>
    <t>D-16</t>
  </si>
  <si>
    <t>D-17</t>
  </si>
  <si>
    <t>F-05</t>
  </si>
  <si>
    <t>K-02</t>
  </si>
  <si>
    <t>K-17</t>
  </si>
  <si>
    <t>K-18</t>
  </si>
  <si>
    <t>K-20</t>
  </si>
  <si>
    <t>K-23</t>
  </si>
  <si>
    <t>K-27</t>
  </si>
  <si>
    <t>K-28</t>
  </si>
  <si>
    <t>K-30</t>
  </si>
  <si>
    <t>K-31</t>
  </si>
  <si>
    <t>K-32</t>
  </si>
  <si>
    <t>K-35</t>
  </si>
  <si>
    <t>K-38</t>
  </si>
  <si>
    <t>L-01</t>
  </si>
  <si>
    <t>L-03</t>
  </si>
  <si>
    <t>L-04</t>
  </si>
  <si>
    <t>L-05</t>
  </si>
  <si>
    <t>L-07</t>
  </si>
  <si>
    <t>M-14</t>
  </si>
  <si>
    <t>M-15</t>
  </si>
  <si>
    <t>M-18</t>
  </si>
  <si>
    <t>M-20</t>
  </si>
  <si>
    <t>M-33</t>
  </si>
  <si>
    <t>N-04</t>
  </si>
  <si>
    <t>P-01</t>
  </si>
  <si>
    <t>P-02</t>
  </si>
  <si>
    <t>P-03</t>
  </si>
  <si>
    <t>P-06</t>
  </si>
  <si>
    <t>P-07</t>
  </si>
  <si>
    <t>P-16</t>
  </si>
  <si>
    <t>P-18</t>
  </si>
  <si>
    <t>QC-04</t>
  </si>
  <si>
    <t>SB-01</t>
  </si>
  <si>
    <t>SB-02</t>
  </si>
  <si>
    <t>SB-03</t>
  </si>
  <si>
    <t>T-01</t>
  </si>
  <si>
    <t>U-05</t>
  </si>
  <si>
    <t>U-06</t>
  </si>
  <si>
    <t>U-08</t>
  </si>
  <si>
    <t>U-11</t>
  </si>
  <si>
    <t>U-13</t>
  </si>
  <si>
    <t>W-11</t>
  </si>
  <si>
    <t>W-14</t>
  </si>
  <si>
    <t>W-16</t>
  </si>
  <si>
    <t>Y-04</t>
  </si>
  <si>
    <t>Y-17</t>
  </si>
  <si>
    <t>Y-18</t>
  </si>
  <si>
    <t>Y-19</t>
  </si>
  <si>
    <t>Y-20</t>
  </si>
  <si>
    <t>Y-22</t>
  </si>
  <si>
    <t>Y-30</t>
  </si>
  <si>
    <t>Y-31</t>
  </si>
  <si>
    <t>Y-32</t>
  </si>
  <si>
    <t>Y-33</t>
  </si>
  <si>
    <t>Y-34</t>
  </si>
  <si>
    <t>Y-35</t>
  </si>
  <si>
    <t>Y-36</t>
  </si>
  <si>
    <t>Y-37</t>
  </si>
  <si>
    <t>Y-38</t>
  </si>
  <si>
    <t>Y-39</t>
  </si>
  <si>
    <t>Y-40</t>
  </si>
  <si>
    <t>Y-41</t>
  </si>
  <si>
    <t>Y-42</t>
  </si>
  <si>
    <t>Y-43</t>
  </si>
  <si>
    <t>Y-44</t>
  </si>
  <si>
    <t>Y-45</t>
  </si>
  <si>
    <t>Z-02</t>
  </si>
  <si>
    <t>Z-03</t>
  </si>
  <si>
    <t>Z-04</t>
  </si>
  <si>
    <t>Z-05</t>
  </si>
  <si>
    <t>Z-07</t>
  </si>
  <si>
    <t>Z-08</t>
  </si>
  <si>
    <t>Z-09</t>
  </si>
  <si>
    <t>Z-10</t>
  </si>
  <si>
    <t>Z-11</t>
  </si>
  <si>
    <t>Z-13</t>
  </si>
  <si>
    <t>Z-14</t>
  </si>
  <si>
    <t>Hand Metabo (Bosch)</t>
  </si>
  <si>
    <t>Atlas Copco; type  GA-237-10;  pressure 4 - 10 bar; 1470 rpm, dimensi 1820x812x1250, berat 920 kg</t>
  </si>
  <si>
    <t>Airman model SAR 45P-50 kapasitas 6,1 m3/min   pressure 7 kgf/cm2,  power 200V 50Hz 50A  berat 1400 kg</t>
  </si>
  <si>
    <t>Kobelco; type KSTW-37</t>
  </si>
  <si>
    <t>Cooling Tower (compressor)</t>
  </si>
  <si>
    <t>Liang chi; springkle head dia 2"; motor : 3 phase industion Liang chi; type AEVF; 220/380V/ 3,4/2,0A; 1 hP; 0,7 kW; 920 rpm</t>
  </si>
  <si>
    <t>Xest Ling Model ZQ 4116 Capacity 16 mm</t>
  </si>
  <si>
    <t>Swan model SWP-310; bore 95 mm; max press 8 kg/cm2 no of cyl 3; stroke 85 mm; date 05-2006; Air receiver, max press 9 kg/cm2;water test press 14,7 kg/cm2; cap 300 ltr; date 05-2006; Tong Cheng Iron Work Co,ltd; Motor : Teco  3-phase Induction motor; model AEEB KBPA1; frame size 132; 7,5 kW; 10 hP; 4 pole; 1450 rpm; IP 55; 380/415V; 16,2/14,9A; seri 4068058026; 80 kg</t>
  </si>
  <si>
    <t>Model RAD-1500B, serial number : 009004, 200 V, Amperes : 7,2/ 9,0 A, 50/60 Hz, 12 Nm/min, 2,1/2,6 Kw</t>
  </si>
  <si>
    <t>Pompa air mancur</t>
  </si>
  <si>
    <t>Grundfos 4 KW</t>
  </si>
  <si>
    <t>Pompa penyiraman taman</t>
  </si>
  <si>
    <t xml:space="preserve">Showfou </t>
  </si>
  <si>
    <t>LB-13</t>
  </si>
  <si>
    <t>LB-14</t>
  </si>
  <si>
    <t>Pneu  Press-1 &amp; Air Nailer</t>
  </si>
  <si>
    <t>Pneu  Press-3 &amp; Air Nailer</t>
  </si>
  <si>
    <t>Pneu  Press-4 &amp; Air Nailer</t>
  </si>
  <si>
    <t>Pneu  Press-5 &amp; Air Nailer</t>
  </si>
  <si>
    <t>Rotary Tbl (back)-1 &amp; Air Nailer</t>
  </si>
  <si>
    <t>Rotary Tbl (back)-2 &amp; Air Nailer</t>
  </si>
  <si>
    <t>Rotary Tbl (back)-3 &amp; Air Nailer</t>
  </si>
  <si>
    <t>Rotary Tbl (back)-4 &amp; Air Nailer</t>
  </si>
  <si>
    <t>Rotary Tbl (back)-5 &amp; Air Nailer</t>
  </si>
  <si>
    <t>Rotary Tbl (back)-6 &amp; Air Nailer</t>
  </si>
  <si>
    <t>Rotary Tbl (back)-7 &amp; Air Nailer</t>
  </si>
  <si>
    <t>Rotary Tbl (back)-8 &amp; Air Nailer</t>
  </si>
  <si>
    <t>Conveyor (kayu)</t>
  </si>
  <si>
    <t>Motor type JO2-21-4 1410 rpm, 220-380V, 50Hz 3P, 3,7~4,1A, output 1,5 kW</t>
  </si>
  <si>
    <t>Oven vinyl</t>
  </si>
  <si>
    <t>Chitose Indonesia, Lampu spot 125 w 4 buah</t>
  </si>
  <si>
    <t>N-08</t>
  </si>
  <si>
    <t>Assembling head board (tbl)</t>
  </si>
  <si>
    <t>Assembling frame (tbl)</t>
  </si>
  <si>
    <t>SMS cylinder CA1BN63-300, No : 00480, ISO no : 00040, Max pressure 9,9 kgf/cm2, SMC cylinder C02B40-100DC, Motor : TECO type : AEAU2D, EFE = 68,5, 3 phase, IP 55, Rating S1, pole 4, berat 6,5 kg, 50/60 Hz, 1400 rpm, 0,37 kw, Δ 220 V 2,10 A, λ 380 V 1,20 A, SN : H33A201 037, BRG : 62002ZZ AMB : 40°</t>
  </si>
  <si>
    <t>Impact test (seat)</t>
  </si>
  <si>
    <t>Chitose Indonesia Mfg,; motor : 1 HP; 220 /380V 3,1/1,8A; 2840 rpm; reducer speed : Chenta; type BS 5 size 70; ratio 1:40</t>
  </si>
  <si>
    <t>S-02</t>
  </si>
  <si>
    <t>Booth touch up</t>
  </si>
  <si>
    <t>S-03</t>
  </si>
  <si>
    <t>Pompa sumur-1 (depan)</t>
  </si>
  <si>
    <t>Pompa sumur-2 (lapang)</t>
  </si>
  <si>
    <t>Pompa sumur-3 (blk pressing)</t>
  </si>
  <si>
    <t>UFC - 210 (ring blower)</t>
  </si>
  <si>
    <t>Ho Hsing Ring Compressor, model RB80-6CO 7,5 kw 400/600 V, 12,8/7,4 A</t>
  </si>
  <si>
    <t>60KW Thyristor Rectifier (Sanrex) type KCAF7-12-5000SV, input 380V 50Hz 3P, output 60kW 3~12V 500~5000A seri 0311446  /  MRS-15050Y2</t>
  </si>
  <si>
    <t xml:space="preserve">18KW Thyristor Rectifier (Sanrex) type KCAF7-12-1500V, input 380V 50Hz 3P, output 18kW 3~12V 150~1500A </t>
  </si>
  <si>
    <t xml:space="preserve">24KW Thyristor Rectifier (Sanrex) type KCAF7-12-2000V, input 380V 50Hz 3P, output 24kW 3~12V 150~2000A seri </t>
  </si>
  <si>
    <t>Swan model SWP-415,Tong Chen Iron Work, max working pressure 9kg/cm2, water test pressure 14,7kg/cm2, capacity 300 l, inspection no. 08190451, mfd 06-2008, Motor: 3p induction motor, 380/660 V, Amps 21,8/12,6, 11 kw, hp 15, pole 4, 1455 rpm, IP 55, Amb 40° C, frame D160 m, 50 hz, FL eff 89,9%, FL input 12,2 kw</t>
  </si>
  <si>
    <t>Heat exchanger + pompa 1</t>
  </si>
  <si>
    <t>Heat exchanger + pompa 2</t>
  </si>
  <si>
    <t>Heat exchanger + pompa 3</t>
  </si>
  <si>
    <t>Alvalaval plate heat exchanger,Type M6-MFG, Cap 6000 kg</t>
  </si>
  <si>
    <t>Alvalaval plate heat exchanger, Type M6-MFG, Cap 3000 kg</t>
  </si>
  <si>
    <t>Motor Exhaust Fan Zinc Plating</t>
  </si>
  <si>
    <t>Chiller Zinc Plating</t>
  </si>
  <si>
    <t>Pompa sirkulasi Chiller</t>
  </si>
  <si>
    <t>Storage tank Chiller</t>
  </si>
  <si>
    <t>Zone master, type CPC 25, cooling cap 250000 BTU/H, power source 380-420 V, 3 Ph, 50 Hz, Compresor type scroll, quantity compressor 2, RLA compresor 22,1 Amp x 2, Refrigerant R22, SN. C25-080005</t>
  </si>
  <si>
    <t>EBARA pump no. P080546-74, date 4-2008, model 50x40 FSHA, bearing 6305 zz, Motor: TECO 3 p induction motor, 4 pole, 1 hp, 0,75 kw (50 Hz, 1405 rpm), (60 Hz, 1710 rpm), (220-240 V, 3,18 A), (220-277 V, 3,45-2,80 A), (380-415 V, 1,83 A), (380-480 V, 2-1,62 A), mfd: 2008, Bearing 6204 zz, M.kode: AEEBKB040001PUA</t>
  </si>
  <si>
    <t>Tangki Chiller pxlxt (pabrikasi Chitose)</t>
  </si>
  <si>
    <t>Booth Lacquer</t>
  </si>
  <si>
    <t>Made by Chitose, Fan : VFA 4G16, 220V, 150 W,  cap: 2600 m2/hr, 1350 rpm, 50 Hz, 1 phase</t>
  </si>
  <si>
    <t>Oven Drying Lacquer</t>
  </si>
  <si>
    <t>Z-14a</t>
  </si>
  <si>
    <t>Burner – Solar</t>
  </si>
  <si>
    <t>Z-14b</t>
  </si>
  <si>
    <t>Z-14c</t>
  </si>
  <si>
    <t>Z-14d</t>
  </si>
  <si>
    <t>Cooling Fan (Cooling Zone)</t>
  </si>
  <si>
    <t>Fosta; 9125 x 2400 x 2000 (outside)</t>
  </si>
  <si>
    <t>Indirect Heat Exchanger burner, weishaupt, model WL20/2; SN 588183109, Q: 70:200 KW;m: 5,9-16,8 Kg/h; 230 V; 50 Hz, 16 A; made germany</t>
  </si>
  <si>
    <t>Type Centrifugal blower; TECO 3 p induction motor, code AEEBKBB, 5.5 hp, 4 Kw, 50 Hz,220-380 V, 15.7 A-9, 1A, bearing 6306 zz, WT 46 Kg SN P3105355185, TECO Elec &amp; Mac, Pte LTD</t>
  </si>
  <si>
    <t>Conveyor: overhead chain conveyor</t>
  </si>
  <si>
    <t>Z-15b</t>
  </si>
  <si>
    <t>Exhaust Fan-1</t>
  </si>
  <si>
    <t>Z-15c</t>
  </si>
  <si>
    <t>Exhaust Fan-2</t>
  </si>
  <si>
    <t>Type Centrifugal blower (2 unit)</t>
  </si>
  <si>
    <t>Ruey Chang -  Taiwan Ring blower; motor : R Celec; type HB 829; 380 V; 7,5 kW; 2930 rpm</t>
  </si>
  <si>
    <t>Material : PP # 8 mm t; Size: 1500Lx500Wx500H; Vol 375 ltr;  reinforce MS L 50x50x5 Acceroies :  PP socket threade dia 1,5" (over flow); pompa Sanso Electric; type PMD-E2531GSP; 220V; 0,43kW; 2,3A; 2800 rpm; 5,0mF; 150 l/min; 11 kg; serial 0601001~0601030</t>
  </si>
  <si>
    <t>Mesin Chrome Japan (control)</t>
  </si>
  <si>
    <t>Cooling Tower - 2 (Japan)</t>
  </si>
  <si>
    <t>Liang Chi, Model LBC 15 RT, cooling cap 58,5 Kcal/Hr, water flow 195 l/min, air vol 135 m3 min, wster inlet/outlet 2 ", Fan motor 1/4 HP 6 P, power input 220/380 V</t>
  </si>
  <si>
    <t>Rectifier 4000A</t>
  </si>
  <si>
    <t>48KW Thyristor Rectifier (Sanrex) type KCAF7-12-4000V, input 380V 50Hz 3P, output 48kW 3~12V 400~4000A seri 0310445</t>
  </si>
  <si>
    <t>60KW Thyristor Rectifier (Sanrex) type KCAF7-12-5000SV, input 380V 50Hz 3P, output 60kW 3~12V 500~5000A seri 0311446  /  MRS 900163C1</t>
  </si>
  <si>
    <t>60KW Thyristor Rectifier (Sanrex) type KCAF7-12-5000SV, input 380V 50Hz 3P, output 60kW 3~12V 500~5000A seri 0311446  /  MRS 1M10501C</t>
  </si>
  <si>
    <t>18KW Thyristor Rectifier (Sanrex) type KCAF7-12-1500V, input 380V 50Hz 3P, output 18kW 3~12V 150~1500A seri 0310447-1~3</t>
  </si>
  <si>
    <t>Sanrex Jpn) type MRS-15050 Y2, rated out put  15V; seri</t>
  </si>
  <si>
    <t>Sanrex Jpn) type MRS-15050 Y2, rated out put  15V; seri 1M10502C</t>
  </si>
  <si>
    <t>Sanrex Jpn) type MRS-15020 Y2, rated out put  15V; seri 2M00247B</t>
  </si>
  <si>
    <t>Jeng Jih; model ACP-220M; cap 220; rated tonage 6 mm; length stroke 220mm; 35 stroke per min; air pressure 5 bar; motor : 20 hp 6 ph; weight 23500 kg</t>
  </si>
  <si>
    <t>Xuzhou Machine Building Works; type J23-100B  RRC; nominal press 100 ton/1000KN; ram stroke 140 mm; 45 stroke per min; total weight 6800kg; Serial No 94227 - 1995; motor : model Y132M-4; 7,5 kW</t>
  </si>
  <si>
    <t>Xuzhou Machine Building Works; type J23-100B  RRC; nominal press 100 ton/1000KN; ram stroke 140 mm; 45 stroke per min; total weight 6800kg; Serial No 94244 - 1995; motor : model Y132M-4; 7,5 kW</t>
  </si>
  <si>
    <t>Xuzhou Machine Building Works; type J23-100B  RRC; nominal press 100 ton/1000KN; ram stroke 140 mm; 45 stroke per min; total weight 6800kg; Serial No 94242 - 1995; motor : model Y132M-4; 7,5 kW</t>
  </si>
  <si>
    <t xml:space="preserve">Chitose Indonesia, ; motor : Electra  type Y-160M-4; 15 hp; 11 kW; ; 380/660V; 22,6/ 13,0A ; 1450 rpm 2004                           </t>
  </si>
  <si>
    <t>Bending Horizontal Lang Jrm</t>
  </si>
  <si>
    <t>Lang type EL-hy 50 - Germany; max bending angle 180o ;min bending angle 5o ; bending time (90o) 2,2 sec;800 bending per hr(90o); motor : Baumuller; type ODF 21-M; 7,5 kW; 380V; 15,5A; 7,7 hp; 1440 rpm; hydarulic : cap tank 200 ltr; dimensi (lxwxh) 4,03x1,28x1,2 mtr;net wight 2000 kg</t>
  </si>
  <si>
    <t>Bending Horinzontal Chiyoda</t>
  </si>
  <si>
    <t>ex CMC Japan 2001; Chyoda; motor : Daikin type M \15A2X-3-45; 2,2 kW; 200V; 8,8A; 1420 rpm; travo :Unitran cap 10 kVA; primary 380V; secondary out 200V</t>
  </si>
  <si>
    <t>U-01</t>
  </si>
  <si>
    <t>Double line welder</t>
  </si>
  <si>
    <t>Chitose Indonesia; motor drive: Tatung; tye FCFC-O; 380V; 2,13A; 0,37kW; 0,5 hp; 1440 rpm</t>
  </si>
  <si>
    <t>U-01b</t>
  </si>
  <si>
    <t>U-03</t>
  </si>
  <si>
    <t xml:space="preserve">Chitose Indonesia; motor drive: </t>
  </si>
  <si>
    <t>Chitose Indonesia; motor drive  SEW;  type SA.50 DT 80K-8-2B/TF/Z;  3ph; 380V; 0,09kW; 2 speed 1430 rpm (hight);  150 rpm (low)   "SEW"</t>
  </si>
  <si>
    <t>U-04</t>
  </si>
  <si>
    <t>Bandsaw machine-3 (blk)</t>
  </si>
  <si>
    <t xml:space="preserve">Lauren; modifikasi dari komponen kayu ; Motor Leroy Somer; model  LS112MI; 220-380V; 3P; 15,2~8,8A; 50Hz; 1430 rpm, (reducer speed inverter 2 pk) </t>
  </si>
  <si>
    <t>Amada; model Series II; weight 2370; seri 162-4-0004; working surface1473x280;  motor : GE; model 5K182FL6984; 4 HP; 200/380V; 12/13,2 A; 1720/1435 rpm.</t>
  </si>
  <si>
    <t>CO2 Welder</t>
  </si>
  <si>
    <t>Esab Power compact; 200; seri 340 33416</t>
  </si>
  <si>
    <t>West ling; Bench drilling; type ZQ 4125; serial no 04482; 300W; 220V</t>
  </si>
  <si>
    <t>Multy bor 8 spindel</t>
  </si>
  <si>
    <t>CYWWM Machinery Co, ltd, Model : CDV20, Mig No : V 3181, Motor : 1 phase, Voltage : 380 V, Amps : 30 A, Date : 1990-7</t>
  </si>
  <si>
    <t>Auto pipe buffing machine</t>
  </si>
  <si>
    <t>Sanko  - Greif RS-033;  feed speed 0-10 m/min; driving power, gear motor 0,17 hp, motor 10-15 hp; spindle 1500/2200 rpm;; max work dia 8 - 120 mm; work piece weight 40 kg; Motor :driving 7,5 kW pump 1,5 kW; motor 0,2 kW</t>
  </si>
  <si>
    <t>West lake, model ZQ 4116, cap 16 mm, SN : 6120354, motor : TECO, AEEBAC, 1/2 hp, 0,37 Kw, 4 pole, 1400 rpm, 380 V-1,17A, 220 V-2,02 A, mfd:1997</t>
  </si>
  <si>
    <t>Radial saw (manual)</t>
  </si>
  <si>
    <t>"Bewo" Machine Fabriek Bewo bv Tilburg - holland, type CPO-315/HT; seri 31067347;  motor "Emod" - type 100L-4/20; frame JSOLKIF; seri 027867554 , 380V//YY ; 4,8/5,7A; 1,5/2,0kW; 1420/2840rpm IP 54; cos 0,75</t>
  </si>
  <si>
    <t>Champering</t>
  </si>
  <si>
    <t>Chitose Japan - dimensi 800x700</t>
  </si>
  <si>
    <t>Daiden ZS-2058-01-2B</t>
  </si>
  <si>
    <t>Rectifier 5000A - skr</t>
  </si>
  <si>
    <t>Rectifier 4000A - 01skr</t>
  </si>
  <si>
    <t>Rectifier 1500A - 01skr</t>
  </si>
  <si>
    <t>Rectifier 1500A - 02skr</t>
  </si>
  <si>
    <t>Rectifier 1500A - 03skr</t>
  </si>
  <si>
    <t>Rectifier 4000A - 02skr</t>
  </si>
  <si>
    <t xml:space="preserve">Type OsGGD, input 380V 50Hz, output 12V 3000A berat 1070 kg, oil cooler. </t>
  </si>
  <si>
    <t xml:space="preserve">Type OsGGD, input 380V; 71A; 50Hz, output 15V 4000A berat 1070 kg, oil cooler. </t>
  </si>
  <si>
    <t xml:space="preserve">Type OsGGD, input 380V 50Hz, output 15V 2000A berat 650 kg, oil cooler. </t>
  </si>
  <si>
    <t>Sanrex Jpn) type MRS-15020 Y2, rated out put  15V; seri 103M003 SL04</t>
  </si>
  <si>
    <t>Sanrex Jpn) type MRS-15020 Y2, rated out put  15V; seri 208M003SL01</t>
  </si>
  <si>
    <t>Sanrex Jpn) type MRS-15020 Y2, rated out put  15V; seri 5M00077 8HO28</t>
  </si>
  <si>
    <t>Chrome Germany</t>
  </si>
  <si>
    <t>PLC by interior 2004</t>
  </si>
  <si>
    <t>PLC by interindo 2005</t>
  </si>
  <si>
    <t>West Ling; model ZQ-4125 Cap 25 mm; motor : 0,55 kW; 220V</t>
  </si>
  <si>
    <t>Rotary welding pipe-plate (NA)</t>
  </si>
  <si>
    <t>Welder back plate (NA)</t>
  </si>
  <si>
    <t>Eight multy spot welder (NA)</t>
  </si>
  <si>
    <t>Motor fan - 1</t>
  </si>
  <si>
    <t>Motor fan - 2</t>
  </si>
  <si>
    <t>Motor fan - 3</t>
  </si>
  <si>
    <t>APC-06</t>
  </si>
  <si>
    <t>West Lake, ZQ   4116, cap: 16 mm, motor model YC7I34, 220 V, 1400 rpm, 550W, 4.3A, 50 Hz, made china + Tapping attachment cap. 5-10mm</t>
  </si>
  <si>
    <t>Kons. Multi Las</t>
  </si>
  <si>
    <t>Ass. NB</t>
  </si>
  <si>
    <t>Kons. NB</t>
  </si>
  <si>
    <t>U-02a</t>
  </si>
  <si>
    <t>Subkon = Trison Cover</t>
  </si>
  <si>
    <t>Tdk Aktif</t>
  </si>
  <si>
    <t>M-51</t>
  </si>
  <si>
    <t>Subkon = CV Rajawali</t>
  </si>
  <si>
    <t>Ass. Multi</t>
  </si>
  <si>
    <t>FL-01</t>
  </si>
  <si>
    <t>FL-02</t>
  </si>
  <si>
    <t>FL-03</t>
  </si>
  <si>
    <t>Trafindo, 800 KVA, Year : 2019</t>
  </si>
  <si>
    <t>Oven Lacquer (Kecil)</t>
  </si>
  <si>
    <t>Made by Indoasia</t>
  </si>
  <si>
    <t>CH-14</t>
  </si>
  <si>
    <t>CH-15</t>
  </si>
  <si>
    <t>Fu- Tsu Blower, Serial No: 4987, Type : TSC 80, Date: 2011, Motor : Siemens: 3~motor IP 55 132 M, 50 Hz :380 V/660 V, 7,5 Kw, 15.6/9.0A, 60 Hz 440V, 8.6 Kw 440 V</t>
  </si>
  <si>
    <t>Fu- Tsu Blower, Serial No: 5517, Type : TSC 80, Date: 2011, Motor : Tatung: Model FBFC, 7,5 KW, 10 HP, 4 Pole, 1460 Rpm, 380V/660V</t>
  </si>
  <si>
    <t>Fu- Tsu Blower, Motor : Siemens: 3~motor IP 55 132 M, 50 Hz :380 V/660 V, 7,5 Kw, 15.6/9.0A, 60 Hz 440V, 8.6 Kw 440 V</t>
  </si>
  <si>
    <t>Kons. Folding</t>
  </si>
  <si>
    <t>Tdk dipakai</t>
  </si>
  <si>
    <t>Ass. Folding (Luar)</t>
  </si>
  <si>
    <t>Subkon = SCJ</t>
  </si>
  <si>
    <t>Kons. Multi Bending</t>
  </si>
  <si>
    <t>Kons. Folding (Panel Induk)</t>
  </si>
  <si>
    <r>
      <t>Swan model SWP-415 seri 1903754; Air receiver, max press 14,7 kg/cm2; cap 300 ltr; ser 1903754;  date 06-2006; Tong Cheng Iron Work Co,ltd; Motor : Swan 3-phase Induction motor; model FBEC; frame 160M; 11 kW; 15 hP; 4 pole; 1455 rpm; IP 55; 380/660V; 22,3/12,8A; Amb 40</t>
    </r>
    <r>
      <rPr>
        <vertAlign val="superscript"/>
        <sz val="9"/>
        <color indexed="10"/>
        <rFont val="Arial"/>
        <family val="2"/>
      </rPr>
      <t>O</t>
    </r>
    <r>
      <rPr>
        <sz val="9"/>
        <color indexed="10"/>
        <rFont val="Arial"/>
        <family val="2"/>
      </rPr>
      <t xml:space="preserve">C; FL eff 90,5%; FL inpuit 12,4; seri 61205827; date 2006 </t>
    </r>
  </si>
  <si>
    <t>Gdg. Electric</t>
  </si>
  <si>
    <t>Gdg. Pusat</t>
  </si>
  <si>
    <t>T-04</t>
  </si>
  <si>
    <t>Packaging System, Made Taiwan, Type PW-616HS, ser no 1203040, date 03-2012, 1 phase, 220V, 50 Hz, 2.5 Amp, 0.18 KW</t>
  </si>
  <si>
    <t>Packaging System, Made Taiwan, Type PW-616HS, ser no 1203050, date 03-2012, 1 phase, 220V, 50 Hz, 2.5 Amp, 0.18 KW</t>
  </si>
  <si>
    <t>PPIC</t>
  </si>
  <si>
    <t>Lift Barang</t>
  </si>
  <si>
    <t xml:space="preserve">Chitose Japan 
</t>
  </si>
  <si>
    <t>Rivet Setter (Nitto Seiko)</t>
  </si>
  <si>
    <t>Rivet Setter (Yoshikawa Iron)</t>
  </si>
  <si>
    <t>Rivet Setter (Taiwan)</t>
  </si>
  <si>
    <t>Yoshikawa Iron Work Co Ltd, type US-70; spindel motor 0,4kW 200V; 4P; 0,54 HP; 1400rpm pump: 0,75 kW; 4P 200V; weight 300 kg</t>
  </si>
  <si>
    <t>Nitto Seiko, Model: RS 601, SN : R13855, Date : 201210</t>
  </si>
  <si>
    <t xml:space="preserve">Nitto Seiko - Kyoto Japan </t>
  </si>
  <si>
    <t>Nitto Seiko, model 6,1;mfd:1980, SN : 6536, motor:Superline, type SF-ER, 0,3 kw, (60 Hz, 220V, 1,5A, 1700 rpm),  (60 Hz, 200V, 1,5A, 1690 rpm), (50 Hz, 200V, 1,7A, 1410 rpm), class E</t>
  </si>
  <si>
    <t>Nitto Seiko, Model: RS 601, SN : R13856, Date : 201210</t>
  </si>
  <si>
    <t>Rivet Setter (Nitto Seiko - Rajawali)</t>
  </si>
  <si>
    <t>Air Blower</t>
  </si>
  <si>
    <t>CH-06</t>
  </si>
  <si>
    <t>Mesin Chrome I (Global)</t>
  </si>
  <si>
    <t>Liang chi, springkle head dia 2";   motor : Tatung; type LBEN V-D; 0,5 HP; 0,54 kW; 380V</t>
  </si>
  <si>
    <t>CH-13</t>
  </si>
  <si>
    <t>Fu- Tsu Blower, Serial No: 4988, Type : TSC 80, Date: 2011, Motor : Siemens: 3~motor IP 55 132 M, 50 Hz :380 V/660 V, 7,5 Kw, 15.6/9.0A, 60 Hz 440V, 8.6 Kw 440 V</t>
  </si>
  <si>
    <t>Pretreatment  Spray Line</t>
  </si>
  <si>
    <t>Pompa-01 (Circulating  Pump)</t>
  </si>
  <si>
    <t>Tanki Degrease &amp; Pompa</t>
  </si>
  <si>
    <t>Tanki Rinse-1 &amp; Pompa</t>
  </si>
  <si>
    <t>Tanki Rinse-2 &amp; Pompa</t>
  </si>
  <si>
    <t>Tanki Rinse-3 &amp; Pompa</t>
  </si>
  <si>
    <t>Tanki Conversion Coating &amp; Pompa</t>
  </si>
  <si>
    <t>Tanki Rinse-4 &amp; Pompa</t>
  </si>
  <si>
    <t>Tanki Passivation &amp; Pompa</t>
  </si>
  <si>
    <t>KET</t>
  </si>
  <si>
    <t>Staff ENG</t>
  </si>
  <si>
    <t>Exhaust Fan Phosphating (Atas)</t>
  </si>
  <si>
    <t>Exhaust Fan Degrease (Atas)</t>
  </si>
  <si>
    <t>Exhaust Fan (Atas)</t>
  </si>
  <si>
    <t>WL-30</t>
  </si>
  <si>
    <t>WL-31</t>
  </si>
  <si>
    <t>WL-32</t>
  </si>
  <si>
    <t>WL-33</t>
  </si>
  <si>
    <t>Hand Router</t>
  </si>
  <si>
    <t>Edge Banding Flexible</t>
  </si>
  <si>
    <t>Long Jen Mach Industries Co Ltd; Motor 5 Hp; 3P; 220/380V; 15A; 2850 Rpm; bearing 6205, 6204; Made Taiwan</t>
  </si>
  <si>
    <t>Marunaka Mach Works Co Ltd; model KCR-2000ES</t>
  </si>
  <si>
    <t>CVY-06</t>
  </si>
  <si>
    <t>CVY-07</t>
  </si>
  <si>
    <t>CVY-08</t>
  </si>
  <si>
    <t>Chitose Japan, Motor type JO2-21-4, 1410 rpm, 220-380V, 50Hz 3P, 4,7~2,71A, output 4,5 hp</t>
  </si>
  <si>
    <t xml:space="preserve">Chitose Indonesia; panjang total 9 meter; belt #10x720x17400 mm;  motor : 3 pK; 380V; 1400 rpm; reducer speed 1:30; </t>
  </si>
  <si>
    <t>Chitose Indonesia; panjang total 8,7 mtr lbar 72 cm, 720 mm x 8,0 x 8700 mm</t>
  </si>
  <si>
    <t>Rusak / Dijual / Dibongkar</t>
  </si>
  <si>
    <t>Mesin Pierching KB Cosmo H</t>
  </si>
  <si>
    <t>Delta Air, model DK20-100, press : 8 kg/cm2, 115 PSI, power : 2 HP, 1.5 KW, Cap : 305 l/min, 10.7 CFM, tank cap 120 l, date : 1998/10, mfg no 60630010</t>
  </si>
  <si>
    <t>Swan, model SVP-202, mfg no 17145305, Motor : 1 phase, 2HP, 1.5 KW, 2 pole, 220-240V, 11 A, 50 Hz, 2850 rpm, ser no KS3106586, date 2017/10, Air Receiver : working pressure 9 kg/cm2, water test pressure 14.7 kg/cm2, capacity 8.5 l, insp no 17145305, date 11-2017, Tong Cheng Iron Works Co, Ltd</t>
  </si>
  <si>
    <t xml:space="preserve">Made by Chitose Iternasional Tbk;  </t>
  </si>
  <si>
    <t>Made by Chitose Iternasional Tbk; Year = 2016</t>
  </si>
  <si>
    <t>Made by Chitose Iternasional Tbk; Year = 2017</t>
  </si>
  <si>
    <t xml:space="preserve">Made by Chitose Internasional Tbk, Year : Peb 2023, Motor : Daikin, mod. No. M15A2X-3-45, mfg. no 6ZA, 3 phase, 2.2 kW, 4 P, 220V, 60 Hz, 7.8A, 1720 rpm, Piston pump : model no V15A2RX-85, mfg no. DM-29463  </t>
  </si>
  <si>
    <t>OLEH</t>
  </si>
  <si>
    <t>Tanki Pre-Degrease &amp; Pompa (Heat)</t>
  </si>
  <si>
    <t>Jadi C-01a (Pretreatmen)</t>
  </si>
  <si>
    <t>Powder  Booth - 5</t>
  </si>
  <si>
    <t>Powder Booth - 1  (Double)</t>
  </si>
  <si>
    <t>Powder Booth - 10 (Double)</t>
  </si>
  <si>
    <t>Powder Booth - 2 (Single)</t>
  </si>
  <si>
    <t>Powder Booth - 3 (Single)</t>
  </si>
  <si>
    <t>Powder Booth - 4 (Single)</t>
  </si>
  <si>
    <t>Powder Booth - 6 (Single)</t>
  </si>
  <si>
    <t>Powder Booth - 7 (Single)</t>
  </si>
  <si>
    <t>Powder Booth - 8 (Single)</t>
  </si>
  <si>
    <t>Powder Booth - 9 (Single)</t>
  </si>
  <si>
    <t>Darmawan;  powder coating booth  room double;  dimensi luar 2400x1200x2350 mm; dust collector (7 unit)1200x1200x3350 (pxlxt); centrifugal blower : type Darmawan / KN-GR 270; motor 4 HP; 220~380V; 3 ph; 50hz; flange mounted; 2900 rpm; penerangan :  3x18W lampu TL</t>
  </si>
  <si>
    <t>Press Pneumatic LegPlastic Cup-1 (Kawai/Roland)</t>
  </si>
  <si>
    <t>Press Pneumatic LegPlastic Cup-2 (Kawai/Roland)</t>
  </si>
  <si>
    <t>Press Pneumatic LegPlastic Cup-3 (Kawai/Roland)</t>
  </si>
  <si>
    <t>Ganti kode TC-01</t>
  </si>
  <si>
    <t>K-63</t>
  </si>
  <si>
    <t>Auto CO2 welder</t>
  </si>
  <si>
    <t>Wire Brush Mach</t>
  </si>
  <si>
    <t>Pengganti C-01</t>
  </si>
  <si>
    <t>KEGUNAAN</t>
  </si>
  <si>
    <t>u/ paku keling (pipa bisa gerak)</t>
  </si>
  <si>
    <t>u/ memasang leg plastic cup</t>
  </si>
  <si>
    <t>u/ pengelasan (dengan program)</t>
  </si>
  <si>
    <t>u/ pengelasan (manual)</t>
  </si>
  <si>
    <t>u/ melubangi pipa/plate</t>
  </si>
  <si>
    <t>u/ press, punch, drawing, pierch etc.</t>
  </si>
  <si>
    <t>u/ alat bantu pengelasan keliling</t>
  </si>
  <si>
    <t>u/ proses pinggul pada pipa</t>
  </si>
  <si>
    <t>u/ alat bantu perakitan frame H/F board</t>
  </si>
  <si>
    <t>u/ menghilangkan geram</t>
  </si>
  <si>
    <t>u/ memanaskan</t>
  </si>
  <si>
    <t>u/ memanaskan air/cairan</t>
  </si>
  <si>
    <t>u/ pencucian (rangkaian proses)</t>
  </si>
  <si>
    <t>u/ sirkulasi air/cairan</t>
  </si>
  <si>
    <t>u/ tangki air/cairan proses pencucian</t>
  </si>
  <si>
    <t>u/ cerobong gas buang</t>
  </si>
  <si>
    <t>u/ pemanas oven pencucian</t>
  </si>
  <si>
    <t>u/ pengering proses pengecatan</t>
  </si>
  <si>
    <t>u/ sirkulasi udara panas oven pengering</t>
  </si>
  <si>
    <t>u/ proses powder coating pd barang</t>
  </si>
  <si>
    <t>u/ pemanas oven pengering cat</t>
  </si>
  <si>
    <t>u/ transforter benda kerja yg dicat</t>
  </si>
  <si>
    <t>u/ transforter benda kerja yg dicuci</t>
  </si>
  <si>
    <t>u/ pendingin benda kerja dari oven</t>
  </si>
  <si>
    <t>u/ perbaikan cat yang NG</t>
  </si>
  <si>
    <t>u/ menghilangkan kandungan air</t>
  </si>
  <si>
    <t>u/ membuat gelembung udara dalam air/cairan</t>
  </si>
  <si>
    <t>u/ pembangkit tenaga udara tekan</t>
  </si>
  <si>
    <t>u/ mengalirkan arus dan membuat medan magnet pada hanger</t>
  </si>
  <si>
    <t>u/ transforter barang proses</t>
  </si>
  <si>
    <t>u/ mengatur langkah kerja transforter, suhu dll</t>
  </si>
  <si>
    <t>u/ pendingin proses kimia</t>
  </si>
  <si>
    <t>u/ pendingin air/cairan</t>
  </si>
  <si>
    <t>u/ memanaskan/melebur biji plastik</t>
  </si>
  <si>
    <t>u/ mencetak bahan busa plastik</t>
  </si>
  <si>
    <t>u/ memanaskan/memuaikan busa plastik</t>
  </si>
  <si>
    <t>u/ potong busa plastik sesuai ukuran</t>
  </si>
  <si>
    <t>u/ mengontrol ukuran potongan busa plastik</t>
  </si>
  <si>
    <t>u/ angkat barang (katrol elektrik)</t>
  </si>
  <si>
    <t>u/ memanaskan/membersihkan dies</t>
  </si>
  <si>
    <t>u/ mengontrol suhu dan waktu pemanasan</t>
  </si>
  <si>
    <t>u/ merecah sisa potongan/bahan reject busa plastic</t>
  </si>
  <si>
    <t>u/ mengontrol kecepatan conveyor, suhu dll</t>
  </si>
  <si>
    <t>u/ mengontrol suhu dies, laju/kecepatan  dll</t>
  </si>
  <si>
    <t>u/ pembangkit tenaga listrik</t>
  </si>
  <si>
    <t>u/ memotong pipa</t>
  </si>
  <si>
    <t>u/ mengeringkan plastisol hanger</t>
  </si>
  <si>
    <t>u/ pelapisan plastisol pada hanger</t>
  </si>
  <si>
    <t>u/ memfilter larutan kimia dari kotoran</t>
  </si>
  <si>
    <t>u/ alat angkut barang/hanger</t>
  </si>
  <si>
    <t>u/ transporter barang/hanger</t>
  </si>
  <si>
    <t>u/ melubangi pipa</t>
  </si>
  <si>
    <t>u/ pengelasan pipa (tanpa kawat las)</t>
  </si>
  <si>
    <t>u/ tekuk pipa (2 sudut 1 kali proses)</t>
  </si>
  <si>
    <t>u/ tekuk pipa sandaran</t>
  </si>
  <si>
    <t>u/ penghisap asap lasan</t>
  </si>
  <si>
    <t>u/ melubangi pipa (Ymt)</t>
  </si>
  <si>
    <t xml:space="preserve">u/ tekuk plate </t>
  </si>
  <si>
    <t>Spot Welding Mach (Golden Spot)</t>
  </si>
  <si>
    <t>Spot Welder (Daiden)</t>
  </si>
  <si>
    <t>Spot Welder (Panasonic)</t>
  </si>
  <si>
    <t>Telwin</t>
  </si>
  <si>
    <t>Panasonic</t>
  </si>
  <si>
    <t>Spot Welder (Telwin)</t>
  </si>
  <si>
    <t>Air Blower (Ring Blower)</t>
  </si>
  <si>
    <t>Air Blower (Fu Tsu)</t>
  </si>
  <si>
    <t>Air Compresor (Heigh Pressure)</t>
  </si>
  <si>
    <t>Air Compresor (GA 237)</t>
  </si>
  <si>
    <t>Air Compresor (SAS75P)</t>
  </si>
  <si>
    <t>Air Compresor (45P)</t>
  </si>
  <si>
    <t>Air Compresor-Mobile (Meiji 15 Kw)</t>
  </si>
  <si>
    <t>Air Compresor (KSTW-37)</t>
  </si>
  <si>
    <t>Air Compresor-Mobile (Swan 15 pK)</t>
  </si>
  <si>
    <t>Air Compresor-Mobile (Swan 10 pK)</t>
  </si>
  <si>
    <t>Air Compresor (Kobelion II Type VS-75KW)</t>
  </si>
  <si>
    <t>Air Compresor-Mobile (Swan 1.5 KW))</t>
  </si>
  <si>
    <t>Air Compresor-Mobile (Delta Air 1.5 KW)</t>
  </si>
  <si>
    <t>Air Compresor (Cobe)</t>
  </si>
  <si>
    <t xml:space="preserve">Air Dryer </t>
  </si>
  <si>
    <t>Air Dryer (Meiji)</t>
  </si>
  <si>
    <t>Air Dryer</t>
  </si>
  <si>
    <t>Air Dryer (Orion CRX 120 D)</t>
  </si>
  <si>
    <t>Inline Water Heater</t>
  </si>
  <si>
    <t>Wire Thigner Seat-1</t>
  </si>
  <si>
    <t>Wire Thigner Seat-2</t>
  </si>
  <si>
    <t>Tig Argon Welder-3</t>
  </si>
  <si>
    <t>Tig Argon Welder-2</t>
  </si>
  <si>
    <t>Tig Argon Welder-1</t>
  </si>
  <si>
    <t>Transformator-1</t>
  </si>
  <si>
    <t>Transformator-2</t>
  </si>
  <si>
    <t>Air Frame Assy-3 (Wagon)</t>
  </si>
  <si>
    <t>Air Frame Assy-4 (Drawer)</t>
  </si>
  <si>
    <t>Air Frame Assy-1 (Panel Wood)</t>
  </si>
  <si>
    <t>Air Frame Assy-2 (Panel Wood)</t>
  </si>
  <si>
    <t>Rectifier 5000A</t>
  </si>
  <si>
    <t xml:space="preserve">Rectifier 5000A </t>
  </si>
  <si>
    <t xml:space="preserve">Rectifier 1500A </t>
  </si>
  <si>
    <t>Rectifier 1500A</t>
  </si>
  <si>
    <t>Rectifier 2000A</t>
  </si>
  <si>
    <t xml:space="preserve">Rectifier 2000A </t>
  </si>
  <si>
    <t>u/ sirkulasi air pendingin mesin</t>
  </si>
  <si>
    <t>u/ potong pipa</t>
  </si>
  <si>
    <t>Butseem Welder-3</t>
  </si>
  <si>
    <t>Butseem Welder-2</t>
  </si>
  <si>
    <t>Butseem Welder-1</t>
  </si>
  <si>
    <t>Multy Spot Welder (Back Rest)</t>
  </si>
  <si>
    <t>Multy Spot Welder (Seat Plate)</t>
  </si>
  <si>
    <t>u/ pengelasan titik tanpa kawat las (single)</t>
  </si>
  <si>
    <t>u/ pengelasan titik tanpa kawat las (multi)</t>
  </si>
  <si>
    <t>u/ sambung pipa tanpa kawat las</t>
  </si>
  <si>
    <t>u/ tekuk pipa</t>
  </si>
  <si>
    <t>Double Bending Taiwan</t>
  </si>
  <si>
    <t>Double Side Bending Taiwan</t>
  </si>
  <si>
    <t>u/ meja kerja nailling</t>
  </si>
  <si>
    <t>Pneu Press-1 &amp; Air Nailer</t>
  </si>
  <si>
    <t>Pneu Press-2 &amp; Air Nailer</t>
  </si>
  <si>
    <t>Pneu Press-3 &amp; Air Nailer</t>
  </si>
  <si>
    <t>Pneu Press-4 &amp; Air Nailer</t>
  </si>
  <si>
    <t>Pneu Press-5 &amp; Air Nailer</t>
  </si>
  <si>
    <t>Pneu Press-6 &amp; Air Nailer</t>
  </si>
  <si>
    <t>Pneu Press-7 &amp; Air Nailer</t>
  </si>
  <si>
    <t>Pneu Press-8</t>
  </si>
  <si>
    <t>Pneu Press-9 &amp; Air Nailer</t>
  </si>
  <si>
    <t>Pneu Press-10</t>
  </si>
  <si>
    <t>Pneu Press-11</t>
  </si>
  <si>
    <t>u/ pengeleman</t>
  </si>
  <si>
    <t>u/ memompa air limbah</t>
  </si>
  <si>
    <t>Pneu Press-12 &amp; Air Nailer</t>
  </si>
  <si>
    <t>Pompa Tangki Fluculator-1</t>
  </si>
  <si>
    <t>Pompa Tangki Fluculator-2</t>
  </si>
  <si>
    <t>u/ alat angkut barang</t>
  </si>
  <si>
    <t>u/ menampung air limbah</t>
  </si>
  <si>
    <t>u/ mengepress limbah padat</t>
  </si>
  <si>
    <t>Mesin Press Limbah-1</t>
  </si>
  <si>
    <t>Mesin Press Limbah-2</t>
  </si>
  <si>
    <t>Pompa Diafragma-2</t>
  </si>
  <si>
    <t xml:space="preserve">u/ menyedot limbah lumpur </t>
  </si>
  <si>
    <t>u/ memompa air</t>
  </si>
  <si>
    <t>Pine Bender Chiwork-I + Roll Ø22.2xR40 + Rell</t>
  </si>
  <si>
    <t xml:space="preserve">Pine Bender Chiwork-IV 
Roll Bending Pipe Oval 16/25xR50 + Rell
Roll Bending Pipe Ø19.1xR40 + Rell
</t>
  </si>
  <si>
    <t>Pine bender Chiwork-II</t>
  </si>
  <si>
    <t>Pine bender Chiwork -V</t>
  </si>
  <si>
    <t>Pine bender Chiwork-VI</t>
  </si>
  <si>
    <t>Press Vertical-Japan</t>
  </si>
  <si>
    <t>u/ tekuk pipa melingkar</t>
  </si>
  <si>
    <t>u/ reduce diameter pipa (socket pipa)</t>
  </si>
  <si>
    <t>u/ tekuk pipa (dengan program)</t>
  </si>
  <si>
    <t>u/ mengencangkan kawat</t>
  </si>
  <si>
    <t>Caster Setter-1</t>
  </si>
  <si>
    <t>Caster Setter-2</t>
  </si>
  <si>
    <t>Conveyor &amp; Oven</t>
  </si>
  <si>
    <t>Poles-1</t>
  </si>
  <si>
    <t>Poles-2</t>
  </si>
  <si>
    <t>Poles-3</t>
  </si>
  <si>
    <t>Poles-4</t>
  </si>
  <si>
    <t>u/ poles permukaan material</t>
  </si>
  <si>
    <t>u/ sirkulasi air pembawa debu poles</t>
  </si>
  <si>
    <t>u/ penghisap debu poles</t>
  </si>
  <si>
    <t>u/ proses press rongsokan/barang G2</t>
  </si>
  <si>
    <t>u/ uji kekuatan caster</t>
  </si>
  <si>
    <t>u/ uji hentakan kursi</t>
  </si>
  <si>
    <t>u/ uji karat back rest/plate (uji kadar garam)</t>
  </si>
  <si>
    <t>u/ uji kekuatan dudukan dan sandaran</t>
  </si>
  <si>
    <t>u/ uji kekuatan spring</t>
  </si>
  <si>
    <t>u/ uji kekuatan dudukan kursi</t>
  </si>
  <si>
    <t>u/ bak penampungan/pengendapan</t>
  </si>
  <si>
    <t>u/ pengaduk cairan/larutan</t>
  </si>
  <si>
    <t>u/ pemrosesan air RO</t>
  </si>
  <si>
    <t>u/ memompa cairan kimia dengan takaran tertentu</t>
  </si>
  <si>
    <t>u/ mengatur proses RO</t>
  </si>
  <si>
    <t>Motor Pompa-1</t>
  </si>
  <si>
    <t>Motor Pompa-2</t>
  </si>
  <si>
    <t>Mixer-1</t>
  </si>
  <si>
    <t>Mixer-2</t>
  </si>
  <si>
    <t>Mixer-3</t>
  </si>
  <si>
    <t>Doshing Pump-1</t>
  </si>
  <si>
    <t>Doshing Pump-2</t>
  </si>
  <si>
    <t>Doshing Pump-3</t>
  </si>
  <si>
    <t>Doshing Pump-4</t>
  </si>
  <si>
    <t>Doshing Pump-5</t>
  </si>
  <si>
    <t>Cartridge Filter-1</t>
  </si>
  <si>
    <t>High Pressure Pump Pass RO-1</t>
  </si>
  <si>
    <t>High Pressure Pump Pass RO-2</t>
  </si>
  <si>
    <t>Cartridge Filter-2</t>
  </si>
  <si>
    <t>Filter-3 (ex Chrome Japan)</t>
  </si>
  <si>
    <t xml:space="preserve">u/ memompa air </t>
  </si>
  <si>
    <t>u/ mengikat tali pastik (back olive dx)</t>
  </si>
  <si>
    <t>u/ menghisap asap hasil proses kimia</t>
  </si>
  <si>
    <t>Strapping Machine-1</t>
  </si>
  <si>
    <t>Strapping Machine-2</t>
  </si>
  <si>
    <t>u/ sirkulasi air pendingin proses kimia</t>
  </si>
  <si>
    <t>Liang chi, springkle head dia 2"; motor type AEVF 220/380V; 3,4/2,0A; 920 rpm; 1hp; 0,7kW; seri 51201; date 2005 Ebara pump; No 060560-21; model 65X 50 FS HA date 2006; motor :Teco model AEEBKBPAI; frame size 112M; 3,7kW; 380/220V; 7,4/12,7A; 2885rpm; seri P3065053141; weight 41kg</t>
  </si>
  <si>
    <t>TC-03a</t>
  </si>
  <si>
    <t>TC-03b</t>
  </si>
  <si>
    <t>u/ bak pencucian</t>
  </si>
  <si>
    <t>u/ bak proses pencucian</t>
  </si>
  <si>
    <t>u/ sirkulasi larutan kimia</t>
  </si>
  <si>
    <t>u/ bak pencucian air panas</t>
  </si>
  <si>
    <t>u/ bak cadangan</t>
  </si>
  <si>
    <t>u/ bak proses pencelupan kimia (heat)</t>
  </si>
  <si>
    <t>u/ bak proses pencucian (heat)</t>
  </si>
  <si>
    <t>u/ membuang asap lasan</t>
  </si>
  <si>
    <t>Blower Exhaust</t>
  </si>
  <si>
    <t>u/ mengasah mata bor</t>
  </si>
  <si>
    <t>u/ memotong pipa/plate</t>
  </si>
  <si>
    <t>u/ mengasah pisau bubut</t>
  </si>
  <si>
    <t>u/ meratakan bahan</t>
  </si>
  <si>
    <t>u/ bubut, memotong bahan</t>
  </si>
  <si>
    <t>u/ ngalur bahan</t>
  </si>
  <si>
    <t>Milling-1 (Pad Fong)</t>
  </si>
  <si>
    <t>Milling-2 (Phoebus)</t>
  </si>
  <si>
    <t>Milling-3 (Amada)</t>
  </si>
  <si>
    <t>Milling-5 (Cia Mix)</t>
  </si>
  <si>
    <t>Milling-4 (Cia Mix)</t>
  </si>
  <si>
    <t>u/ memotong kayu</t>
  </si>
  <si>
    <t>u/ melubangi daun pintu</t>
  </si>
  <si>
    <t>u/ press kayu</t>
  </si>
  <si>
    <t>u/ melubangi kayu ukuran besar</t>
  </si>
  <si>
    <t>u/ memotong kayu sudut miring</t>
  </si>
  <si>
    <t>u/ stapless bingkai kayu</t>
  </si>
  <si>
    <t>u/ menempel edging tape</t>
  </si>
  <si>
    <t>u/ pengeleman kayu</t>
  </si>
  <si>
    <t>u/ membuat frame kayu</t>
  </si>
  <si>
    <t>u/ melubangi kayu</t>
  </si>
  <si>
    <t>u/ menghaluskan permukaan (ampelas)</t>
  </si>
  <si>
    <t>u/ mengontrol proses</t>
  </si>
  <si>
    <t>Press Pneu Leg Yamato -1</t>
  </si>
  <si>
    <t>Press Pneu Leg Yamato -2</t>
  </si>
  <si>
    <t xml:space="preserve">u/ pengering </t>
  </si>
  <si>
    <t>u/ mengeringkan barang dengan udara tekan</t>
  </si>
  <si>
    <t>u/ mengeringkan barang dengan dipanaskan</t>
  </si>
  <si>
    <t>INSTALASI</t>
  </si>
  <si>
    <t>UDARA</t>
  </si>
  <si>
    <t>AIR</t>
  </si>
  <si>
    <t>SOLAR</t>
  </si>
  <si>
    <t>Udara</t>
  </si>
  <si>
    <t>Air</t>
  </si>
  <si>
    <t>1980 (Rekondisi 2022)</t>
  </si>
  <si>
    <t>1979, (Ganti Dies 1997)</t>
  </si>
  <si>
    <t>1979 (Rekondisi 2002)</t>
  </si>
  <si>
    <t>1980 (Ganti Weld Control 2005)</t>
  </si>
  <si>
    <t>2018</t>
  </si>
  <si>
    <t>1997 (Rekondisi Instalasasi Piping 2022)</t>
  </si>
  <si>
    <t>Solar</t>
  </si>
  <si>
    <t>2020
(Ganti Baru)</t>
  </si>
  <si>
    <t>Double line welder - Chitose Japan</t>
  </si>
  <si>
    <t xml:space="preserve">Auto CO2 Welder - Chitose Japan  </t>
  </si>
  <si>
    <t xml:space="preserve">Double line welder - Chitose Japan </t>
  </si>
  <si>
    <t xml:space="preserve">Chitose Indonesia, ; motor : PEM type C160M-4; 15 hp; 220/380V; 38/22,5A; 1460 rpm ; 1994 </t>
  </si>
  <si>
    <t xml:space="preserve">Chitose Indonesia, ; motor : FF type JB3074-82; 15 hp; 11 kW; Y-160M-4; 380/660V; 22,0/ 13,0A ; 1460 rpm ; 1995                           </t>
  </si>
  <si>
    <t xml:space="preserve">Chitose Indonesia, ; motor : FUTO type Y-160M-4; 15 hp; 11 kW; ; 380V; 24,0; 1460 rpm; 1996                           </t>
  </si>
  <si>
    <t>CEK POINT PEMERIKSAAN &amp; PEMELIHARAAN MESIN</t>
  </si>
  <si>
    <t>MEKANIK</t>
  </si>
  <si>
    <t>ELEKTRIK</t>
  </si>
  <si>
    <t>HYDROULIC</t>
  </si>
  <si>
    <t>PNEUMATIC</t>
  </si>
  <si>
    <t>PELUMAS</t>
  </si>
  <si>
    <t>PIPING</t>
  </si>
  <si>
    <t>LAIN2</t>
  </si>
  <si>
    <t>GEAR PUMP</t>
  </si>
  <si>
    <t>BUSHING</t>
  </si>
  <si>
    <t>SLIDING</t>
  </si>
  <si>
    <t>PILLOW BLOCK</t>
  </si>
  <si>
    <t>GEAR &amp; RANTAI</t>
  </si>
  <si>
    <t>REGULATOR CO2</t>
  </si>
  <si>
    <t>VANBELT</t>
  </si>
  <si>
    <t>BRAKE</t>
  </si>
  <si>
    <t>MOTOR</t>
  </si>
  <si>
    <t>KONTAK BAR</t>
  </si>
  <si>
    <t>HEATER</t>
  </si>
  <si>
    <t>AC PANEL</t>
  </si>
  <si>
    <t>RECTIFIER</t>
  </si>
  <si>
    <t>CONTROL</t>
  </si>
  <si>
    <t>HYDROULIC &amp; INST</t>
  </si>
  <si>
    <t>WATER COOLER</t>
  </si>
  <si>
    <t>OIL/LEVEL OIL</t>
  </si>
  <si>
    <t>PNEUMATIC &amp; INST</t>
  </si>
  <si>
    <t>REGULATOR O2</t>
  </si>
  <si>
    <t>GREASE</t>
  </si>
  <si>
    <t>OIL</t>
  </si>
  <si>
    <t>SLING</t>
  </si>
  <si>
    <t>KONSTRUKSI</t>
  </si>
  <si>
    <t>·</t>
  </si>
  <si>
    <t>TRF-01</t>
  </si>
  <si>
    <t>TRF-02</t>
  </si>
  <si>
    <t>Both (exhaust welder) (dbl booth)</t>
  </si>
  <si>
    <t>Both (exhaust welder)</t>
  </si>
  <si>
    <t>Burner-1 (ex Pretreatment)</t>
  </si>
  <si>
    <t>Burner-2  (drying oven)  solar</t>
  </si>
  <si>
    <t>Burner-3 (curing oven)</t>
  </si>
  <si>
    <t>S E A L</t>
  </si>
  <si>
    <t>COUPLING (CHAIN/KARET)</t>
  </si>
  <si>
    <t>Double Bending KD Yamato</t>
  </si>
  <si>
    <t>Double Bending KB Yamato</t>
  </si>
  <si>
    <t>Inclinable Press 40 Ton</t>
  </si>
  <si>
    <t>Inclinable Press 25 Ton</t>
  </si>
  <si>
    <t>Inclinable Press 16 Ton</t>
  </si>
  <si>
    <t>Inclinable Press 220 Ton</t>
  </si>
  <si>
    <t>Inclinable Press 100 Ton</t>
  </si>
  <si>
    <t>Inclinable press 16 Ton</t>
  </si>
  <si>
    <t>POWDER GUN</t>
  </si>
  <si>
    <t>TAHUN BELI/
BEROPERASI</t>
  </si>
  <si>
    <t>R. PLN</t>
  </si>
  <si>
    <t>O L I E</t>
  </si>
  <si>
    <t>TEMPERATUR</t>
  </si>
  <si>
    <t>KRAN PEMBUANGAN</t>
  </si>
  <si>
    <t>SUARA &amp; GETARAN</t>
  </si>
  <si>
    <t>FILTER UDARA</t>
  </si>
  <si>
    <t>FILTER SOLAR</t>
  </si>
  <si>
    <t>HYDROULIC &amp; INSTALASI</t>
  </si>
  <si>
    <t>RADIATOR</t>
  </si>
  <si>
    <t>BATTERY (ACCU)</t>
  </si>
  <si>
    <t>B A N</t>
  </si>
  <si>
    <t>R E M</t>
  </si>
  <si>
    <t>GARPU</t>
  </si>
  <si>
    <t>KURSI &amp; SABUK PENGAMAN</t>
  </si>
  <si>
    <t>INSTALASI ELECTRIC</t>
  </si>
  <si>
    <t>TAHUN 
BELI/
BUAT</t>
  </si>
  <si>
    <t>UPDATE</t>
  </si>
  <si>
    <t>PROPILER / KIPAS / BALING2</t>
  </si>
  <si>
    <t>GEAR BOX / HARMONIC GEAR</t>
  </si>
  <si>
    <t>NOZZLE SPRAY / POWDER GUN</t>
  </si>
  <si>
    <t>BEARING / FEED ROLLER</t>
  </si>
  <si>
    <t>OIL / LEVEL OIL</t>
  </si>
  <si>
    <t>Cadangan</t>
  </si>
  <si>
    <t>By Plastikatama</t>
  </si>
  <si>
    <t>2006 (Ganti pompa 2013)</t>
  </si>
  <si>
    <t>Ganti spec, tiba 30 Juni 2016, aktif Juli 2016</t>
  </si>
  <si>
    <t>Mesin Chrome I (Control)</t>
  </si>
  <si>
    <t>Mesin Chrome II (Control)</t>
  </si>
  <si>
    <t>Dozing Pump (Chrome I)</t>
  </si>
  <si>
    <t>T. Hot Water Rinsing (Chrome I)</t>
  </si>
  <si>
    <t>T. Chrome  (Chrome I)</t>
  </si>
  <si>
    <t>T. Acid Pickling (Chrome I)</t>
  </si>
  <si>
    <t>T. Acid Dipping (Chrome I)</t>
  </si>
  <si>
    <t>T. Slurry  (Chrome I)</t>
  </si>
  <si>
    <t>T. Soak Clean Circulation &amp; Pump (Chrome I)</t>
  </si>
  <si>
    <t>T. Rinse Chrome-01 (double tank-a) (Chrome I)</t>
  </si>
  <si>
    <t>T. Drug Out Chrome  (Chrome I)</t>
  </si>
  <si>
    <t>T. Electro Cleaner  (Chrome I)</t>
  </si>
  <si>
    <t>T. Rinse Chrome-02 (double tank-b) (Chrome I)</t>
  </si>
  <si>
    <t>T. Soak Clean (Chrome I)</t>
  </si>
  <si>
    <t>T. Rinse Pickling-01 (triple tank-a) (Chrome I)</t>
  </si>
  <si>
    <t>T. Rinse Pickling-02 (triple tank-b) (Chrome I)</t>
  </si>
  <si>
    <t>T. Rinse Pickling-03 (triple tank-c) (Chrome I)</t>
  </si>
  <si>
    <t>T. Rinse Nickle-01 (double tank-a)  (Chrome I)</t>
  </si>
  <si>
    <t>T. Rinse Nickle-02 (double tank-b)  (Chrome I)</t>
  </si>
  <si>
    <t>T. Drag Out Nickle  (Chrome I)</t>
  </si>
  <si>
    <t>T. Nickle-02 (double tank-b) (Chrome I)</t>
  </si>
  <si>
    <t>T. Nickle-04 (double tank-b) (Chrome I)</t>
  </si>
  <si>
    <t>T. El Clean Circulation &amp; Pump (Chrome I)</t>
  </si>
  <si>
    <t>T. Nickle-03 (double tank-a) (Chrome I)</t>
  </si>
  <si>
    <t>T. Nickle-01 (double tank-a) (Chrome I)</t>
  </si>
  <si>
    <t>Robot-01   (Chrome I)</t>
  </si>
  <si>
    <t>Robot-02  (Chrome I)</t>
  </si>
  <si>
    <t>Filter-01  (Chrome I)</t>
  </si>
  <si>
    <t>Filter-02  (Chrome I)</t>
  </si>
  <si>
    <t>Filter-03  (Chrome I)</t>
  </si>
  <si>
    <t>Filter-04  (Chrome I)</t>
  </si>
  <si>
    <t>Pompa Sirkulasi Cooling Tower  (Chrome I)</t>
  </si>
  <si>
    <t>Cooling Tower  (Chrome I)</t>
  </si>
  <si>
    <t>Motor Exhaust Fan  (Chrome I)</t>
  </si>
  <si>
    <t>Pompa Limbah -01</t>
  </si>
  <si>
    <t>Pompa Limbah -02</t>
  </si>
  <si>
    <t>Motor Exhaust Fan (Chrome II)</t>
  </si>
  <si>
    <t>Cooling Tower  (Chrome II)</t>
  </si>
  <si>
    <t>Pompa Sirkulasi Cooling Tower  (Chrome II)</t>
  </si>
  <si>
    <t>Filter-01  (Chrome II)</t>
  </si>
  <si>
    <t>Filter-02  (Chrome II)</t>
  </si>
  <si>
    <t>Filter-03  (Chrome II)</t>
  </si>
  <si>
    <t>Filter-04  (Chrome II)</t>
  </si>
  <si>
    <t>Robot-01 (Chrome II)</t>
  </si>
  <si>
    <t>Robot-02 (Chrome II)</t>
  </si>
  <si>
    <t>Robot-03 (Chrome II)</t>
  </si>
  <si>
    <t>T. Hot Water Rinsing  (Chrome II)</t>
  </si>
  <si>
    <t>T. Rinse Chrome-01 (Chrome II)</t>
  </si>
  <si>
    <t>T. Rinse Chrome-02 (Chrome II)</t>
  </si>
  <si>
    <t>T. Reduction  (Chrome II)</t>
  </si>
  <si>
    <t>T. Drug Out Chrome (Chrome II)</t>
  </si>
  <si>
    <t>T. Chrome (Chrome II)</t>
  </si>
  <si>
    <t>T. Soak Clean (Chrome II)</t>
  </si>
  <si>
    <t>T. Rinse Pickling (Chrome II)</t>
  </si>
  <si>
    <t>T. Pickling (Chrome II)</t>
  </si>
  <si>
    <t>T. Acidip (Chrome II)</t>
  </si>
  <si>
    <t>T. Rinse Nickle-01 Dragout (Chrome II)</t>
  </si>
  <si>
    <t>T. Nickle-01 (Chrome II)</t>
  </si>
  <si>
    <t>T. Nickle-02 (Chrome II)</t>
  </si>
  <si>
    <t>T. Nickle-03 (Chrome II)</t>
  </si>
  <si>
    <t>T. Nickle-04 (Chrome II)</t>
  </si>
  <si>
    <t>T. El Clean Circulation &amp; Pump  (Chrome II)</t>
  </si>
  <si>
    <t>T. Soak Clean Circulation &amp; Pump  (Chrome II)</t>
  </si>
  <si>
    <t>Dozing Pump (Chrome II)</t>
  </si>
  <si>
    <t>T. Rinse Pickling -02 (double tank-a) (Chrome II)</t>
  </si>
  <si>
    <t>T. Electro Cleaner (double tank-b)  (Chrome II)</t>
  </si>
  <si>
    <t>T. Rinse Electro-01 (double tank-a) (Chrome II)</t>
  </si>
  <si>
    <t>T. Rinse Electro-02 (double tank-b) (Chrome II)</t>
  </si>
  <si>
    <t>T. Rinse Acidip (double tank-a) (Chrome II)</t>
  </si>
  <si>
    <t>T. Rinse Nickle-02 (double tank-b) (Chrome II)</t>
  </si>
  <si>
    <t>Fosta; powder coating booth  room single;  dimensi luar 1200x1200x2350 mm; dust collector (8 unit)1200x1200x3350 (pxlxt); centrifugal blower : motor 4 HP; 220~380V; 3 ph; 50hz; flange mounted; 2900 rpm; penerangan :  3x18W lampu TL
Powder Gun &amp; Control Unit : Gema/Sames</t>
  </si>
  <si>
    <t>Darmawan;  powder coating booth  room single;  dimensi luar 1200x1200x2350 mm; dust collector (8 unit)1200x1200x3350 (pxlxt); centrifugal blower : type Darmawan / KN-GR 270; motor 4 HP; 220~380V; 3 ph; 50hz; flange mounted; 2900 rpm; penerangan :  3x18W lampu TL
Powder Gun &amp; Control Unit : Gema/Sames</t>
  </si>
  <si>
    <t>Darmawan;  powder coating booth  room single;  dimensi luar 1200x1200x2350 mm; dust collector (7 unit)1200x1200x3350 (pxlxt); centrifugal blower : type Darmawan / KN-GR 270; motor 4 HP; 220~380V; 3 ph; 50hz; flange mounted; 2900 rpm; penerangan :  3x18W lampu TL
Powder Gun &amp; Control Unit : Gema/Sames</t>
  </si>
  <si>
    <t>Darmawan;  powder coating booth  room double;  dimensi luar 2800x1500x2350 mm; dust collector (7 unit)1406x1200x3373 (pxlxt) - 2x; centrifugal blower : type Darmawan / KN-GR 270; motor 4 HP; 220~380V; 3 ph; 50hz; flange mounted; 2900 rpm; penerangan :  2x16W lampu TL LED
Powder Gun &amp; Control Unit : Gema/Sames</t>
  </si>
  <si>
    <t>Darmawan;  powder coating booth  room double;  dimensi luar 2400x1200x2350 mm; dust collector (15 unit)2400x1400x3373 (pxlxt); centrifugal blower : type Darmawan / KN-GR 270; motor 4 HP; 220~380V; 3 ph; 50hz; flange mounted; 2900 rpm; penerangan :  2x16W lampu TL LED
Powder Gun &amp; Control Unit : Gema/Sames</t>
  </si>
  <si>
    <t>QC-Baros</t>
  </si>
  <si>
    <t>07. Mesin Perkakas</t>
  </si>
  <si>
    <t>08. Mesin Testing</t>
  </si>
  <si>
    <t>14. Pengolahan Limbah</t>
  </si>
  <si>
    <t>05. Mesin Wood</t>
  </si>
  <si>
    <t>13. Pengolahan Air Bersih</t>
  </si>
  <si>
    <t>12. Pembangikit TU</t>
  </si>
  <si>
    <t>01. Mesin Prd</t>
  </si>
  <si>
    <t>10. Alat Bantu Kerja</t>
  </si>
  <si>
    <t>02. Mesin Finishing Cat</t>
  </si>
  <si>
    <t>09. Support Mesin</t>
  </si>
  <si>
    <t>06. Mesin C-Pro</t>
  </si>
  <si>
    <t>11. Pembangikit TL</t>
  </si>
  <si>
    <t>15. Alat Angkat-Angkut</t>
  </si>
  <si>
    <t>03. Mesin Finishing Chrome I</t>
  </si>
  <si>
    <t>04. Mesin Finishing Chrome II</t>
  </si>
  <si>
    <t>Drilling</t>
  </si>
  <si>
    <t>CO2 Weld</t>
  </si>
  <si>
    <t>Made Chitose Indonesia Mfg; motor :</t>
  </si>
  <si>
    <t>Pompa</t>
  </si>
  <si>
    <t>Both</t>
  </si>
  <si>
    <t>Single Spot</t>
  </si>
  <si>
    <t>Bending</t>
  </si>
  <si>
    <t>Pierch</t>
  </si>
  <si>
    <t>Forming-Shringking</t>
  </si>
  <si>
    <t>Motor</t>
  </si>
  <si>
    <t>Heather</t>
  </si>
  <si>
    <t>Tanki Proses</t>
  </si>
  <si>
    <t>Tanki Rinsing</t>
  </si>
  <si>
    <t>Burner</t>
  </si>
  <si>
    <t>Generator</t>
  </si>
  <si>
    <t>Air Compressor</t>
  </si>
  <si>
    <t>Butseam</t>
  </si>
  <si>
    <t>Multi Spot</t>
  </si>
  <si>
    <t>Press</t>
  </si>
  <si>
    <t>Test</t>
  </si>
  <si>
    <t>Panel</t>
  </si>
  <si>
    <t>Filter</t>
  </si>
  <si>
    <t>Transporter</t>
  </si>
  <si>
    <t>Asah</t>
  </si>
  <si>
    <t>Saw</t>
  </si>
  <si>
    <t>Perkakas</t>
  </si>
  <si>
    <t>Sander</t>
  </si>
  <si>
    <t>Panarobo Weld</t>
  </si>
  <si>
    <t>Edge Banding</t>
  </si>
  <si>
    <t>Rectifier</t>
  </si>
  <si>
    <t>Membran-Cartridge</t>
  </si>
  <si>
    <t>DATA KODE, LOKASI DAN SPESIFIKASI MESIN / ALAT</t>
  </si>
  <si>
    <t>BPB No. : 041/BPB/ENG/II/2009, Tgl. 24 Peb 2009</t>
  </si>
  <si>
    <t>BPB No. : 026/BPB/ENG/II/2012, Tgl. 14 Peb 2012</t>
  </si>
  <si>
    <t>BPB No. : 220/BPB/ENG/X/2010, Tgl. 7 Okt 2010</t>
  </si>
  <si>
    <t xml:space="preserve">BPB No. : 002/BPBE/III/2021, Tgl. 23 Maret 2021 </t>
  </si>
  <si>
    <t xml:space="preserve">BPB No. : 003/BPBE/IX/2021, Tgl 07 Sep 2021 </t>
  </si>
  <si>
    <t>BPB No. : 045/BPB/ENG/II/2011, Tgl. 1 Maret 2011</t>
  </si>
  <si>
    <t>BPB No. : 01/BPBE/II/2018, Tgl. 15 Feb 2018</t>
  </si>
  <si>
    <t>BPB No. : 032/BPB/ENG/II/20012, Tgl. 24 Feb 2012</t>
  </si>
  <si>
    <t>BPB No. : 132/BPB/ENG/XI/20012, Tgl. 14 Nop 2012</t>
  </si>
  <si>
    <t>BPB No. : 126/BPB/ENG/VIII/2009, Tgl. 6 Ags 2009</t>
  </si>
  <si>
    <t xml:space="preserve">BPB No. : 016/BPBE/VIII/2019, Tgl. 29 Ags 2019 </t>
  </si>
  <si>
    <t>BPB No. : …, Tgl. 17 Mei 2013</t>
  </si>
  <si>
    <t>BPB No. : 140/BPB/ENG/XI/2012, Tgl. 7 Des 2012</t>
  </si>
  <si>
    <t>BPB No. : 01/BPBE/II/2018, Tgl. 15 Feb 2018 (Pengganti K-52)</t>
  </si>
  <si>
    <t xml:space="preserve"> LISTRIK (KW)</t>
  </si>
  <si>
    <t xml:space="preserve"> UDARA</t>
  </si>
  <si>
    <t xml:space="preserve"> AIR</t>
  </si>
  <si>
    <t xml:space="preserve"> SOLAR</t>
  </si>
  <si>
    <t>Perkakas-Bubut</t>
  </si>
  <si>
    <t>Perkakas-Milling</t>
  </si>
  <si>
    <t>Perkakas-Skraft</t>
  </si>
  <si>
    <t>Pindah dari Kons. Fold ke Multi Las 2 Mei 2023</t>
  </si>
  <si>
    <t xml:space="preserve">u/ proses tapping </t>
  </si>
  <si>
    <t>Bench Drilling Machine + Tapping Attachment</t>
  </si>
  <si>
    <t>Pindah dari Baros tgl. 3 Mei 2023</t>
  </si>
  <si>
    <t>Pierching Machine Shoes &amp; Waterhole Ayumi Desk</t>
  </si>
  <si>
    <t>2023 (Mei)</t>
  </si>
  <si>
    <t>Made Chitose internasional Tbk, motor : 1.5 kw / 2Hp, 220 V, 3.8/6.2 A, 1410 rpm, year : Mei 2023</t>
  </si>
  <si>
    <t>M-52</t>
  </si>
  <si>
    <t xml:space="preserve">Liftruck - 01 </t>
  </si>
  <si>
    <t>Liftruck - 03</t>
  </si>
  <si>
    <t>Assembling</t>
  </si>
  <si>
    <t>Gdg. Langsir</t>
  </si>
  <si>
    <t>Sumilift</t>
  </si>
  <si>
    <t>DC-01</t>
  </si>
  <si>
    <t>E-01</t>
  </si>
  <si>
    <t>E-02</t>
  </si>
  <si>
    <t>E-03</t>
  </si>
  <si>
    <t>Liftruck - 04</t>
  </si>
  <si>
    <t>DC Baros
(Lt. 1)</t>
  </si>
  <si>
    <t>DC Baros
(Lt. 2)</t>
  </si>
  <si>
    <t>Noblelift, Pallet Mover PT20/25N, capacity 2000 kg</t>
  </si>
  <si>
    <t>Noblelift, Electric Stacker PS 16N, Mast 3400</t>
  </si>
  <si>
    <t>STILL, Type/Model : EGV-S 14, Serial no. 330221B00063 / Th. 2011, max capacity 1400 kg, Battey Volt 24 V, Still GmbH 22113 Hamburg-Germany</t>
  </si>
  <si>
    <t>CAT Lift Truck, CATERPILLAR, Type/Model : NSP16N2R, serial no. RTB12A 10002</t>
  </si>
  <si>
    <t>STILL, Type/Model : EGV-S 14, Serial no. F20221F00103 / Th. 2015, max capacity 1400 kg, Battey Volt 24 V, Still GmbH 22113 Hamburg-Germany</t>
  </si>
  <si>
    <t>DC-02</t>
  </si>
  <si>
    <t>DC-03</t>
  </si>
  <si>
    <t>PETUNJUK PEMERIKSAAN &amp; PEMELIHARAAN MESIN</t>
  </si>
  <si>
    <t xml:space="preserve">•  </t>
  </si>
  <si>
    <t xml:space="preserve">  :  Periksa putaran gear box , jika ada speeling berarti gear box kurang optimal, periksa juga level oil pada indikator oil jangan sampai bocor atau pada posisi low level</t>
  </si>
  <si>
    <t>CHAIN COUPLING</t>
  </si>
  <si>
    <t xml:space="preserve">  :  Pastikan pelumas grease / oli mencukupi dan tidak bocor</t>
  </si>
  <si>
    <t xml:space="preserve">  :  Periksa tekanan gear pump dan mekaniknya, pastikan tidak ada kebocoran</t>
  </si>
  <si>
    <t xml:space="preserve">  :  Pastikan grease mencukupi dan roda gila berfungsi dengan baik (tidak longgar/goyang)</t>
  </si>
  <si>
    <t xml:space="preserve">  :  Pastikan grease mencukupi dan tidak aus</t>
  </si>
  <si>
    <t>BEARING/FEED ROLLER</t>
  </si>
  <si>
    <t xml:space="preserve">  :  Pastikan berfungsi dengan baik tanpa menimbulkan suara yang berisik atau longgar</t>
  </si>
  <si>
    <t xml:space="preserve">  :  Pastikan pillow block berfungsi dengan baik jika perlu lumasi dengan oli</t>
  </si>
  <si>
    <t>GEAR + RANTAI</t>
  </si>
  <si>
    <t xml:space="preserve">  :  Pastikan gear dan rantai terlumasi oli</t>
  </si>
  <si>
    <t>REGULATOR CO2 / O2</t>
  </si>
  <si>
    <t xml:space="preserve">  :  Periksa air regulator tidak pecah, dan bocor</t>
  </si>
  <si>
    <t xml:space="preserve">  :  Periksa kondisi belt  tidak rusak (getas, retak keluar serabut pada bibir belt), ketegangan belt dan kelurusan belt terhadap pulley</t>
  </si>
  <si>
    <t xml:space="preserve">  :  Pastikan kampas rem tidak tipis dan berfungsi dengan baik</t>
  </si>
  <si>
    <t xml:space="preserve">  :  Pastikan motor hidup dan tidak ada suara berisik</t>
  </si>
  <si>
    <t xml:space="preserve">  :  Patikan kontak bar bersih dari kotoran yang menempel dan tidak patah / rusak</t>
  </si>
  <si>
    <t xml:space="preserve">  :  Pastikan heater tidak putus dan tidak pecah</t>
  </si>
  <si>
    <r>
      <t xml:space="preserve">  :  Pastikan indikator suhu tidak boleh lebih dari 35</t>
    </r>
    <r>
      <rPr>
        <vertAlign val="superscript"/>
        <sz val="9"/>
        <rFont val="Arial Narrow"/>
        <family val="2"/>
      </rPr>
      <t>o</t>
    </r>
  </si>
  <si>
    <t xml:space="preserve">  :  Periksa rectifier dengan avometer, jangan sampai tidak kontak atau ada dengung dan arus kurang</t>
  </si>
  <si>
    <t xml:space="preserve">  :  Pastikan indikator kontrol seperti lampu dan saklar berfungsi</t>
  </si>
  <si>
    <t>INSTALASI ELEKTRIK</t>
  </si>
  <si>
    <t xml:space="preserve">  :  Pastikan kondisi kabel tidak terkelupas, sambungan rapi dan safety</t>
  </si>
  <si>
    <t xml:space="preserve">  :  Periksa seal dan istalasinya tidak mengalami kebocoran</t>
  </si>
  <si>
    <t xml:space="preserve">  :  Periksa cooler dan instalasinya (inlet &amp; outlet) dari kebocoran</t>
  </si>
  <si>
    <t>PELUMAS (OLI / GREASE)</t>
  </si>
  <si>
    <t>PNEUMATIC + INSTALASI</t>
  </si>
  <si>
    <t xml:space="preserve">  :  Periksa fisik konstruksi dari kemungkinan goyang, retak, patah atau karat</t>
  </si>
  <si>
    <t>SEAL</t>
  </si>
  <si>
    <t xml:space="preserve">  :  Pastikan seal dalam kondisi baik, tidak bocor atau rembes</t>
  </si>
  <si>
    <t xml:space="preserve">  :  Pastikan kondisi propiler tidak aus, Kipas / Baling2 dalam kondisi baik</t>
  </si>
  <si>
    <t xml:space="preserve">  :  Pastikan nozzle powder gun berfungsi dan tidak tersumbat</t>
  </si>
  <si>
    <t xml:space="preserve">  :  Pastikan indikator ke-elektrikan powder gun berfungsi baik</t>
  </si>
  <si>
    <t>HYDROULIC + INSTALASI</t>
  </si>
  <si>
    <t xml:space="preserve">  :  Pastikan sliding terlumasi grease, oli tidak berada pada posisi low level</t>
  </si>
  <si>
    <t>PIPING (AIR / UDARA / SOLAR)</t>
  </si>
  <si>
    <t xml:space="preserve">  :  Periksa sambungan, valve, instalasi jalur dan fisik pipa dari kemungkinan  bocor atau rusak</t>
  </si>
  <si>
    <t>AC PANEL (FREON)</t>
  </si>
  <si>
    <t xml:space="preserve">  :  Pastikan kondisi kawat sling tidak rusak atau putus</t>
  </si>
  <si>
    <t xml:space="preserve">  : Pastikan indikator suhu tidak boleh lebih dari 35o</t>
  </si>
  <si>
    <t>carier bengkok, dilas</t>
  </si>
  <si>
    <t>Forklift - 01  (2.5T)</t>
  </si>
  <si>
    <t>Forklift - 02  (3T)</t>
  </si>
  <si>
    <t>Forklift - 03  (3T)</t>
  </si>
  <si>
    <t>NO</t>
  </si>
  <si>
    <t>KETERANGAN</t>
  </si>
  <si>
    <t>Dipinjamkan 9 Des 2010
BPB No. : 261/BPB/ENG/XII/2010</t>
  </si>
  <si>
    <t>Dipinjamkan 10 Feb 2012
BPB No. : 025/BPB/ENG/II/20012</t>
  </si>
  <si>
    <t>Dipinjamkan 1 Maret 2011
BPB No. : 045/BPB/ENG/II/2011</t>
  </si>
  <si>
    <t>Auto CO2 welder (K 300) - 3</t>
  </si>
  <si>
    <t>Dipinjamkan 24 Feb 2012
BPB No. : 032/BPB/ENG/II/20012</t>
  </si>
  <si>
    <t>Spot welder (Panasonic) - 01</t>
  </si>
  <si>
    <t>Dipinjamkan 6 Ags 2009
BPB No. : 126/BPB/ENG/VIII/2009</t>
  </si>
  <si>
    <t>Double Bending Taiwan-1</t>
  </si>
  <si>
    <t>Dipinjamkan 14 Nop 2012
BPB No. : 132/BPB/ENG/XI/20012</t>
  </si>
  <si>
    <t>Inclinable Press 16 Ton - 5</t>
  </si>
  <si>
    <t>Inclinable press 16 ton</t>
  </si>
  <si>
    <t>Poles - 4</t>
  </si>
  <si>
    <t>Dipinjamkan 17 Mei 2013</t>
  </si>
  <si>
    <t>Spot welder seat (Daiden)</t>
  </si>
  <si>
    <t>Dipinjamkan 7 Des 2012
BPB No. : 140/BPB/ENG/XI/2012</t>
  </si>
  <si>
    <t>Dipinjamkan 15 Feb 2018, Pengganti K-52
BPB : 01/BPBE/II/2018</t>
  </si>
  <si>
    <t>Air Compressor-8 (Swan 15 pK)</t>
  </si>
  <si>
    <r>
      <t>Swan model SWP-415 seri 1903754; Air receiver, max press 14,7 kg/cm2; cap 300 ltr; ser 1903754;  date 06-2006; Tong Cheng Iron Work Co,ltd; Motor : Swan 3-phase Induction motor; model FBEC; frame 160M; 11 kW; 15 hP; 4 pole; 1455 rpm; IP 55; 380/660V; 22,3/12,8A; Amb 40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C; FL eff 90,5%; FL inpuit 12,4; seri 61205827; date 2006 </t>
    </r>
  </si>
  <si>
    <t>Double Bending Taiwan-2</t>
  </si>
  <si>
    <t>Dipinjamkan tanggal 29 Agustus 2019 
BPB No. : 016 / BPBE / VIII / 2019</t>
  </si>
  <si>
    <t>Pine bender Chiwork - I + Roll Ø22.2xR40 + Rell</t>
  </si>
  <si>
    <t xml:space="preserve">Chitose Indonesia, ; motor : PEM type C160M-4; 15 hp; 220/380V; 38/22,5A; 1460 rpm 11 kw 1994 </t>
  </si>
  <si>
    <t>Dipinjamkan tgl 23 Maret 2021 
BPB No. : 002/BPBE/III/2021)</t>
  </si>
  <si>
    <t xml:space="preserve">Pine bender Chiwork - IV 
Roll Bending Pipe Oval 16/25xR50 + Rell
Roll Bending Pipe Ø19.1xR40 + Rell
</t>
  </si>
  <si>
    <t>CV Rajawali</t>
  </si>
  <si>
    <t xml:space="preserve">Chitose Indonesia, ; motor : FF type JB3074-82; 15 hp; 11 kW; Y-160M-4; 380/660V; 22,0/ 13,0A ; 1460 rpm 1996                           </t>
  </si>
  <si>
    <t>Dipinjamkan 7 Okt 2010
BPB No. : 220/BPB/ENG/X/2010</t>
  </si>
  <si>
    <t>Filter -  3 Japan</t>
  </si>
  <si>
    <t>SCJ</t>
  </si>
  <si>
    <t>Dipinjamkan 14 Feb 2012
BPB No. : 026/BPB/ENG/II/2012</t>
  </si>
  <si>
    <t>Pneu  Press-8</t>
  </si>
  <si>
    <t>Trison Cover</t>
  </si>
  <si>
    <t>Dipinjamkan 24 Feb 2009
BPB No. : 041/BPB/ENG/II/2009</t>
  </si>
  <si>
    <t>Pneu  Press-10</t>
  </si>
  <si>
    <t>Pneu  Press-11</t>
  </si>
  <si>
    <t>Dipinjamkan tgl 7 Sept 2021 
BPB No. : 003/BPBE/IX/2021)</t>
  </si>
  <si>
    <t>Chitose Indonesia, made year : 2020</t>
  </si>
  <si>
    <t>Press Pneumatic Leg Plastic Roland-Kawai</t>
  </si>
  <si>
    <r>
      <t xml:space="preserve">Auto CO2 Welder - Chitose Japan 
</t>
    </r>
    <r>
      <rPr>
        <sz val="9"/>
        <color indexed="10"/>
        <rFont val="Arial"/>
        <family val="2"/>
      </rPr>
      <t>(K-20A, Super K 300)</t>
    </r>
  </si>
  <si>
    <r>
      <t xml:space="preserve">Double line welder - Chitose Japan
</t>
    </r>
    <r>
      <rPr>
        <sz val="9"/>
        <color indexed="10"/>
        <rFont val="Arial"/>
        <family val="2"/>
      </rPr>
      <t>(K-17A dan K-17B,  Super K 300)</t>
    </r>
  </si>
  <si>
    <t>Sudah Ditarik Ke Chitose 2022, Kecuali Las :
K-17A
K-17B
K-20A
K-19a</t>
  </si>
  <si>
    <t>AAAA</t>
  </si>
  <si>
    <t xml:space="preserve"> = Mesin / Alat dalam kondisi rusak/perbaikan</t>
  </si>
  <si>
    <t xml:space="preserve"> = Mesin / Alat sudah dibongkar/dijual (fisik mesin sudah tdk ada)</t>
  </si>
  <si>
    <t xml:space="preserve"> = Mesin / Alat dipinjamkan ke Subkon</t>
  </si>
  <si>
    <t>Liftruck - 02</t>
  </si>
  <si>
    <t>REKAP DATA MESIN CHITOSE YANG DIPINJAMKAN KE SUBKONT</t>
  </si>
  <si>
    <t>Dijual 19-09-203</t>
  </si>
  <si>
    <t>BPB No. : 147/CINT/ENG/VI/2023, Tgl. 21 Jun 2023</t>
  </si>
  <si>
    <t>Rusak (Cadangan Part)</t>
  </si>
  <si>
    <t>Kurang Maksimal</t>
  </si>
  <si>
    <t>Pallet Mover - 01</t>
  </si>
  <si>
    <t>Power Stacker - 01</t>
  </si>
  <si>
    <t>Pindah dari Baros Okt 2023</t>
  </si>
  <si>
    <t>DC-04</t>
  </si>
  <si>
    <t>Power Stacker - 02</t>
  </si>
  <si>
    <t>Noblelift, Electric Stacker PS 15 / PS15SL, Version 06/2017 PS 15-BPT-008-EN, capacity 1500 kg</t>
  </si>
  <si>
    <t>2023 (02 NOV 2023)</t>
  </si>
  <si>
    <t>Dibongkar 10 Nop 23</t>
  </si>
  <si>
    <t>CP3-01</t>
  </si>
  <si>
    <t>Melting</t>
  </si>
  <si>
    <t>Winding (Penggulung)</t>
  </si>
  <si>
    <t>Water Coller Tank &amp; Roller</t>
  </si>
  <si>
    <t>CP3-02</t>
  </si>
  <si>
    <t>CP3-03</t>
  </si>
  <si>
    <t>CP3-04</t>
  </si>
  <si>
    <t>u/ melebur hasil crusher scrap c-pro</t>
  </si>
  <si>
    <t>Made by Chitose, Year : 2015</t>
  </si>
  <si>
    <t>PVC Plate 400Lx600Px300T, Motor Mez 0.37 KW 380V, Gearbox Chenta Type BSS size 70 - 1 : 40, Inverter 2.2KW 3 Phase 380V, Roll Dia. 50 L = 300mm (rubber), Made by PT Chitose, Year : Nop 2023</t>
  </si>
  <si>
    <t>Motor Servo peeimoger G-5, Made by PT Chitose,  Year : Nop 2023</t>
  </si>
  <si>
    <t>Motor Mez 0.37 KW 380V (2), Gearbox Chenta Wps size 70 - 1:40 (2), Inverter 2.2KW 3 Phase 380V (2), Roll Dia. 50 L = 150mm (rubber), Made by PT Chitose, Year : Nop 2023</t>
  </si>
  <si>
    <t>21 Nop 2023</t>
  </si>
  <si>
    <t>Pipa stainless 304 Dia 5 Inch X T.5mm, Motor Mez 1.5 KW 380V, Gearbox Chenta Type BSS size 70 - 1 : 40, Inverter 2.2KW 3 Phase 380V, Square Heater 1100W-380V (1), Band Heater 400W-380V (11), Hexagonal heater 400W-380V (4), Made by PT Chitose,  Year : Nop 2023</t>
  </si>
  <si>
    <t>Motor : Submersible Franklin 22 kw, 30 HP, 3 phase 380/660 V start delta, 6" C/W motor cable, SN : 07119-05-6111 336753965, pompa : Grunfos Type SP30-20, Model A13A10020 GAS Start Delta</t>
  </si>
  <si>
    <t>Indirect heat exchanger burner : Weishaupt; type WM - I 10/1-A, Version T, SN 4562257, Control Voltage 220v, Mains Voltage 380v, Hz 50, Elec Rating 1kw, Rating min 76kw - max 405kw, made in jerman, year 2019</t>
  </si>
  <si>
    <t>PT Hidayat Mulia Sejati</t>
  </si>
  <si>
    <t>Subkon = PT Hidayat Mulia Sejati</t>
  </si>
  <si>
    <t>made : Chitose Internasional Tbk, Year made : 2020, 0.5 KW</t>
  </si>
  <si>
    <t>G-01</t>
  </si>
  <si>
    <t>Gudang Pusat</t>
  </si>
  <si>
    <t>Y-50</t>
  </si>
  <si>
    <t>Tidak dipakai</t>
  </si>
  <si>
    <t>26-12-2023</t>
  </si>
  <si>
    <t>u/ memotong benang plastik hasil melting menjadi pelet</t>
  </si>
  <si>
    <t>u/ menggulung benang plastik hasil melting</t>
  </si>
  <si>
    <t>u/ mendinginkan benang plastik hasil melting</t>
  </si>
  <si>
    <t>Ganti Tanki Baru Des 2023 (Made Elang)</t>
  </si>
  <si>
    <t>Dijual 19-09-2023</t>
  </si>
  <si>
    <t>Dijual 2014</t>
  </si>
  <si>
    <t>BPB No. : 032/BPB/ENG/II/20012, Tgl. 24 Feb 2012
(Pengganti K-25, 15 Nop 2023)
(Diganti kembali dgn K-21, 12 Feb 2024)</t>
  </si>
  <si>
    <t>Ganti dgn K-21 Spot Welder Daiden : 15 Nop 2023
Ganti lagi dgn K-25 Spot Weld Panasonic : 12 Feb 2024</t>
  </si>
  <si>
    <t>D-21</t>
  </si>
  <si>
    <t>D-22</t>
  </si>
  <si>
    <t>Pindah dari Kons. Las NB, 26-02-2024</t>
  </si>
  <si>
    <t>Dijual 12-06-203</t>
  </si>
  <si>
    <t>D-23</t>
  </si>
  <si>
    <t>Air Compresor (Kobelion VS37A-H)</t>
  </si>
  <si>
    <t>Tangki chemical resistant merk Penguin TB1000, kapasitas 11.000 Ltr = 4 unit</t>
  </si>
  <si>
    <t>Ganti Baru</t>
  </si>
  <si>
    <t>Ganti Baru (Plastikatama)</t>
  </si>
  <si>
    <t>Out Going 24 kV, type Qm Sm-6 + Accessories + Fuse 20 Kv</t>
  </si>
  <si>
    <t>Cubicle PLN Outgoing 20 kV</t>
  </si>
  <si>
    <t>TRF-03</t>
  </si>
  <si>
    <t>u/ pembagi, pemutus, penghubung, pengontrol &amp; proteksi sistem penyaluran tenaga listrik PLN</t>
  </si>
  <si>
    <t>D-24</t>
  </si>
  <si>
    <t>Air Dryer (Orion ARX 75 J)</t>
  </si>
  <si>
    <t>Model: ARX 75 J, Serial: E606007, Air Cap: 9.0 m3/min, Mass: 94 kg, Source: 1 ph 220V, Freq: 50 Hz, Input: 1.7 kW, Current: 8.1A, Refrig: R410A, 1.16 kg, made: Orion Mach Asia Co Ltd Thailand</t>
  </si>
  <si>
    <t>Kobelco Screw Compressor, Model: Kobelion VS37A-H, LGFD-6.9/8, Discharge/Max Press: 0.55~0.8/0.85 Mpa, Specified Press: 0.8 Mpa, Discharge Volume: 6.9 m3/min, Motor Output: 37 kW, Dimension: D1740 x W970 x H1550, Weight: 1050 kg, Serial No: 4JA1446, mfd: 2016</t>
  </si>
  <si>
    <t>Toyota  Forklift Truck, Model 60-7FD25, Frame no. 607FD25-11727, Engine No: 1DZ-0075646, Code no. of special model : FV,Truck weight 3690 kg, Max lifting height "A"=3 m, Front tread=960mm, Capacity = 2500 / 2260 / 1650 kg, Load  center "B"= 500 / 600 / 1000 mm, Prod Year=1999</t>
  </si>
  <si>
    <t>Toyota Forklift Truck, Model : 60-8FD30, Frame no. 608FD30-10611, Engine No: 1DZ-58953, Code no. of special model : FVA405, Truck weight 4270 kg, Max lifting height "A"= 3m, Front tread 1010 mm, Capacity = 3000 / 2720 / 2000 kg, Load center "B" = 500 / 600 / 1000 mm, Prod Year : 2007</t>
  </si>
  <si>
    <t>Toyota Forklift Truck, Model : 60-8FD30, Frame no. 608FDJ35-44158, Engine No: 1DZ-0285291, Code no. of special model : V, Truck weight 4200 kg, Max lifting height "A"= 3m, Front tread 1010 mm, Capacity = 3000 / 2720 / 2000 kg, Load center "B" = 500 / 600 / 1000 mm, Prod Year : 2014</t>
  </si>
  <si>
    <t>Pindah dari Baros 2 Mei 2024</t>
  </si>
  <si>
    <t>Dipindahkan dari Kons Multi Las 5 Juni 2024</t>
  </si>
  <si>
    <t>WL-34</t>
  </si>
  <si>
    <t>Press Pneu Curling T-Nut M5</t>
  </si>
  <si>
    <t>Made Chitose internasional Tbk, year : Juni 2024</t>
  </si>
  <si>
    <t>Baru</t>
  </si>
  <si>
    <t>u/ curling T-Nut pada Seat/Back Board</t>
  </si>
  <si>
    <t>5 Juni 2024</t>
  </si>
  <si>
    <t>WIP-Cat</t>
  </si>
  <si>
    <t>C-PRO Melting</t>
  </si>
  <si>
    <t>Ex Sumilift</t>
  </si>
  <si>
    <t>Dibongkar Mei 2024</t>
  </si>
  <si>
    <t>Kode Mesin</t>
  </si>
  <si>
    <t>Lokasi</t>
  </si>
  <si>
    <t>Jumlah</t>
  </si>
  <si>
    <t>Status</t>
  </si>
  <si>
    <t>Kondisi</t>
  </si>
  <si>
    <t>Nama Mesin</t>
  </si>
  <si>
    <t>Internal CINT</t>
  </si>
  <si>
    <t>Ditempatkan</t>
  </si>
  <si>
    <t>Mesin Sudah Tidak Ada</t>
  </si>
  <si>
    <t>No</t>
  </si>
  <si>
    <t>Grand Total</t>
  </si>
  <si>
    <t>Sum of Jumlah</t>
  </si>
  <si>
    <t>Keterangan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</si>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</sst>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vertAlign val="superscript"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vertAlign val="superscript"/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name val="Symbol"/>
      <family val="1"/>
      <charset val="2"/>
    </font>
    <font>
      <b/>
      <sz val="7"/>
      <name val="Arial"/>
      <family val="2"/>
    </font>
    <font>
      <sz val="16"/>
      <name val="Symbol"/>
      <family val="1"/>
      <charset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b/>
      <sz val="8"/>
      <color indexed="8"/>
      <name val="Tahoma"/>
      <family val="2"/>
    </font>
    <font>
      <sz val="12"/>
      <name val="Calibri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Symbol"/>
      <family val="1"/>
      <charset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35"/>
      </patternFill>
    </fill>
    <fill>
      <patternFill patternType="solid">
        <fgColor theme="1"/>
        <bgColor indexed="25"/>
      </patternFill>
    </fill>
    <fill>
      <patternFill patternType="solid">
        <fgColor theme="1"/>
        <bgColor indexed="34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1"/>
        <bgColor indexed="58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justify"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justify" vertical="center"/>
    </xf>
    <xf numFmtId="0" fontId="1" fillId="13" borderId="4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21" fillId="26" borderId="1" xfId="0" applyFont="1" applyFill="1" applyBorder="1" applyAlignment="1">
      <alignment horizontal="center" vertical="center"/>
    </xf>
    <xf numFmtId="0" fontId="21" fillId="26" borderId="1" xfId="0" applyFont="1" applyFill="1" applyBorder="1" applyAlignment="1">
      <alignment horizontal="left" vertical="center"/>
    </xf>
    <xf numFmtId="0" fontId="21" fillId="26" borderId="1" xfId="0" applyFont="1" applyFill="1" applyBorder="1" applyAlignment="1">
      <alignment horizontal="justify" vertical="center"/>
    </xf>
    <xf numFmtId="0" fontId="21" fillId="26" borderId="2" xfId="0" applyFont="1" applyFill="1" applyBorder="1" applyAlignment="1">
      <alignment horizontal="left" vertical="center"/>
    </xf>
    <xf numFmtId="0" fontId="21" fillId="26" borderId="1" xfId="0" applyFont="1" applyFill="1" applyBorder="1" applyAlignment="1">
      <alignment horizontal="center" vertical="center" wrapText="1"/>
    </xf>
    <xf numFmtId="0" fontId="21" fillId="26" borderId="1" xfId="0" applyFont="1" applyFill="1" applyBorder="1" applyAlignment="1">
      <alignment horizontal="left" vertical="center" wrapText="1"/>
    </xf>
    <xf numFmtId="0" fontId="1" fillId="27" borderId="1" xfId="0" applyFont="1" applyFill="1" applyBorder="1" applyAlignment="1">
      <alignment horizontal="justify" vertical="center"/>
    </xf>
    <xf numFmtId="0" fontId="22" fillId="16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justify" vertical="center"/>
    </xf>
    <xf numFmtId="0" fontId="22" fillId="1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/>
    </xf>
    <xf numFmtId="0" fontId="21" fillId="26" borderId="1" xfId="0" applyFont="1" applyFill="1" applyBorder="1" applyAlignment="1">
      <alignment vertical="center"/>
    </xf>
    <xf numFmtId="0" fontId="22" fillId="22" borderId="1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0" fontId="22" fillId="2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21" fillId="26" borderId="3" xfId="0" applyFont="1" applyFill="1" applyBorder="1" applyAlignment="1">
      <alignment horizontal="justify" vertical="center"/>
    </xf>
    <xf numFmtId="0" fontId="21" fillId="28" borderId="1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" fillId="13" borderId="4" xfId="0" applyFont="1" applyFill="1" applyBorder="1" applyAlignment="1">
      <alignment horizontal="justify" vertical="center"/>
    </xf>
    <xf numFmtId="0" fontId="21" fillId="26" borderId="3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center" vertical="center"/>
    </xf>
    <xf numFmtId="0" fontId="21" fillId="29" borderId="1" xfId="0" applyFont="1" applyFill="1" applyBorder="1" applyAlignment="1">
      <alignment horizontal="justify" vertical="center"/>
    </xf>
    <xf numFmtId="0" fontId="21" fillId="30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1" fillId="26" borderId="6" xfId="0" applyFont="1" applyFill="1" applyBorder="1" applyAlignment="1">
      <alignment horizontal="center" vertical="center"/>
    </xf>
    <xf numFmtId="0" fontId="21" fillId="26" borderId="6" xfId="0" applyFont="1" applyFill="1" applyBorder="1" applyAlignment="1">
      <alignment horizontal="left" vertical="center"/>
    </xf>
    <xf numFmtId="0" fontId="21" fillId="26" borderId="6" xfId="0" applyFont="1" applyFill="1" applyBorder="1" applyAlignment="1">
      <alignment horizontal="justify" vertical="center"/>
    </xf>
    <xf numFmtId="0" fontId="21" fillId="26" borderId="4" xfId="0" applyFont="1" applyFill="1" applyBorder="1" applyAlignment="1">
      <alignment horizontal="center" vertical="center"/>
    </xf>
    <xf numFmtId="0" fontId="21" fillId="26" borderId="4" xfId="0" applyFont="1" applyFill="1" applyBorder="1" applyAlignment="1">
      <alignment horizontal="justify" vertical="center"/>
    </xf>
    <xf numFmtId="0" fontId="21" fillId="26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6" borderId="4" xfId="0" applyFont="1" applyFill="1" applyBorder="1" applyAlignment="1">
      <alignment horizontal="center" vertical="center" wrapText="1"/>
    </xf>
    <xf numFmtId="0" fontId="21" fillId="2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justify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0" fontId="21" fillId="26" borderId="7" xfId="0" applyFont="1" applyFill="1" applyBorder="1" applyAlignment="1">
      <alignment horizontal="justify" vertical="center"/>
    </xf>
    <xf numFmtId="0" fontId="1" fillId="0" borderId="8" xfId="0" applyFont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textRotation="90"/>
    </xf>
    <xf numFmtId="0" fontId="9" fillId="4" borderId="1" xfId="0" applyFont="1" applyFill="1" applyBorder="1" applyAlignment="1">
      <alignment horizontal="center" textRotation="90"/>
    </xf>
    <xf numFmtId="0" fontId="9" fillId="5" borderId="1" xfId="0" applyFont="1" applyFill="1" applyBorder="1" applyAlignment="1">
      <alignment horizontal="center" textRotation="90"/>
    </xf>
    <xf numFmtId="0" fontId="9" fillId="6" borderId="1" xfId="0" applyFont="1" applyFill="1" applyBorder="1" applyAlignment="1">
      <alignment horizontal="center" textRotation="90"/>
    </xf>
    <xf numFmtId="0" fontId="9" fillId="7" borderId="1" xfId="0" applyFont="1" applyFill="1" applyBorder="1" applyAlignment="1">
      <alignment horizontal="center" textRotation="90"/>
    </xf>
    <xf numFmtId="0" fontId="9" fillId="8" borderId="6" xfId="0" applyFont="1" applyFill="1" applyBorder="1" applyAlignment="1">
      <alignment horizontal="center" textRotation="90"/>
    </xf>
    <xf numFmtId="0" fontId="9" fillId="8" borderId="2" xfId="0" applyFont="1" applyFill="1" applyBorder="1" applyAlignment="1">
      <alignment horizontal="center" textRotation="90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8" borderId="10" xfId="0" applyFont="1" applyFill="1" applyBorder="1" applyAlignment="1">
      <alignment horizontal="center" textRotation="90"/>
    </xf>
    <xf numFmtId="0" fontId="12" fillId="0" borderId="6" xfId="0" applyFont="1" applyBorder="1" applyAlignment="1">
      <alignment horizontal="center" vertical="center"/>
    </xf>
    <xf numFmtId="0" fontId="9" fillId="31" borderId="1" xfId="0" applyFont="1" applyFill="1" applyBorder="1" applyAlignment="1">
      <alignment horizontal="center" textRotation="90"/>
    </xf>
    <xf numFmtId="0" fontId="1" fillId="0" borderId="11" xfId="0" applyFont="1" applyBorder="1" applyAlignment="1">
      <alignment horizontal="center" vertical="center"/>
    </xf>
    <xf numFmtId="0" fontId="1" fillId="13" borderId="11" xfId="0" applyFont="1" applyFill="1" applyBorder="1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justify" vertical="center"/>
    </xf>
    <xf numFmtId="0" fontId="22" fillId="0" borderId="11" xfId="0" applyFont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26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justify" vertical="center"/>
    </xf>
    <xf numFmtId="0" fontId="24" fillId="26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2" fillId="26" borderId="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0" fillId="32" borderId="1" xfId="0" applyFont="1" applyFill="1" applyBorder="1" applyAlignment="1">
      <alignment horizontal="center" vertical="center"/>
    </xf>
    <xf numFmtId="0" fontId="21" fillId="26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textRotation="90"/>
    </xf>
    <xf numFmtId="0" fontId="9" fillId="0" borderId="6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2" fontId="1" fillId="13" borderId="1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vertical="center"/>
    </xf>
    <xf numFmtId="0" fontId="1" fillId="13" borderId="14" xfId="0" applyFont="1" applyFill="1" applyBorder="1" applyAlignment="1">
      <alignment horizontal="left" vertical="center"/>
    </xf>
    <xf numFmtId="0" fontId="1" fillId="13" borderId="14" xfId="0" applyFont="1" applyFill="1" applyBorder="1" applyAlignment="1">
      <alignment horizontal="justify" vertical="center"/>
    </xf>
    <xf numFmtId="0" fontId="1" fillId="13" borderId="2" xfId="0" applyFont="1" applyFill="1" applyBorder="1" applyAlignment="1">
      <alignment vertical="center"/>
    </xf>
    <xf numFmtId="0" fontId="21" fillId="26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6" fillId="9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1" fillId="26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justify" vertical="center" wrapText="1"/>
    </xf>
    <xf numFmtId="0" fontId="1" fillId="10" borderId="3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13" borderId="2" xfId="0" applyFont="1" applyFill="1" applyBorder="1" applyAlignment="1">
      <alignment horizontal="left" vertical="center"/>
    </xf>
    <xf numFmtId="0" fontId="1" fillId="26" borderId="2" xfId="0" applyFont="1" applyFill="1" applyBorder="1" applyAlignment="1">
      <alignment horizontal="left" vertical="center"/>
    </xf>
    <xf numFmtId="0" fontId="26" fillId="3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justify" vertical="center"/>
    </xf>
    <xf numFmtId="0" fontId="21" fillId="0" borderId="11" xfId="0" applyFont="1" applyBorder="1" applyAlignment="1">
      <alignment horizontal="center" vertical="center"/>
    </xf>
    <xf numFmtId="17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 wrapText="1"/>
    </xf>
    <xf numFmtId="0" fontId="1" fillId="26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15" borderId="2" xfId="0" applyFont="1" applyFill="1" applyBorder="1" applyAlignment="1">
      <alignment horizontal="left" vertical="center"/>
    </xf>
    <xf numFmtId="0" fontId="21" fillId="26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21" fillId="26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27" borderId="11" xfId="0" applyFont="1" applyFill="1" applyBorder="1" applyAlignment="1">
      <alignment horizontal="center" vertical="center"/>
    </xf>
    <xf numFmtId="0" fontId="1" fillId="27" borderId="11" xfId="0" applyFont="1" applyFill="1" applyBorder="1" applyAlignment="1">
      <alignment horizontal="left" vertical="center" wrapText="1"/>
    </xf>
    <xf numFmtId="0" fontId="1" fillId="27" borderId="11" xfId="0" applyFont="1" applyFill="1" applyBorder="1" applyAlignment="1">
      <alignment horizontal="justify" vertical="center"/>
    </xf>
    <xf numFmtId="0" fontId="1" fillId="27" borderId="11" xfId="0" applyFont="1" applyFill="1" applyBorder="1" applyAlignment="1">
      <alignment horizontal="center" vertical="center" wrapText="1"/>
    </xf>
    <xf numFmtId="0" fontId="1" fillId="27" borderId="0" xfId="0" applyFont="1" applyFill="1" applyAlignment="1">
      <alignment horizontal="justify" vertical="center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pivotButton="1"/>
    <xf numFmtId="0" fontId="5" fillId="0" borderId="0" xfId="0" applyFont="1" applyAlignment="1">
      <alignment horizontal="center" vertical="center" wrapText="1"/>
    </xf>
    <xf numFmtId="0" fontId="13" fillId="8" borderId="1" xfId="0" applyFont="1" applyFill="1" applyBorder="1" applyAlignment="1">
      <alignment horizontal="center" textRotation="90"/>
    </xf>
    <xf numFmtId="0" fontId="13" fillId="31" borderId="1" xfId="0" applyFont="1" applyFill="1" applyBorder="1" applyAlignment="1">
      <alignment horizontal="center" textRotation="90"/>
    </xf>
    <xf numFmtId="0" fontId="13" fillId="8" borderId="14" xfId="0" applyFont="1" applyFill="1" applyBorder="1" applyAlignment="1">
      <alignment horizontal="center" textRotation="90"/>
    </xf>
    <xf numFmtId="0" fontId="13" fillId="3" borderId="4" xfId="0" applyFont="1" applyFill="1" applyBorder="1" applyAlignment="1">
      <alignment horizontal="center" textRotation="90"/>
    </xf>
    <xf numFmtId="0" fontId="13" fillId="3" borderId="6" xfId="0" applyFont="1" applyFill="1" applyBorder="1" applyAlignment="1">
      <alignment horizontal="center" textRotation="90"/>
    </xf>
    <xf numFmtId="0" fontId="13" fillId="31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textRotation="90"/>
    </xf>
    <xf numFmtId="0" fontId="13" fillId="6" borderId="1" xfId="0" applyFont="1" applyFill="1" applyBorder="1" applyAlignment="1">
      <alignment horizontal="center" textRotation="90"/>
    </xf>
    <xf numFmtId="0" fontId="13" fillId="6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textRotation="90"/>
    </xf>
    <xf numFmtId="0" fontId="13" fillId="4" borderId="6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textRotation="90"/>
    </xf>
    <xf numFmtId="0" fontId="13" fillId="5" borderId="1" xfId="0" applyFont="1" applyFill="1" applyBorder="1" applyAlignment="1">
      <alignment horizontal="center" textRotation="90"/>
    </xf>
    <xf numFmtId="0" fontId="15" fillId="0" borderId="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textRotation="90" wrapText="1"/>
    </xf>
    <xf numFmtId="0" fontId="15" fillId="0" borderId="19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textRotation="90"/>
    </xf>
    <xf numFmtId="0" fontId="13" fillId="8" borderId="6" xfId="0" applyFont="1" applyFill="1" applyBorder="1" applyAlignment="1">
      <alignment horizontal="center" textRotation="90"/>
    </xf>
    <xf numFmtId="0" fontId="13" fillId="3" borderId="14" xfId="0" applyFont="1" applyFill="1" applyBorder="1" applyAlignment="1">
      <alignment horizontal="center" textRotation="90"/>
    </xf>
    <xf numFmtId="0" fontId="8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 Sumber Daya Mesin.xlsx]Pivot!PivotTable19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2060"/>
                </a:solidFill>
              </a:rPr>
              <a:t>Total Peralatan</a:t>
            </a:r>
            <a:r>
              <a:rPr lang="en-US" sz="1200" b="1" baseline="0">
                <a:solidFill>
                  <a:srgbClr val="002060"/>
                </a:solidFill>
              </a:rPr>
              <a:t> dan Mesin</a:t>
            </a:r>
            <a:endParaRPr lang="en-US" sz="12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rgbClr val="00B0F0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Pivot!$B$19:$B$20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04-402F-A6D4-9A210714BA7D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04-402F-A6D4-9A210714BA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104-402F-A6D4-9A210714BA7D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Pivot!$A$21:$A$23</c:f>
              <c:strCache>
                <c:ptCount val="2"/>
                <c:pt idx="0">
                  <c:v>Aktif</c:v>
                </c:pt>
                <c:pt idx="1">
                  <c:v>Tdk Aktif</c:v>
                </c:pt>
              </c:strCache>
            </c:strRef>
          </c:cat>
          <c:val>
            <c:numRef>
              <c:f>Pivot!$B$21:$B$23</c:f>
              <c:numCache>
                <c:formatCode>General</c:formatCode>
                <c:ptCount val="2"/>
                <c:pt idx="0">
                  <c:v>441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4-402F-A6D4-9A210714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18</xdr:row>
      <xdr:rowOff>0</xdr:rowOff>
    </xdr:from>
    <xdr:to>
      <xdr:col>12</xdr:col>
      <xdr:colOff>247650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0EC600-2442-1354-962A-E00AC6FD7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tria G. Rochmano" refreshedDate="45475.433102430557" createdVersion="6" refreshedVersion="6" minRefreshableVersion="3" recordCount="691" xr:uid="{00000000-000A-0000-FFFF-FFFF0E000000}">
  <cacheSource type="worksheet">
    <worksheetSource ref="C2:J693" sheet="BASE DATA"/>
  </cacheSource>
  <cacheFields count="8">
    <cacheField name="Kode Mesin" numFmtId="0">
      <sharedItems/>
    </cacheField>
    <cacheField name="Nama Mesin" numFmtId="0">
      <sharedItems/>
    </cacheField>
    <cacheField name="Ditempatkan" numFmtId="0">
      <sharedItems/>
    </cacheField>
    <cacheField name="Lokasi" numFmtId="0">
      <sharedItems count="6">
        <s v="Internal CINT"/>
        <s v="Mesin Sudah Tidak Ada"/>
        <s v="Subkon = PT Hidayat Mulia Sejati"/>
        <s v="Subkon = CV Rajawali"/>
        <s v="Subkon = SCJ"/>
        <s v="Subkon = Trison Cover"/>
      </sharedItems>
    </cacheField>
    <cacheField name="Jumlah" numFmtId="0">
      <sharedItems containsSemiMixedTypes="0" containsString="0" containsNumber="1" containsInteger="1" minValue="1" maxValue="1"/>
    </cacheField>
    <cacheField name="Status" numFmtId="0">
      <sharedItems count="3">
        <s v="Aktif"/>
        <s v="Mesin Sudah Tidak Ada"/>
        <s v="Tdk Aktif"/>
      </sharedItems>
    </cacheField>
    <cacheField name="Kondisi" numFmtId="0">
      <sharedItems count="9">
        <s v="-"/>
        <s v="Rusak / Dijual / Dibongkar"/>
        <s v="Rusak (Cadangan Part)"/>
        <s v="Cadangan"/>
        <s v="Rusak"/>
        <s v="Tidak dipakai"/>
        <s v="Kurang Maksimal"/>
        <s v="Dibongkar Mei 2024"/>
        <s v="Tdk dipakai" u="1"/>
      </sharedItems>
    </cacheField>
    <cacheField name="Keteranga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1">
  <r>
    <s v="FL-01"/>
    <s v="Forklift - 01  (2.5T)"/>
    <s v="Gdg. Langsir"/>
    <x v="0"/>
    <n v="1"/>
    <x v="0"/>
    <x v="0"/>
    <m/>
  </r>
  <r>
    <s v="FL-02"/>
    <s v="Forklift - 02  (3T)"/>
    <s v="Gdg. Pusat"/>
    <x v="0"/>
    <n v="1"/>
    <x v="0"/>
    <x v="0"/>
    <m/>
  </r>
  <r>
    <s v="FL-03"/>
    <s v="Forklift - 03  (3T)"/>
    <s v="Gdg. Pusat"/>
    <x v="0"/>
    <n v="1"/>
    <x v="0"/>
    <x v="0"/>
    <m/>
  </r>
  <r>
    <s v="E-01"/>
    <s v="Liftruck - 01 "/>
    <s v="Gdg. Pusat"/>
    <x v="0"/>
    <n v="1"/>
    <x v="0"/>
    <x v="0"/>
    <m/>
  </r>
  <r>
    <s v="E-02"/>
    <s v="Pallet Mover - 01"/>
    <s v="Assembling"/>
    <x v="0"/>
    <n v="1"/>
    <x v="0"/>
    <x v="0"/>
    <m/>
  </r>
  <r>
    <s v="E-03"/>
    <s v="Power Stacker - 01"/>
    <s v="Gdg. Langsir"/>
    <x v="0"/>
    <n v="1"/>
    <x v="0"/>
    <x v="0"/>
    <m/>
  </r>
  <r>
    <s v="DC-01"/>
    <s v="Liftruck - 02"/>
    <s v="DC Baros_x000a_(Lt. 1)"/>
    <x v="0"/>
    <n v="1"/>
    <x v="0"/>
    <x v="0"/>
    <m/>
  </r>
  <r>
    <s v="DC-02"/>
    <s v="Liftruck - 03"/>
    <s v="DC Baros_x000a_(Lt. 1)"/>
    <x v="0"/>
    <n v="1"/>
    <x v="0"/>
    <x v="0"/>
    <m/>
  </r>
  <r>
    <s v="DC-03"/>
    <s v="Liftruck - 04"/>
    <s v="DC Baros_x000a_(Lt. 2)"/>
    <x v="0"/>
    <n v="1"/>
    <x v="0"/>
    <x v="0"/>
    <m/>
  </r>
  <r>
    <s v="DC-04"/>
    <s v="Power Stacker - 02"/>
    <s v="DC Baros_x000a_(Lt. 2)"/>
    <x v="0"/>
    <n v="1"/>
    <x v="0"/>
    <x v="0"/>
    <m/>
  </r>
  <r>
    <s v="B-10"/>
    <s v="Bor Machine"/>
    <s v="-"/>
    <x v="1"/>
    <n v="1"/>
    <x v="1"/>
    <x v="1"/>
    <s v="Dijual 19-09-203"/>
  </r>
  <r>
    <s v="B-11"/>
    <s v="Bor Machine"/>
    <s v="-"/>
    <x v="1"/>
    <n v="1"/>
    <x v="1"/>
    <x v="1"/>
    <s v="Rusak / Dijual / Dibongkar"/>
  </r>
  <r>
    <s v="B-14"/>
    <s v="Press Pneumatic Plastic Cup"/>
    <s v="-"/>
    <x v="1"/>
    <n v="1"/>
    <x v="1"/>
    <x v="1"/>
    <s v="Dijual 19-09-203"/>
  </r>
  <r>
    <s v="B-16"/>
    <s v="Assembling head board (tbl)"/>
    <s v="-"/>
    <x v="1"/>
    <n v="1"/>
    <x v="1"/>
    <x v="1"/>
    <s v="Rusak / Dijual / Dibongkar"/>
  </r>
  <r>
    <s v="B-17"/>
    <s v="Assembling frame (tbl)"/>
    <s v="-"/>
    <x v="1"/>
    <n v="1"/>
    <x v="1"/>
    <x v="1"/>
    <s v="Rusak / Dijual / Dibongkar"/>
  </r>
  <r>
    <s v="B-20"/>
    <s v="Multy bor 8 spindel"/>
    <s v="-"/>
    <x v="1"/>
    <n v="1"/>
    <x v="1"/>
    <x v="1"/>
    <s v="Rusak / Dijual / Dibongkar"/>
  </r>
  <r>
    <s v="B-21"/>
    <s v="Wire Brush Mach"/>
    <s v="-"/>
    <x v="1"/>
    <n v="1"/>
    <x v="1"/>
    <x v="1"/>
    <s v="Rusak / Dijual / Dibongkar"/>
  </r>
  <r>
    <s v="C-10"/>
    <s v="Powder  Booth - 5"/>
    <s v="-"/>
    <x v="1"/>
    <n v="1"/>
    <x v="1"/>
    <x v="1"/>
    <s v="Rusak / Dijual / Dibongkar"/>
  </r>
  <r>
    <s v="CH-01"/>
    <s v="Mesin Chrome Japan (control)"/>
    <s v="-"/>
    <x v="1"/>
    <n v="1"/>
    <x v="1"/>
    <x v="1"/>
    <s v="Rusak / Dijual / Dibongkar"/>
  </r>
  <r>
    <s v="CH-02"/>
    <s v="Chrome Germany"/>
    <s v="-"/>
    <x v="1"/>
    <n v="1"/>
    <x v="1"/>
    <x v="1"/>
    <s v="Rusak / Dijual / Dibongkar"/>
  </r>
  <r>
    <s v="CH-03"/>
    <s v="Air Blower"/>
    <s v="-"/>
    <x v="1"/>
    <n v="1"/>
    <x v="1"/>
    <x v="1"/>
    <s v="Rusak / Dijual / Dibongkar"/>
  </r>
  <r>
    <s v="CH-04"/>
    <s v="Air Blower"/>
    <s v="-"/>
    <x v="1"/>
    <n v="1"/>
    <x v="1"/>
    <x v="1"/>
    <s v="Rusak / Dijual / Dibongkar"/>
  </r>
  <r>
    <s v="CH-06"/>
    <s v="Mesin Chrome I (Global)"/>
    <s v="-"/>
    <x v="1"/>
    <n v="1"/>
    <x v="1"/>
    <x v="1"/>
    <s v="Ganti kode TC-01"/>
  </r>
  <r>
    <s v="CH-10"/>
    <s v="Cooling Tower - 2 (Japan)"/>
    <s v="-"/>
    <x v="1"/>
    <n v="1"/>
    <x v="1"/>
    <x v="1"/>
    <s v="Rusak / Dijual / Dibongkar"/>
  </r>
  <r>
    <s v="CH-13"/>
    <s v="Air Blower"/>
    <s v="-"/>
    <x v="1"/>
    <n v="1"/>
    <x v="1"/>
    <x v="1"/>
    <s v="Rusak / Dijual / Dibongkar"/>
  </r>
  <r>
    <s v="CX-01"/>
    <s v="Rectifier 4000A"/>
    <s v="-"/>
    <x v="1"/>
    <n v="1"/>
    <x v="1"/>
    <x v="1"/>
    <s v="Rusak / Dijual / Dibongkar"/>
  </r>
  <r>
    <s v="CX-02"/>
    <s v="Rectifier 5000A"/>
    <s v="-"/>
    <x v="1"/>
    <n v="1"/>
    <x v="1"/>
    <x v="1"/>
    <s v="Rusak / Dijual / Dibongkar"/>
  </r>
  <r>
    <s v="CX-03"/>
    <s v="Rectifier 5000A "/>
    <s v="-"/>
    <x v="1"/>
    <n v="1"/>
    <x v="1"/>
    <x v="1"/>
    <s v="Rusak / Dijual / Dibongkar"/>
  </r>
  <r>
    <s v="CX-05"/>
    <s v="Rectifier 1500A "/>
    <s v="-"/>
    <x v="1"/>
    <n v="1"/>
    <x v="1"/>
    <x v="1"/>
    <s v="Dijual 19-09-203"/>
  </r>
  <r>
    <s v="CX-06"/>
    <s v="Rectifier 1500A"/>
    <s v="-"/>
    <x v="1"/>
    <n v="1"/>
    <x v="1"/>
    <x v="1"/>
    <s v="Rusak / Dijual / Dibongkar"/>
  </r>
  <r>
    <s v="CX-07"/>
    <s v="Rectifier 1500A"/>
    <s v="-"/>
    <x v="1"/>
    <n v="1"/>
    <x v="1"/>
    <x v="1"/>
    <s v="Rusak / Dijual / Dibongkar"/>
  </r>
  <r>
    <s v="CX-09"/>
    <s v="Rectifier 2000A"/>
    <s v="-"/>
    <x v="1"/>
    <n v="1"/>
    <x v="1"/>
    <x v="1"/>
    <s v="Dijual 19-09-203"/>
  </r>
  <r>
    <s v="CX-10"/>
    <s v="Rectifier 5000A - skr"/>
    <s v="-"/>
    <x v="1"/>
    <n v="1"/>
    <x v="1"/>
    <x v="1"/>
    <s v="Rusak / Dijual / Dibongkar"/>
  </r>
  <r>
    <s v="CX-11"/>
    <s v="Rectifier 4000A - 01skr"/>
    <s v="-"/>
    <x v="1"/>
    <n v="1"/>
    <x v="1"/>
    <x v="1"/>
    <s v="Rusak / Dijual / Dibongkar"/>
  </r>
  <r>
    <s v="CX-12"/>
    <s v="Rectifier 1500A - 01skr"/>
    <s v="-"/>
    <x v="1"/>
    <n v="1"/>
    <x v="1"/>
    <x v="1"/>
    <s v="Rusak / Dijual / Dibongkar"/>
  </r>
  <r>
    <s v="CX-13"/>
    <s v="Rectifier 1500A - 02skr"/>
    <s v="-"/>
    <x v="1"/>
    <n v="1"/>
    <x v="1"/>
    <x v="1"/>
    <s v="Rusak / Dijual / Dibongkar"/>
  </r>
  <r>
    <s v="CX-14"/>
    <s v="Rectifier 1500A - 03skr"/>
    <s v="-"/>
    <x v="1"/>
    <n v="1"/>
    <x v="1"/>
    <x v="1"/>
    <s v="Rusak / Dijual / Dibongkar"/>
  </r>
  <r>
    <s v="CX-15"/>
    <s v="Rectifier 4000A - 02skr"/>
    <s v="-"/>
    <x v="1"/>
    <n v="1"/>
    <x v="1"/>
    <x v="1"/>
    <s v="Rusak / Dijual / Dibongkar"/>
  </r>
  <r>
    <s v="CX-16"/>
    <s v="Rectifier 2000A "/>
    <s v="-"/>
    <x v="1"/>
    <n v="1"/>
    <x v="1"/>
    <x v="1"/>
    <s v="Dijual 19-09-203"/>
  </r>
  <r>
    <s v="CX-24"/>
    <s v="Rectifier 2000A"/>
    <s v="-"/>
    <x v="1"/>
    <n v="1"/>
    <x v="1"/>
    <x v="1"/>
    <s v="Dijual 19-09-203"/>
  </r>
  <r>
    <s v="CVY-06"/>
    <s v="Conveyor"/>
    <s v="-"/>
    <x v="1"/>
    <n v="1"/>
    <x v="1"/>
    <x v="1"/>
    <s v="Rusak / Dijual / Dibongkar"/>
  </r>
  <r>
    <s v="CVY-07"/>
    <s v="Conveyor"/>
    <s v="-"/>
    <x v="1"/>
    <n v="1"/>
    <x v="1"/>
    <x v="1"/>
    <s v="Rusak / Dijual / Dibongkar"/>
  </r>
  <r>
    <s v="CVY-08"/>
    <s v="Conveyor"/>
    <s v="-"/>
    <x v="1"/>
    <n v="1"/>
    <x v="1"/>
    <x v="1"/>
    <s v="Rusak / Dijual / Dibongkar"/>
  </r>
  <r>
    <s v="D-05"/>
    <s v="Air Compresor (45P)"/>
    <s v="-"/>
    <x v="1"/>
    <n v="1"/>
    <x v="1"/>
    <x v="1"/>
    <s v="Rusak / Dijual / Dibongkar"/>
  </r>
  <r>
    <s v="D-06"/>
    <s v="Air Compresor (KSTW-37)"/>
    <s v="-"/>
    <x v="1"/>
    <n v="1"/>
    <x v="1"/>
    <x v="1"/>
    <s v="Rusak / Dijual / Dibongkar"/>
  </r>
  <r>
    <s v="D-07"/>
    <s v="Air Compresor (KSTW-37)"/>
    <s v="-"/>
    <x v="1"/>
    <n v="1"/>
    <x v="1"/>
    <x v="1"/>
    <s v="Rusak / Dijual / Dibongkar"/>
  </r>
  <r>
    <s v="D-10"/>
    <s v="Cooling Tower (compressor)"/>
    <s v="-"/>
    <x v="1"/>
    <n v="1"/>
    <x v="1"/>
    <x v="1"/>
    <s v="Rusak / Dijual / Dibongkar"/>
  </r>
  <r>
    <s v="D-11"/>
    <s v="Bor Machine"/>
    <s v="-"/>
    <x v="1"/>
    <n v="1"/>
    <x v="1"/>
    <x v="1"/>
    <s v="Rusak / Dijual / Dibongkar"/>
  </r>
  <r>
    <s v="D-12"/>
    <s v="Bor Machine"/>
    <s v="-"/>
    <x v="1"/>
    <n v="1"/>
    <x v="1"/>
    <x v="1"/>
    <s v="Rusak / Dijual / Dibongkar"/>
  </r>
  <r>
    <s v="F-05"/>
    <s v="Hand Metabo (Bosch)"/>
    <s v="-"/>
    <x v="1"/>
    <n v="1"/>
    <x v="1"/>
    <x v="1"/>
    <s v="Rusak / Dijual / Dibongkar"/>
  </r>
  <r>
    <s v="F-06"/>
    <s v="Auto CO2 Welder"/>
    <s v="-"/>
    <x v="1"/>
    <n v="1"/>
    <x v="1"/>
    <x v="1"/>
    <s v="Dijual 19-09-203"/>
  </r>
  <r>
    <s v="K-02"/>
    <s v="Auto pipe buffing machine"/>
    <s v="-"/>
    <x v="1"/>
    <n v="1"/>
    <x v="1"/>
    <x v="1"/>
    <s v="Rusak / Dijual / Dibongkar"/>
  </r>
  <r>
    <s v="K-08"/>
    <s v="Auto CO2 welder"/>
    <s v="-"/>
    <x v="1"/>
    <n v="1"/>
    <x v="1"/>
    <x v="1"/>
    <s v="Rusak / Dijual / Dibongkar"/>
  </r>
  <r>
    <s v="K-13"/>
    <s v="Press back pipe NA"/>
    <s v="-"/>
    <x v="1"/>
    <n v="1"/>
    <x v="1"/>
    <x v="1"/>
    <s v="Dijual 19-09-2023"/>
  </r>
  <r>
    <s v="K-14"/>
    <s v="Bending back pipe NA"/>
    <s v="-"/>
    <x v="1"/>
    <n v="1"/>
    <x v="1"/>
    <x v="1"/>
    <s v="Dijual 19-09-2023"/>
  </r>
  <r>
    <s v="K-15"/>
    <s v="Fierching back pipe NA"/>
    <s v="-"/>
    <x v="1"/>
    <n v="1"/>
    <x v="1"/>
    <x v="1"/>
    <s v="Dijual 19-09-2023"/>
  </r>
  <r>
    <s v="K-16"/>
    <s v="Welder back pipe NA"/>
    <s v="-"/>
    <x v="1"/>
    <n v="1"/>
    <x v="1"/>
    <x v="1"/>
    <s v="Dijual 2014"/>
  </r>
  <r>
    <s v="K-17"/>
    <s v="Rotary welding pipe-plate (NA)"/>
    <s v="-"/>
    <x v="1"/>
    <n v="1"/>
    <x v="1"/>
    <x v="1"/>
    <s v="Dijual 2014"/>
  </r>
  <r>
    <s v="K-18"/>
    <s v="Welder back plate (NA)"/>
    <s v="-"/>
    <x v="1"/>
    <n v="1"/>
    <x v="1"/>
    <x v="1"/>
    <s v="Dijual 2014"/>
  </r>
  <r>
    <s v="K-19"/>
    <s v="Rotary welding pipe-box"/>
    <s v="-"/>
    <x v="1"/>
    <n v="1"/>
    <x v="1"/>
    <x v="1"/>
    <s v="Dijual 19-09-2023"/>
  </r>
  <r>
    <s v="K-20"/>
    <s v="Eight multy spot welder (NA)"/>
    <s v="-"/>
    <x v="1"/>
    <n v="1"/>
    <x v="1"/>
    <x v="1"/>
    <s v="Rusak / Dijual / Dibongkar"/>
  </r>
  <r>
    <s v="K-23"/>
    <s v="Bor machine"/>
    <s v="-"/>
    <x v="1"/>
    <n v="1"/>
    <x v="1"/>
    <x v="1"/>
    <s v="Rusak / Dijual / Dibongkar"/>
  </r>
  <r>
    <s v="K-27"/>
    <s v="Spot Welder (Panasonic)"/>
    <s v="-"/>
    <x v="1"/>
    <n v="1"/>
    <x v="1"/>
    <x v="1"/>
    <s v="Rusak / Dijual / Dibongkar"/>
  </r>
  <r>
    <s v="K-28"/>
    <s v="Spot Welder (Panasonic)"/>
    <s v="-"/>
    <x v="1"/>
    <n v="1"/>
    <x v="1"/>
    <x v="1"/>
    <s v="Rusak / Dijual / Dibongkar"/>
  </r>
  <r>
    <s v="K-30"/>
    <s v="Motor fan - 1"/>
    <s v="-"/>
    <x v="1"/>
    <n v="1"/>
    <x v="1"/>
    <x v="1"/>
    <s v="Rusak / Dijual / Dibongkar"/>
  </r>
  <r>
    <s v="K-31"/>
    <s v="Motor fan - 2"/>
    <s v="-"/>
    <x v="1"/>
    <n v="1"/>
    <x v="1"/>
    <x v="1"/>
    <s v="Rusak / Dijual / Dibongkar"/>
  </r>
  <r>
    <s v="K-32"/>
    <s v="Motor fan - 3"/>
    <s v="-"/>
    <x v="1"/>
    <n v="1"/>
    <x v="1"/>
    <x v="1"/>
    <s v="Rusak / Dijual / Dibongkar"/>
  </r>
  <r>
    <s v="K-35"/>
    <s v="Radial saw (manual)"/>
    <s v="-"/>
    <x v="1"/>
    <n v="1"/>
    <x v="1"/>
    <x v="1"/>
    <s v="Rusak / Dijual / Dibongkar"/>
  </r>
  <r>
    <s v="K-38"/>
    <s v="Champering"/>
    <s v="-"/>
    <x v="1"/>
    <n v="1"/>
    <x v="1"/>
    <x v="1"/>
    <s v="Rusak / Dijual / Dibongkar"/>
  </r>
  <r>
    <s v="K-42"/>
    <s v="Rivet Setter (Taiwan)"/>
    <s v="Gdg. MTC"/>
    <x v="1"/>
    <n v="1"/>
    <x v="1"/>
    <x v="1"/>
    <s v="Dijual 12-06-203"/>
  </r>
  <r>
    <s v="K-51"/>
    <s v="Rivet Setter (Nitto Seiko)"/>
    <s v="-"/>
    <x v="1"/>
    <n v="1"/>
    <x v="1"/>
    <x v="1"/>
    <s v="Dijual 19-09-203"/>
  </r>
  <r>
    <s v="K-54"/>
    <s v="Multy Spot Welder (Back Rest)"/>
    <s v="-"/>
    <x v="1"/>
    <n v="1"/>
    <x v="1"/>
    <x v="1"/>
    <s v="Dijual 19-09-203"/>
  </r>
  <r>
    <s v="L-01"/>
    <s v="Pneu Press-1 &amp; Air Nailer"/>
    <s v="-"/>
    <x v="1"/>
    <n v="1"/>
    <x v="1"/>
    <x v="1"/>
    <s v="Rusak / Dijual / Dibongkar"/>
  </r>
  <r>
    <s v="L-03"/>
    <s v="Pneu Press-3 &amp; Air Nailer"/>
    <s v="-"/>
    <x v="1"/>
    <n v="1"/>
    <x v="1"/>
    <x v="1"/>
    <s v="Dijual 19-09-203"/>
  </r>
  <r>
    <s v="L-04"/>
    <s v="Pneu Press-4 &amp; Air Nailer"/>
    <s v="-"/>
    <x v="1"/>
    <n v="1"/>
    <x v="1"/>
    <x v="1"/>
    <s v="Dijual 19-09-203"/>
  </r>
  <r>
    <s v="L-05"/>
    <s v="Pneu Press-5 &amp; Air Nailer"/>
    <s v="-"/>
    <x v="1"/>
    <n v="1"/>
    <x v="1"/>
    <x v="1"/>
    <s v="Dijual 19-09-203"/>
  </r>
  <r>
    <s v="LB-09"/>
    <s v="Pompa Sirkulasi (Oksidasi)"/>
    <s v="-"/>
    <x v="1"/>
    <n v="1"/>
    <x v="1"/>
    <x v="1"/>
    <s v="Rusak / Dijual / Dibongkar"/>
  </r>
  <r>
    <s v="LB-11"/>
    <s v="Mesin Press Limbah-2"/>
    <s v="-"/>
    <x v="1"/>
    <n v="1"/>
    <x v="1"/>
    <x v="1"/>
    <s v="Dijual 19-09-203"/>
  </r>
  <r>
    <s v="LB-13"/>
    <s v="Pompa air mancur"/>
    <s v="-"/>
    <x v="1"/>
    <n v="1"/>
    <x v="1"/>
    <x v="1"/>
    <s v="Rusak / Dijual / Dibongkar"/>
  </r>
  <r>
    <s v="LB-14"/>
    <s v="Pompa penyiraman taman"/>
    <s v="-"/>
    <x v="1"/>
    <n v="1"/>
    <x v="1"/>
    <x v="1"/>
    <s v="Rusak / Dijual / Dibongkar"/>
  </r>
  <r>
    <s v="M-14"/>
    <s v="Pine bender Chiwork -V"/>
    <s v="-"/>
    <x v="1"/>
    <n v="1"/>
    <x v="1"/>
    <x v="1"/>
    <s v="Rusak / Dijual / Dibongkar"/>
  </r>
  <r>
    <s v="M-15"/>
    <s v="Pine bender Chiwork-VI"/>
    <s v="-"/>
    <x v="1"/>
    <n v="1"/>
    <x v="1"/>
    <x v="1"/>
    <s v="Rusak / Dijual / Dibongkar"/>
  </r>
  <r>
    <s v="M-18"/>
    <s v="Bending Horizontal Lang Jrm"/>
    <s v="-"/>
    <x v="1"/>
    <n v="1"/>
    <x v="1"/>
    <x v="1"/>
    <s v="Rusak / Dijual / Dibongkar"/>
  </r>
  <r>
    <s v="M-20"/>
    <s v="Bending Horinzontal Chiyoda"/>
    <s v="-"/>
    <x v="1"/>
    <n v="1"/>
    <x v="1"/>
    <x v="1"/>
    <s v="Rusak / Dijual / Dibongkar"/>
  </r>
  <r>
    <s v="N-01"/>
    <s v="Press Pneumatic Seat NA-1"/>
    <s v="-"/>
    <x v="1"/>
    <n v="1"/>
    <x v="1"/>
    <x v="1"/>
    <s v="Dijual 19-09-203"/>
  </r>
  <r>
    <s v="N-02"/>
    <s v="Wire Thigner Seat-1"/>
    <s v="-"/>
    <x v="1"/>
    <n v="1"/>
    <x v="1"/>
    <x v="1"/>
    <s v="Dijual 19-09-203"/>
  </r>
  <r>
    <s v="N-03"/>
    <s v="Wire Thigner Back"/>
    <s v="-"/>
    <x v="1"/>
    <n v="1"/>
    <x v="1"/>
    <x v="1"/>
    <s v="Dijual 19-09-203"/>
  </r>
  <r>
    <s v="N-04"/>
    <s v="Conveyor &amp; Oven"/>
    <s v="-"/>
    <x v="1"/>
    <n v="1"/>
    <x v="1"/>
    <x v="1"/>
    <s v="Rusak / Dijual / Dibongkar"/>
  </r>
  <r>
    <s v="N-06"/>
    <s v="Press Pneumatic Seat NA-2"/>
    <s v="-"/>
    <x v="1"/>
    <n v="1"/>
    <x v="1"/>
    <x v="1"/>
    <s v="Dijual 19-09-203"/>
  </r>
  <r>
    <s v="N-07"/>
    <s v="Caster Setter-1"/>
    <s v="-"/>
    <x v="1"/>
    <n v="1"/>
    <x v="1"/>
    <x v="1"/>
    <s v="Dijual 19-09-203"/>
  </r>
  <r>
    <s v="N-08"/>
    <s v="Caster Setter-2"/>
    <s v="-"/>
    <x v="1"/>
    <n v="1"/>
    <x v="1"/>
    <x v="1"/>
    <s v="Dijual 19-09-203"/>
  </r>
  <r>
    <s v="P-01"/>
    <s v="Inclinable Press 220 Ton"/>
    <s v="-"/>
    <x v="1"/>
    <n v="1"/>
    <x v="1"/>
    <x v="1"/>
    <s v="Rusak / Dijual / Dibongkar"/>
  </r>
  <r>
    <s v="P-02"/>
    <s v="Inclinable Press 100 Ton"/>
    <s v="-"/>
    <x v="1"/>
    <n v="1"/>
    <x v="1"/>
    <x v="1"/>
    <s v="Rusak / Dijual / Dibongkar"/>
  </r>
  <r>
    <s v="P-03"/>
    <s v="Inclinable Press 100 Ton"/>
    <s v="-"/>
    <x v="1"/>
    <n v="1"/>
    <x v="1"/>
    <x v="1"/>
    <s v="Rusak / Dijual / Dibongkar"/>
  </r>
  <r>
    <s v="P-06"/>
    <s v="Inclinable Press 100 Ton"/>
    <s v="-"/>
    <x v="1"/>
    <n v="1"/>
    <x v="1"/>
    <x v="1"/>
    <s v="Rusak / Dijual / Dibongkar"/>
  </r>
  <r>
    <s v="P-07"/>
    <s v="Inclinable Press 63 Ton"/>
    <s v="-"/>
    <x v="1"/>
    <n v="1"/>
    <x v="1"/>
    <x v="1"/>
    <s v="Rusak / Dijual / Dibongkar"/>
  </r>
  <r>
    <s v="P-14"/>
    <s v="Shearing Machine"/>
    <s v="-"/>
    <x v="1"/>
    <n v="1"/>
    <x v="1"/>
    <x v="1"/>
    <s v="Rusak / Dijual / Dibongkar"/>
  </r>
  <r>
    <s v="P-15"/>
    <s v="Air Compresor (Cobe)"/>
    <s v="-"/>
    <x v="1"/>
    <n v="1"/>
    <x v="1"/>
    <x v="1"/>
    <s v="Rusak / Dijual / Dibongkar"/>
  </r>
  <r>
    <s v="P-16"/>
    <s v="Spot Welder (Telwin)"/>
    <s v="-"/>
    <x v="1"/>
    <n v="1"/>
    <x v="1"/>
    <x v="1"/>
    <s v="Rusak / Dijual / Dibongkar"/>
  </r>
  <r>
    <s v="P-18"/>
    <s v="Spot Welder (Telwin)"/>
    <s v="-"/>
    <x v="1"/>
    <n v="1"/>
    <x v="1"/>
    <x v="1"/>
    <s v="Rusak / Dijual / Dibongkar"/>
  </r>
  <r>
    <s v="QC-04"/>
    <s v="Impact test (seat)"/>
    <s v="-"/>
    <x v="1"/>
    <n v="1"/>
    <x v="1"/>
    <x v="1"/>
    <s v="Rusak / Dijual / Dibongkar"/>
  </r>
  <r>
    <s v="S-01"/>
    <s v="Cup Adjuster Leg Shoes Plastic"/>
    <s v="-"/>
    <x v="1"/>
    <n v="1"/>
    <x v="1"/>
    <x v="1"/>
    <s v="Rusak / Dijual / Dibongkar"/>
  </r>
  <r>
    <s v="S-02"/>
    <s v="Booth touch up"/>
    <s v="-"/>
    <x v="1"/>
    <n v="1"/>
    <x v="1"/>
    <x v="1"/>
    <s v="Rusak / Dijual / Dibongkar"/>
  </r>
  <r>
    <s v="SB-01"/>
    <s v="Pompa sumur-1 (depan)"/>
    <s v="-"/>
    <x v="1"/>
    <n v="1"/>
    <x v="1"/>
    <x v="1"/>
    <s v="Rusak / Dijual / Dibongkar"/>
  </r>
  <r>
    <s v="SB-02"/>
    <s v="Pompa sumur-2 (lapang)"/>
    <s v="-"/>
    <x v="1"/>
    <n v="1"/>
    <x v="1"/>
    <x v="1"/>
    <s v="Rusak / Dijual / Dibongkar"/>
  </r>
  <r>
    <s v="SB-03"/>
    <s v="Pompa sumur-3 (blk pressing)"/>
    <s v="-"/>
    <x v="1"/>
    <n v="1"/>
    <x v="1"/>
    <x v="1"/>
    <s v="Rusak / Dijual / Dibongkar"/>
  </r>
  <r>
    <s v="TC2-03"/>
    <s v="Chiller Chrome Plating II"/>
    <s v="-"/>
    <x v="1"/>
    <n v="1"/>
    <x v="1"/>
    <x v="1"/>
    <s v="Rusak / Dijual / Dibongkar"/>
  </r>
  <r>
    <s v="TC2-04"/>
    <s v="Pompa Sirkulasi Chiller (Luar)"/>
    <s v="-"/>
    <x v="1"/>
    <n v="1"/>
    <x v="1"/>
    <x v="1"/>
    <s v="Rusak / Dijual / Dibongkar"/>
  </r>
  <r>
    <s v="U-01"/>
    <s v="Double line welder"/>
    <s v="-"/>
    <x v="1"/>
    <n v="1"/>
    <x v="1"/>
    <x v="1"/>
    <s v="Rusak / Dijual / Dibongkar"/>
  </r>
  <r>
    <s v="U-01a"/>
    <s v="Auto CO2 Welder"/>
    <s v="-"/>
    <x v="1"/>
    <n v="1"/>
    <x v="1"/>
    <x v="1"/>
    <s v="Dijual 19-09-203"/>
  </r>
  <r>
    <s v="U-01b"/>
    <s v="Auto CO2 Welder"/>
    <s v="-"/>
    <x v="1"/>
    <n v="1"/>
    <x v="1"/>
    <x v="1"/>
    <s v="Rusak / Dijual / Dibongkar"/>
  </r>
  <r>
    <s v="U-02"/>
    <s v="Double Line Welder"/>
    <s v="-"/>
    <x v="1"/>
    <n v="1"/>
    <x v="1"/>
    <x v="1"/>
    <s v="Rusak / Dijual / Dibongkar"/>
  </r>
  <r>
    <s v="U-02a"/>
    <s v="Auto CO2 Welder"/>
    <s v="-"/>
    <x v="1"/>
    <n v="1"/>
    <x v="1"/>
    <x v="1"/>
    <s v="Rusak / Dijual / Dibongkar"/>
  </r>
  <r>
    <s v="U-02b"/>
    <s v="Auto CO2 Welder"/>
    <s v="-"/>
    <x v="1"/>
    <n v="1"/>
    <x v="1"/>
    <x v="1"/>
    <s v="Dijual 19-09-203"/>
  </r>
  <r>
    <s v="U-03"/>
    <s v="Double line welder"/>
    <s v="-"/>
    <x v="1"/>
    <n v="1"/>
    <x v="1"/>
    <x v="1"/>
    <s v="Rusak / Dijual / Dibongkar"/>
  </r>
  <r>
    <s v="U-03b"/>
    <s v="Auto CO2 Welder"/>
    <s v="-"/>
    <x v="1"/>
    <n v="1"/>
    <x v="1"/>
    <x v="1"/>
    <s v="Dijual 19-09-203"/>
  </r>
  <r>
    <s v="U-04"/>
    <s v="Double line welder"/>
    <s v="-"/>
    <x v="1"/>
    <n v="1"/>
    <x v="1"/>
    <x v="1"/>
    <s v="Rusak / Dijual / Dibongkar"/>
  </r>
  <r>
    <s v="U-04b"/>
    <s v="Auto CO2 Welder"/>
    <s v="-"/>
    <x v="1"/>
    <n v="1"/>
    <x v="1"/>
    <x v="1"/>
    <s v="Dijual 19-09-203"/>
  </r>
  <r>
    <s v="U-05"/>
    <s v="Auto CO2 Welder"/>
    <s v="-"/>
    <x v="1"/>
    <n v="1"/>
    <x v="1"/>
    <x v="1"/>
    <s v="Rusak / Dijual / Dibongkar"/>
  </r>
  <r>
    <s v="U-08"/>
    <s v="Auto CO2 Welder"/>
    <s v="-"/>
    <x v="1"/>
    <n v="1"/>
    <x v="1"/>
    <x v="1"/>
    <s v="Rusak / Dijual / Dibongkar"/>
  </r>
  <r>
    <s v="U-14"/>
    <s v="Auto CO2 Welder"/>
    <s v="-"/>
    <x v="1"/>
    <n v="1"/>
    <x v="1"/>
    <x v="1"/>
    <s v="Dijual 19-09-203"/>
  </r>
  <r>
    <s v="U-22"/>
    <s v="Tig Argon Welder-1"/>
    <s v="-"/>
    <x v="1"/>
    <n v="1"/>
    <x v="1"/>
    <x v="1"/>
    <s v="Rusak / Dijual / Dibongkar"/>
  </r>
  <r>
    <s v="U-23"/>
    <s v="Tig Argon Welder-2"/>
    <s v="-"/>
    <x v="1"/>
    <n v="1"/>
    <x v="1"/>
    <x v="1"/>
    <s v="Rusak / Dijual / Dibongkar"/>
  </r>
  <r>
    <s v="U-24"/>
    <s v="Tig Argon Welder-3"/>
    <s v="-"/>
    <x v="1"/>
    <n v="1"/>
    <x v="1"/>
    <x v="1"/>
    <s v="Rusak / Dijual / Dibongkar"/>
  </r>
  <r>
    <s v="W-10"/>
    <s v="Bubut Taiwan (Yang)"/>
    <s v="-"/>
    <x v="1"/>
    <n v="1"/>
    <x v="1"/>
    <x v="1"/>
    <s v="Rusak / Dijual / Dibongkar"/>
  </r>
  <r>
    <s v="W-11"/>
    <s v="Bandsaw machine-3 (blk)"/>
    <s v="-"/>
    <x v="1"/>
    <n v="1"/>
    <x v="1"/>
    <x v="1"/>
    <s v="Rusak / Dijual / Dibongkar"/>
  </r>
  <r>
    <s v="W-14"/>
    <s v="Milling-3 (Amada)"/>
    <s v="-"/>
    <x v="1"/>
    <n v="1"/>
    <x v="1"/>
    <x v="1"/>
    <s v="Rusak / Dijual / Dibongkar"/>
  </r>
  <r>
    <s v="W-16"/>
    <s v="CO2 Welder"/>
    <s v="-"/>
    <x v="1"/>
    <n v="1"/>
    <x v="1"/>
    <x v="1"/>
    <s v="Rusak / Dijual / Dibongkar"/>
  </r>
  <r>
    <s v="Y-08"/>
    <s v="Rivet Setter"/>
    <s v="-"/>
    <x v="1"/>
    <n v="1"/>
    <x v="1"/>
    <x v="1"/>
    <s v="Rusak / Dijual / Dibongkar"/>
  </r>
  <r>
    <s v="Y-10"/>
    <s v="Rivet Setter"/>
    <s v="-"/>
    <x v="1"/>
    <n v="1"/>
    <x v="1"/>
    <x v="1"/>
    <s v="Rusak / Dijual / Dibongkar"/>
  </r>
  <r>
    <s v="Y-17"/>
    <s v="Press Pneu Leg Yamato -1"/>
    <s v="-"/>
    <x v="1"/>
    <n v="1"/>
    <x v="1"/>
    <x v="1"/>
    <s v="Rusak / Dijual / Dibongkar"/>
  </r>
  <r>
    <s v="Y-18"/>
    <s v="Press Pneu Leg Yamato -2"/>
    <s v="-"/>
    <x v="1"/>
    <n v="1"/>
    <x v="1"/>
    <x v="1"/>
    <s v="Rusak / Dijual / Dibongkar"/>
  </r>
  <r>
    <s v="Y-19"/>
    <s v="Rivet Setter (Nitto Seiko)"/>
    <s v="-"/>
    <x v="1"/>
    <n v="1"/>
    <x v="1"/>
    <x v="1"/>
    <s v="Dijual 19-09-203"/>
  </r>
  <r>
    <s v="Y-30"/>
    <s v="Pneu  Press-1 &amp; Air Nailer"/>
    <s v="-"/>
    <x v="1"/>
    <n v="1"/>
    <x v="1"/>
    <x v="1"/>
    <s v="Rusak / Dijual / Dibongkar"/>
  </r>
  <r>
    <s v="Y-31"/>
    <s v="Pneu  Press-2 &amp; Air Nailer"/>
    <s v="-"/>
    <x v="1"/>
    <n v="1"/>
    <x v="1"/>
    <x v="1"/>
    <s v="Rusak / Dijual / Dibongkar"/>
  </r>
  <r>
    <s v="Y-32"/>
    <s v="Pneu  Press-3 &amp; Air Nailer"/>
    <s v="-"/>
    <x v="1"/>
    <n v="1"/>
    <x v="1"/>
    <x v="1"/>
    <s v="Rusak / Dijual / Dibongkar"/>
  </r>
  <r>
    <s v="Y-33"/>
    <s v="Pneu  Press-4 &amp; Air Nailer"/>
    <s v="-"/>
    <x v="1"/>
    <n v="1"/>
    <x v="1"/>
    <x v="1"/>
    <s v="Rusak / Dijual / Dibongkar"/>
  </r>
  <r>
    <s v="Y-34"/>
    <s v="Pneu  Press-5 &amp; Air Nailer"/>
    <s v="-"/>
    <x v="1"/>
    <n v="1"/>
    <x v="1"/>
    <x v="1"/>
    <s v="Rusak / Dijual / Dibongkar"/>
  </r>
  <r>
    <s v="Y-35"/>
    <s v="Pneu  Press-6 &amp; Air Nailer"/>
    <s v="-"/>
    <x v="1"/>
    <n v="1"/>
    <x v="1"/>
    <x v="1"/>
    <s v="Rusak / Dijual / Dibongkar"/>
  </r>
  <r>
    <s v="Y-36"/>
    <s v="Rotary Tbl (back)-1 &amp; Air Nailer"/>
    <s v="-"/>
    <x v="1"/>
    <n v="1"/>
    <x v="1"/>
    <x v="1"/>
    <s v="Rusak / Dijual / Dibongkar"/>
  </r>
  <r>
    <s v="Y-37"/>
    <s v="Rotary Tbl (back)-2 &amp; Air Nailer"/>
    <s v="-"/>
    <x v="1"/>
    <n v="1"/>
    <x v="1"/>
    <x v="1"/>
    <s v="Rusak / Dijual / Dibongkar"/>
  </r>
  <r>
    <s v="Y-38"/>
    <s v="Rotary Tbl (back)-3 &amp; Air Nailer"/>
    <s v="-"/>
    <x v="1"/>
    <n v="1"/>
    <x v="1"/>
    <x v="1"/>
    <s v="Rusak / Dijual / Dibongkar"/>
  </r>
  <r>
    <s v="Y-39"/>
    <s v="Rotary Tbl (back)-4 &amp; Air Nailer"/>
    <s v="-"/>
    <x v="1"/>
    <n v="1"/>
    <x v="1"/>
    <x v="1"/>
    <s v="Rusak / Dijual / Dibongkar"/>
  </r>
  <r>
    <s v="Y-40"/>
    <s v="Rotary Tbl (back)-5 &amp; Air Nailer"/>
    <s v="-"/>
    <x v="1"/>
    <n v="1"/>
    <x v="1"/>
    <x v="1"/>
    <s v="Rusak / Dijual / Dibongkar"/>
  </r>
  <r>
    <s v="Y-41"/>
    <s v="Rotary Tbl (back)-6 &amp; Air Nailer"/>
    <s v="-"/>
    <x v="1"/>
    <n v="1"/>
    <x v="1"/>
    <x v="1"/>
    <s v="Rusak / Dijual / Dibongkar"/>
  </r>
  <r>
    <s v="Y-42"/>
    <s v="Rotary Tbl (back)-7 &amp; Air Nailer"/>
    <s v="-"/>
    <x v="1"/>
    <n v="1"/>
    <x v="1"/>
    <x v="1"/>
    <s v="Rusak / Dijual / Dibongkar"/>
  </r>
  <r>
    <s v="Y-43"/>
    <s v="Rotary Tbl (back)-8 &amp; Air Nailer"/>
    <s v="-"/>
    <x v="1"/>
    <n v="1"/>
    <x v="1"/>
    <x v="1"/>
    <s v="Rusak / Dijual / Dibongkar"/>
  </r>
  <r>
    <s v="Y-44"/>
    <s v="Conveyor (kayu)"/>
    <s v="-"/>
    <x v="1"/>
    <n v="1"/>
    <x v="1"/>
    <x v="1"/>
    <s v="Rusak / Dijual / Dibongkar"/>
  </r>
  <r>
    <s v="Y-45"/>
    <s v="Oven vinyl"/>
    <s v="-"/>
    <x v="1"/>
    <n v="1"/>
    <x v="1"/>
    <x v="1"/>
    <s v="Rusak / Dijual / Dibongkar"/>
  </r>
  <r>
    <s v="Z-02"/>
    <s v="Heat exchanger + pompa 1"/>
    <s v="-"/>
    <x v="1"/>
    <n v="1"/>
    <x v="1"/>
    <x v="1"/>
    <s v="Rusak / Dijual / Dibongkar"/>
  </r>
  <r>
    <s v="Z-03"/>
    <s v="Heat exchanger + pompa 2"/>
    <s v="-"/>
    <x v="1"/>
    <n v="1"/>
    <x v="1"/>
    <x v="1"/>
    <s v="Rusak / Dijual / Dibongkar"/>
  </r>
  <r>
    <s v="Z-04"/>
    <s v="Heat exchanger + pompa 3"/>
    <s v="-"/>
    <x v="1"/>
    <n v="1"/>
    <x v="1"/>
    <x v="1"/>
    <s v="Rusak / Dijual / Dibongkar"/>
  </r>
  <r>
    <s v="Z-07"/>
    <s v="Chiller Zinc Plating"/>
    <s v="-"/>
    <x v="1"/>
    <n v="1"/>
    <x v="1"/>
    <x v="1"/>
    <s v="Rusak / Dijual / Dibongkar"/>
  </r>
  <r>
    <s v="Z-08"/>
    <s v="Pompa sirkulasi Chiller"/>
    <s v="-"/>
    <x v="1"/>
    <n v="1"/>
    <x v="1"/>
    <x v="1"/>
    <s v="Rusak / Dijual / Dibongkar"/>
  </r>
  <r>
    <s v="Z-09"/>
    <s v="Storage tank Chiller"/>
    <s v="-"/>
    <x v="1"/>
    <n v="1"/>
    <x v="1"/>
    <x v="1"/>
    <s v="Rusak / Dijual / Dibongkar"/>
  </r>
  <r>
    <s v="Z-10"/>
    <s v="Oven Lacquer (Kecil)"/>
    <s v="-"/>
    <x v="1"/>
    <n v="1"/>
    <x v="1"/>
    <x v="1"/>
    <s v="Rusak / Dijual / Dibongkar"/>
  </r>
  <r>
    <s v="Z-11"/>
    <s v="Booth Lacquer"/>
    <s v="-"/>
    <x v="1"/>
    <n v="1"/>
    <x v="1"/>
    <x v="1"/>
    <s v="Rusak / Dijual / Dibongkar"/>
  </r>
  <r>
    <s v="Z-12"/>
    <s v="Mixer chemical"/>
    <s v="-"/>
    <x v="1"/>
    <n v="1"/>
    <x v="1"/>
    <x v="1"/>
    <s v="Rusak / Dijual / Dibongkar"/>
  </r>
  <r>
    <s v="Z-13"/>
    <s v="Inline Water Heater"/>
    <s v="-"/>
    <x v="1"/>
    <n v="1"/>
    <x v="1"/>
    <x v="1"/>
    <s v="Jadi C-01a (Pretreatmen)"/>
  </r>
  <r>
    <s v="Z-14"/>
    <s v="Oven Drying Lacquer"/>
    <s v="-"/>
    <x v="1"/>
    <n v="1"/>
    <x v="1"/>
    <x v="1"/>
    <s v="Rusak / Dijual / Dibongkar"/>
  </r>
  <r>
    <s v="Z-14a"/>
    <s v="Burner – Solar"/>
    <s v="-"/>
    <x v="1"/>
    <n v="1"/>
    <x v="1"/>
    <x v="1"/>
    <s v="Rusak / Dijual / Dibongkar"/>
  </r>
  <r>
    <s v="Z-14b"/>
    <s v="Circulation Fan"/>
    <s v="-"/>
    <x v="1"/>
    <n v="1"/>
    <x v="1"/>
    <x v="1"/>
    <s v="Rusak / Dijual / Dibongkar"/>
  </r>
  <r>
    <s v="Z-14c"/>
    <s v="Conveyor"/>
    <s v="-"/>
    <x v="1"/>
    <n v="1"/>
    <x v="1"/>
    <x v="1"/>
    <s v="Rusak / Dijual / Dibongkar"/>
  </r>
  <r>
    <s v="Z-14d"/>
    <s v="Cooling Fan (Cooling Zone)"/>
    <s v="-"/>
    <x v="1"/>
    <n v="1"/>
    <x v="1"/>
    <x v="1"/>
    <s v="Rusak / Dijual / Dibongkar"/>
  </r>
  <r>
    <s v="Z-15"/>
    <s v="Lacquer Booth"/>
    <s v="-"/>
    <x v="1"/>
    <n v="1"/>
    <x v="1"/>
    <x v="1"/>
    <s v="Dibongkar 10 Nop 23"/>
  </r>
  <r>
    <s v="Z-15a"/>
    <s v="Circulation Pump"/>
    <s v="-"/>
    <x v="1"/>
    <n v="1"/>
    <x v="1"/>
    <x v="1"/>
    <s v="Dibongkar 10 Nop 23"/>
  </r>
  <r>
    <s v="Z-15b"/>
    <s v="Exhaust Fan-1"/>
    <s v="-"/>
    <x v="1"/>
    <n v="1"/>
    <x v="1"/>
    <x v="1"/>
    <s v="Rusak / Dijual / Dibongkar"/>
  </r>
  <r>
    <s v="Z-15c"/>
    <s v="Exhaust Fan-2"/>
    <s v="-"/>
    <x v="1"/>
    <n v="1"/>
    <x v="1"/>
    <x v="1"/>
    <s v="Rusak / Dijual / Dibongkar"/>
  </r>
  <r>
    <s v="ZF-01"/>
    <s v="Filter-1 Zinc Plating"/>
    <s v="-"/>
    <x v="1"/>
    <n v="1"/>
    <x v="1"/>
    <x v="1"/>
    <s v="Rusak / Dijual / Dibongkar"/>
  </r>
  <r>
    <s v="ZF-02"/>
    <s v="Filter-2 Zinc Plating"/>
    <s v="-"/>
    <x v="1"/>
    <n v="1"/>
    <x v="1"/>
    <x v="1"/>
    <s v="Rusak / Dijual / Dibongkar"/>
  </r>
  <r>
    <s v="ZT-27"/>
    <s v="T. Sirkulasi Electro Cleaner Mesin Zinc"/>
    <s v="-"/>
    <x v="1"/>
    <n v="1"/>
    <x v="1"/>
    <x v="1"/>
    <s v="Rusak / Dijual / Dibongkar"/>
  </r>
  <r>
    <s v="ZT-28"/>
    <s v="T. Sirkulasi Soak Cleaner Mesin Zinc"/>
    <s v="-"/>
    <x v="1"/>
    <n v="1"/>
    <x v="1"/>
    <x v="1"/>
    <s v="Rusak / Dijual / Dibongkar"/>
  </r>
  <r>
    <s v="ZT-29"/>
    <s v="Dozing Pump Zinc Plating"/>
    <s v="-"/>
    <x v="1"/>
    <n v="1"/>
    <x v="1"/>
    <x v="1"/>
    <s v="Rusak / Dijual / Dibongkar"/>
  </r>
  <r>
    <s v="B-06"/>
    <s v="Auto CO2 Welder"/>
    <s v="Gdg. Electric"/>
    <x v="0"/>
    <n v="1"/>
    <x v="2"/>
    <x v="2"/>
    <s v="Rusak (Cadangan Part)"/>
  </r>
  <r>
    <s v="B-07"/>
    <s v="Auto CO2 Welder"/>
    <s v="Gdg. Electric"/>
    <x v="0"/>
    <n v="1"/>
    <x v="2"/>
    <x v="2"/>
    <s v="Rusak (Cadangan Part)"/>
  </r>
  <r>
    <s v="C-01"/>
    <s v="Burner-1 (ex Pretreatment)"/>
    <s v="GAC (Atas)"/>
    <x v="0"/>
    <n v="1"/>
    <x v="2"/>
    <x v="3"/>
    <s v="Cadangan"/>
  </r>
  <r>
    <s v="C-20"/>
    <s v="Air Dryer "/>
    <s v="Painting"/>
    <x v="0"/>
    <n v="1"/>
    <x v="2"/>
    <x v="4"/>
    <s v="Rusak"/>
  </r>
  <r>
    <s v="CP3-03"/>
    <s v="Winding (Penggulung)"/>
    <s v="C-PRO Melting"/>
    <x v="0"/>
    <n v="1"/>
    <x v="2"/>
    <x v="5"/>
    <s v="Tidak dipakai"/>
  </r>
  <r>
    <s v="CX-08"/>
    <s v="Rectifier 2000A"/>
    <s v="Gdg. Electric"/>
    <x v="0"/>
    <n v="1"/>
    <x v="2"/>
    <x v="2"/>
    <s v="Rusak (Cadangan Part)"/>
  </r>
  <r>
    <s v="CX-19"/>
    <s v="Rectifier 2000A"/>
    <s v="Chrome I (Blk)"/>
    <x v="0"/>
    <n v="1"/>
    <x v="2"/>
    <x v="2"/>
    <s v="Rusak (Cadangan Part)"/>
  </r>
  <r>
    <s v="CX-23"/>
    <s v="Rectifier 5000A"/>
    <s v="Chrome II (Dpn)"/>
    <x v="0"/>
    <n v="1"/>
    <x v="2"/>
    <x v="2"/>
    <s v="Rusak (Cadangan Part)"/>
  </r>
  <r>
    <s v="D-03"/>
    <s v="Air Compresor (GA 237)"/>
    <s v="Wood Line"/>
    <x v="0"/>
    <n v="1"/>
    <x v="2"/>
    <x v="4"/>
    <s v="Rusak"/>
  </r>
  <r>
    <s v="D-04"/>
    <s v="Air Compresor (SAS75P)"/>
    <s v="GAC"/>
    <x v="0"/>
    <n v="1"/>
    <x v="2"/>
    <x v="4"/>
    <s v="Rusak"/>
  </r>
  <r>
    <s v="D-16"/>
    <s v="Air Dryer"/>
    <s v="Wood Line"/>
    <x v="0"/>
    <n v="1"/>
    <x v="2"/>
    <x v="6"/>
    <s v="Kurang Maksimal"/>
  </r>
  <r>
    <s v="K-01"/>
    <s v="Auto pipe cutter"/>
    <s v="Kons. Folding"/>
    <x v="0"/>
    <n v="1"/>
    <x v="2"/>
    <x v="5"/>
    <s v="Tdk dipakai"/>
  </r>
  <r>
    <s v="RO-01"/>
    <s v="Motor Pompa-1"/>
    <s v="BWRO"/>
    <x v="0"/>
    <n v="1"/>
    <x v="2"/>
    <x v="4"/>
    <s v="Rusak"/>
  </r>
  <r>
    <s v="RO-02"/>
    <s v="Bak Sedimentasi"/>
    <s v="BWRO"/>
    <x v="0"/>
    <n v="1"/>
    <x v="2"/>
    <x v="4"/>
    <s v="Rusak"/>
  </r>
  <r>
    <s v="RO-03"/>
    <s v="Mixer-1"/>
    <s v="BWRO"/>
    <x v="0"/>
    <n v="1"/>
    <x v="2"/>
    <x v="4"/>
    <s v="Rusak"/>
  </r>
  <r>
    <s v="RO-04"/>
    <s v="Cooling Tower "/>
    <s v="BWRO"/>
    <x v="0"/>
    <n v="1"/>
    <x v="2"/>
    <x v="4"/>
    <s v="Rusak"/>
  </r>
  <r>
    <s v="RO-05"/>
    <s v="Motor Pompa-2"/>
    <s v="BWRO"/>
    <x v="0"/>
    <n v="1"/>
    <x v="2"/>
    <x v="4"/>
    <s v="Rusak"/>
  </r>
  <r>
    <s v="RO-06"/>
    <s v="Doshing Pump-1"/>
    <s v="BWRO"/>
    <x v="0"/>
    <n v="1"/>
    <x v="2"/>
    <x v="4"/>
    <s v="Rusak"/>
  </r>
  <r>
    <s v="RO-07"/>
    <s v="Doshing Pump-2"/>
    <s v="BWRO"/>
    <x v="0"/>
    <n v="1"/>
    <x v="2"/>
    <x v="4"/>
    <s v="Rusak"/>
  </r>
  <r>
    <s v="RO-08"/>
    <s v="Mixer-2"/>
    <s v="BWRO"/>
    <x v="0"/>
    <n v="1"/>
    <x v="2"/>
    <x v="4"/>
    <s v="Rusak"/>
  </r>
  <r>
    <s v="RO-09"/>
    <s v="Doshing Pump-3"/>
    <s v="BWRO"/>
    <x v="0"/>
    <n v="1"/>
    <x v="2"/>
    <x v="4"/>
    <s v="Rusak"/>
  </r>
  <r>
    <s v="RO-10"/>
    <s v="Mixer-3"/>
    <s v="BWRO"/>
    <x v="0"/>
    <n v="1"/>
    <x v="2"/>
    <x v="4"/>
    <s v="Rusak"/>
  </r>
  <r>
    <s v="RO-11"/>
    <s v="Doshing Pump-4"/>
    <s v="BWRO"/>
    <x v="0"/>
    <n v="1"/>
    <x v="2"/>
    <x v="4"/>
    <s v="Rusak"/>
  </r>
  <r>
    <s v="RO-12"/>
    <s v="Doshing Pump-5"/>
    <s v="BWRO"/>
    <x v="0"/>
    <n v="1"/>
    <x v="2"/>
    <x v="4"/>
    <s v="Rusak"/>
  </r>
  <r>
    <s v="RO-13"/>
    <s v="Feed Pump Pass RO"/>
    <s v="BWRO"/>
    <x v="0"/>
    <n v="1"/>
    <x v="2"/>
    <x v="4"/>
    <s v="Rusak"/>
  </r>
  <r>
    <s v="RO-14"/>
    <s v="Multi Media Filter / Sand Filter Tank"/>
    <s v="BWRO"/>
    <x v="0"/>
    <n v="1"/>
    <x v="2"/>
    <x v="4"/>
    <s v="Rusak"/>
  </r>
  <r>
    <s v="RO-15"/>
    <s v="Active Carbon Filter Tank"/>
    <s v="BWRO"/>
    <x v="0"/>
    <n v="1"/>
    <x v="2"/>
    <x v="4"/>
    <s v="Rusak"/>
  </r>
  <r>
    <s v="RO-16"/>
    <s v="Panel Control System RO"/>
    <s v="BWRO"/>
    <x v="0"/>
    <n v="1"/>
    <x v="2"/>
    <x v="4"/>
    <s v="Rusak"/>
  </r>
  <r>
    <s v="RO-17"/>
    <s v="Membrane Housing RO"/>
    <s v="BWRO"/>
    <x v="0"/>
    <n v="1"/>
    <x v="2"/>
    <x v="4"/>
    <s v="Rusak"/>
  </r>
  <r>
    <s v="RO-18"/>
    <s v="Cartridge Filter-1"/>
    <s v="BWRO"/>
    <x v="0"/>
    <n v="1"/>
    <x v="2"/>
    <x v="4"/>
    <s v="Rusak"/>
  </r>
  <r>
    <s v="RO-19"/>
    <s v="High Pressure Pump Pass RO-1"/>
    <s v="BWRO"/>
    <x v="0"/>
    <n v="1"/>
    <x v="2"/>
    <x v="4"/>
    <s v="Rusak"/>
  </r>
  <r>
    <s v="RO-20"/>
    <s v="High Pressure Pump Pass RO-2"/>
    <s v="BWRO"/>
    <x v="0"/>
    <n v="1"/>
    <x v="2"/>
    <x v="4"/>
    <s v="Rusak"/>
  </r>
  <r>
    <s v="RO-21"/>
    <s v="Cartridge Filter-2"/>
    <s v="BWRO"/>
    <x v="0"/>
    <n v="1"/>
    <x v="2"/>
    <x v="4"/>
    <s v="Rusak"/>
  </r>
  <r>
    <s v="RO-22"/>
    <s v="CIP (Cleaning In Place) Pump"/>
    <s v="BWRO"/>
    <x v="0"/>
    <n v="1"/>
    <x v="2"/>
    <x v="4"/>
    <s v="Rusak"/>
  </r>
  <r>
    <s v="T-01"/>
    <s v="Strapping Machine-1"/>
    <s v="Nailling"/>
    <x v="0"/>
    <n v="1"/>
    <x v="2"/>
    <x v="4"/>
    <s v="Rusak"/>
  </r>
  <r>
    <s v="WL-02"/>
    <s v="CNC Door"/>
    <s v="Wood Line"/>
    <x v="0"/>
    <n v="1"/>
    <x v="2"/>
    <x v="5"/>
    <s v="Tdk dipakai"/>
  </r>
  <r>
    <s v="WL-06"/>
    <s v="Double End Tenoner 1 (Potong Lebar)"/>
    <s v="Wood Line"/>
    <x v="0"/>
    <n v="1"/>
    <x v="2"/>
    <x v="5"/>
    <s v="Tdk dipakai"/>
  </r>
  <r>
    <s v="WL-07"/>
    <s v="Double End Tenoner 2 (Potong Panjang)"/>
    <s v="Wood Line"/>
    <x v="0"/>
    <n v="1"/>
    <x v="2"/>
    <x v="5"/>
    <s v="Tdk dipakai"/>
  </r>
  <r>
    <s v="WL-10"/>
    <s v="Cross Cut 1"/>
    <s v="Wood Line"/>
    <x v="0"/>
    <n v="1"/>
    <x v="2"/>
    <x v="5"/>
    <s v="Tdk dipakai"/>
  </r>
  <r>
    <s v="WL-13"/>
    <s v="450 Cutting"/>
    <s v="Wood Line"/>
    <x v="0"/>
    <n v="1"/>
    <x v="2"/>
    <x v="5"/>
    <s v="Tdk dipakai"/>
  </r>
  <r>
    <s v="WL-14"/>
    <s v="450 Press Takka (Stapples)"/>
    <s v="Wood Line"/>
    <x v="0"/>
    <n v="1"/>
    <x v="2"/>
    <x v="5"/>
    <s v="Tdk dipakai"/>
  </r>
  <r>
    <s v="WL-15"/>
    <s v="Radial saw"/>
    <s v="Wood Line"/>
    <x v="0"/>
    <n v="1"/>
    <x v="2"/>
    <x v="5"/>
    <s v="Tdk dipakai"/>
  </r>
  <r>
    <s v="WL-16"/>
    <s v="Multi Rip Saw"/>
    <s v="Wood Line"/>
    <x v="0"/>
    <n v="1"/>
    <x v="2"/>
    <x v="5"/>
    <s v="Tdk dipakai"/>
  </r>
  <r>
    <s v="WL-18"/>
    <s v="V Cut Saw"/>
    <s v="Wood Line"/>
    <x v="0"/>
    <n v="1"/>
    <x v="2"/>
    <x v="5"/>
    <s v="Tdk dipakai"/>
  </r>
  <r>
    <s v="WL-20"/>
    <s v="Air Frame Assy-1 (Panel Wood)"/>
    <s v="Wood Line"/>
    <x v="0"/>
    <n v="1"/>
    <x v="2"/>
    <x v="5"/>
    <s v="Tdk dipakai"/>
  </r>
  <r>
    <s v="WL-21"/>
    <s v="Air Frame Assy-2 (Panel Wood)"/>
    <s v="Wood Line"/>
    <x v="0"/>
    <n v="1"/>
    <x v="2"/>
    <x v="5"/>
    <s v="Tdk dipakai"/>
  </r>
  <r>
    <s v="WL-24"/>
    <s v="Vertical Panel Saw"/>
    <s v="Wood Line"/>
    <x v="0"/>
    <n v="1"/>
    <x v="2"/>
    <x v="5"/>
    <s v="Tdk dipakai"/>
  </r>
  <r>
    <s v="WL-25"/>
    <s v="Manual Edge Banding"/>
    <s v="Wood Line"/>
    <x v="0"/>
    <n v="1"/>
    <x v="2"/>
    <x v="5"/>
    <s v="Tdk dipakai"/>
  </r>
  <r>
    <s v="Y-20"/>
    <s v="Rivet Setter (Nitto Seiko)"/>
    <s v="GAC (Luar)"/>
    <x v="0"/>
    <n v="1"/>
    <x v="2"/>
    <x v="2"/>
    <s v="Rusak (Cadangan Part)"/>
  </r>
  <r>
    <s v="Y-21"/>
    <s v="Rivet Setter (Nitto Seiko)"/>
    <s v="GAC (Luar)"/>
    <x v="0"/>
    <n v="1"/>
    <x v="2"/>
    <x v="2"/>
    <s v="Rusak (Cadangan Part)"/>
  </r>
  <r>
    <s v="Y-48"/>
    <s v="Spot Welding Mach (Golden Spot)"/>
    <s v="Kons. Folding (Panel Induk)"/>
    <x v="0"/>
    <n v="1"/>
    <x v="2"/>
    <x v="5"/>
    <s v="Tdk dipakai"/>
  </r>
  <r>
    <s v="Y-50"/>
    <s v="Lift Barang"/>
    <s v="Ass. Multi"/>
    <x v="0"/>
    <n v="1"/>
    <x v="2"/>
    <x v="7"/>
    <s v="Dibongkar Mei 2024"/>
  </r>
  <r>
    <s v="Z-01"/>
    <s v="Mesin Zinc Plating (Control)"/>
    <s v="Zinc Plating"/>
    <x v="0"/>
    <n v="1"/>
    <x v="2"/>
    <x v="4"/>
    <s v="Rusak"/>
  </r>
  <r>
    <s v="Z-05"/>
    <s v="Motor Exhaust Fan Zinc Plating"/>
    <s v="Zinc Plating"/>
    <x v="0"/>
    <n v="1"/>
    <x v="2"/>
    <x v="4"/>
    <s v="Rusak"/>
  </r>
  <r>
    <s v="Z-06"/>
    <s v="Drier Mesin Zinc plating"/>
    <s v="Zinc Plating"/>
    <x v="0"/>
    <n v="1"/>
    <x v="2"/>
    <x v="4"/>
    <s v="Rusak"/>
  </r>
  <r>
    <s v="ZF-03"/>
    <s v="Filter-3 Zinc Plating"/>
    <s v="Gdg. MTC"/>
    <x v="0"/>
    <n v="1"/>
    <x v="2"/>
    <x v="4"/>
    <s v="Rusak"/>
  </r>
  <r>
    <s v="ZF-04"/>
    <s v="Filter-4 Zinc Plating"/>
    <s v="Gdg. MTC"/>
    <x v="0"/>
    <n v="1"/>
    <x v="2"/>
    <x v="4"/>
    <s v="Rusak"/>
  </r>
  <r>
    <s v="ZR-01"/>
    <s v="Robot-1 Zinc Plating"/>
    <s v="Zinc Plating"/>
    <x v="0"/>
    <n v="1"/>
    <x v="2"/>
    <x v="4"/>
    <s v="Rusak"/>
  </r>
  <r>
    <s v="ZR-02"/>
    <s v="Robot-2 Zinc Plating"/>
    <s v="Zinc Plating"/>
    <x v="0"/>
    <n v="1"/>
    <x v="2"/>
    <x v="4"/>
    <s v="Rusak"/>
  </r>
  <r>
    <s v="ZR-03"/>
    <s v="Robot-3 Zinc Plating"/>
    <s v="Zinc Plating"/>
    <x v="0"/>
    <n v="1"/>
    <x v="2"/>
    <x v="4"/>
    <s v="Rusak"/>
  </r>
  <r>
    <s v="ZT-01"/>
    <s v="T. Drier-1 Mesin Zinc"/>
    <s v="Zinc Plating"/>
    <x v="0"/>
    <n v="1"/>
    <x v="2"/>
    <x v="4"/>
    <s v="Rusak"/>
  </r>
  <r>
    <s v="ZT-02"/>
    <s v="T. Drier-2 Mesin Zinc"/>
    <s v="Zinc Plating"/>
    <x v="0"/>
    <n v="1"/>
    <x v="2"/>
    <x v="4"/>
    <s v="Rusak"/>
  </r>
  <r>
    <s v="ZT-03"/>
    <s v="T. Drier-3 Mesin Zinc"/>
    <s v="Zinc Plating"/>
    <x v="0"/>
    <n v="1"/>
    <x v="2"/>
    <x v="4"/>
    <s v="Rusak"/>
  </r>
  <r>
    <s v="ZT-04"/>
    <s v="T. Air Blow Drying Mesin Zinc"/>
    <s v="Zinc Plating"/>
    <x v="0"/>
    <n v="1"/>
    <x v="2"/>
    <x v="4"/>
    <s v="Rusak"/>
  </r>
  <r>
    <s v="ZT-05"/>
    <s v="T. Hot Rinse Mesin Zinc"/>
    <s v="Zinc Plating"/>
    <x v="0"/>
    <n v="1"/>
    <x v="2"/>
    <x v="4"/>
    <s v="Rusak"/>
  </r>
  <r>
    <s v="ZT-06"/>
    <s v="T. Rinse Chromating-1 Mesin Zinc"/>
    <s v="Zinc Plating"/>
    <x v="0"/>
    <n v="1"/>
    <x v="2"/>
    <x v="4"/>
    <s v="Rusak"/>
  </r>
  <r>
    <s v="ZT-07"/>
    <s v="T. Rinse Chromating-2 Mesin Zinc"/>
    <s v="Zinc Plating"/>
    <x v="0"/>
    <n v="1"/>
    <x v="2"/>
    <x v="4"/>
    <s v="Rusak"/>
  </r>
  <r>
    <s v="ZT-08"/>
    <s v="T. Reclaim Mesin Zinc"/>
    <s v="Zinc Plating"/>
    <x v="0"/>
    <n v="1"/>
    <x v="2"/>
    <x v="4"/>
    <s v="Rusak"/>
  </r>
  <r>
    <s v="ZT-09"/>
    <s v="T. Chromating-A Mesin Zinc"/>
    <s v="Zinc Plating"/>
    <x v="0"/>
    <n v="1"/>
    <x v="2"/>
    <x v="4"/>
    <s v="Rusak"/>
  </r>
  <r>
    <s v="ZT-10"/>
    <s v="T. Chromating-B Mesin Zinc"/>
    <s v="Zinc Plating"/>
    <x v="0"/>
    <n v="1"/>
    <x v="2"/>
    <x v="4"/>
    <s v="Rusak"/>
  </r>
  <r>
    <s v="ZT-11"/>
    <s v="T. Rinse passivation Mesin Zinc"/>
    <s v="Zinc Plating"/>
    <x v="0"/>
    <n v="1"/>
    <x v="2"/>
    <x v="4"/>
    <s v="Rusak"/>
  </r>
  <r>
    <s v="ZT-12"/>
    <s v="T. Passivation Mesin Zinc"/>
    <s v="Zinc Plating"/>
    <x v="0"/>
    <n v="1"/>
    <x v="2"/>
    <x v="4"/>
    <s v="Rusak"/>
  </r>
  <r>
    <s v="ZT-13"/>
    <s v="T. Rinse Zinc-3 Mesin Zinc"/>
    <s v="Zinc Plating"/>
    <x v="0"/>
    <n v="1"/>
    <x v="2"/>
    <x v="4"/>
    <s v="Rusak"/>
  </r>
  <r>
    <s v="ZT-14"/>
    <s v="T. Electroclean Mesin Zinc"/>
    <s v="Zinc Plating"/>
    <x v="0"/>
    <n v="1"/>
    <x v="2"/>
    <x v="4"/>
    <s v="Rusak"/>
  </r>
  <r>
    <s v="ZT-15"/>
    <s v="T. Degreasing (Soak Clean) Mesin Zinc"/>
    <s v="Zinc Plating"/>
    <x v="0"/>
    <n v="1"/>
    <x v="2"/>
    <x v="4"/>
    <s v="Rusak"/>
  </r>
  <r>
    <s v="ZT-16"/>
    <s v="T. Rinse Alkali/Elektro-1 Mesin Zinc"/>
    <s v="Zinc Plating"/>
    <x v="0"/>
    <n v="1"/>
    <x v="2"/>
    <x v="4"/>
    <s v="Rusak"/>
  </r>
  <r>
    <s v="ZT-17"/>
    <s v="T. Rinse Alkali/Elektro-2 Mesin Zinc"/>
    <s v="Zinc Plating"/>
    <x v="0"/>
    <n v="1"/>
    <x v="2"/>
    <x v="4"/>
    <s v="Rusak"/>
  </r>
  <r>
    <s v="ZT-18"/>
    <s v="T. Rinse Pickling Mesin Zinc"/>
    <s v="Zinc Plating"/>
    <x v="0"/>
    <n v="1"/>
    <x v="2"/>
    <x v="4"/>
    <s v="Rusak"/>
  </r>
  <r>
    <s v="ZT-19"/>
    <s v="T. Pickling Mesin Zinc"/>
    <s v="Zinc Plating"/>
    <x v="0"/>
    <n v="1"/>
    <x v="2"/>
    <x v="4"/>
    <s v="Rusak"/>
  </r>
  <r>
    <s v="ZT-20"/>
    <s v="T. Acid Dip Mesin Zinc"/>
    <s v="Zinc Plating"/>
    <x v="0"/>
    <n v="1"/>
    <x v="2"/>
    <x v="4"/>
    <s v="Rusak"/>
  </r>
  <r>
    <s v="ZT-21"/>
    <s v="T. Rinse Acid Dip Mesin Zinc"/>
    <s v="Zinc Plating"/>
    <x v="0"/>
    <n v="1"/>
    <x v="2"/>
    <x v="4"/>
    <s v="Rusak"/>
  </r>
  <r>
    <s v="ZT-22"/>
    <s v="T. Rinse Zinc-2 Mesin Zinc "/>
    <s v="Zinc Plating"/>
    <x v="0"/>
    <n v="1"/>
    <x v="2"/>
    <x v="4"/>
    <s v="Rusak"/>
  </r>
  <r>
    <s v="ZT-23"/>
    <s v="T. Rinse Zinc-1 Mesin Zinc "/>
    <s v="Zinc Plating"/>
    <x v="0"/>
    <n v="1"/>
    <x v="2"/>
    <x v="4"/>
    <s v="Rusak"/>
  </r>
  <r>
    <s v="ZT-24 A"/>
    <s v="T. Zinc Plating 1  Mesin Zinc "/>
    <s v="Zinc Plating"/>
    <x v="0"/>
    <n v="1"/>
    <x v="2"/>
    <x v="4"/>
    <s v="Rusak"/>
  </r>
  <r>
    <s v="ZT-24 B"/>
    <s v="T. Zinc Plating 2 Mesin Zinc "/>
    <s v="Zinc Plating"/>
    <x v="0"/>
    <n v="1"/>
    <x v="2"/>
    <x v="4"/>
    <s v="Rusak"/>
  </r>
  <r>
    <s v="ZT-25"/>
    <s v="T. Zinc Plating 3 Mesin Zinc"/>
    <s v="Zinc Plating"/>
    <x v="0"/>
    <n v="1"/>
    <x v="2"/>
    <x v="4"/>
    <s v="Rusak"/>
  </r>
  <r>
    <s v="ZT-26"/>
    <s v="T. Zinc Plating 4 Mesin Zinc"/>
    <s v="Zinc Plating"/>
    <x v="0"/>
    <n v="1"/>
    <x v="2"/>
    <x v="4"/>
    <s v="Rusak"/>
  </r>
  <r>
    <s v="APC-01"/>
    <s v="Pneumatic Riveting Machine-01"/>
    <s v="DC-Baros"/>
    <x v="0"/>
    <n v="1"/>
    <x v="0"/>
    <x v="0"/>
    <m/>
  </r>
  <r>
    <s v="APC-02"/>
    <s v="Pneumatic Riveting Machine-02"/>
    <s v="DC-Baros"/>
    <x v="0"/>
    <n v="1"/>
    <x v="0"/>
    <x v="0"/>
    <m/>
  </r>
  <r>
    <s v="APC-03"/>
    <s v="Press Pneumatic LegPlastic Cup-1 (Kawai/Roland)"/>
    <s v="WIP-Cat"/>
    <x v="0"/>
    <n v="1"/>
    <x v="0"/>
    <x v="0"/>
    <s v="Pindah dari Baros 2 Mei 2024"/>
  </r>
  <r>
    <s v="APC-04"/>
    <s v="Press Pneumatic LegPlastic Cup-2 (Kawai/Roland)"/>
    <s v="WIP-Cat"/>
    <x v="0"/>
    <n v="1"/>
    <x v="0"/>
    <x v="0"/>
    <s v="Pindah dari Baros Okt 2023"/>
  </r>
  <r>
    <s v="APC-06"/>
    <s v="Bench Drilling Machine + Tapping Attachment"/>
    <s v="Kons. NB"/>
    <x v="0"/>
    <n v="1"/>
    <x v="0"/>
    <x v="0"/>
    <s v="Pindah dari Baros tgl. 3 Mei 2023"/>
  </r>
  <r>
    <s v="B-01"/>
    <s v="Auto CO2 Welder"/>
    <s v="Kons. Folding"/>
    <x v="0"/>
    <n v="1"/>
    <x v="0"/>
    <x v="0"/>
    <m/>
  </r>
  <r>
    <s v="B-02"/>
    <s v="Auto CO2 Welder"/>
    <s v="Kons. NB"/>
    <x v="0"/>
    <n v="1"/>
    <x v="0"/>
    <x v="0"/>
    <m/>
  </r>
  <r>
    <s v="B-03"/>
    <s v="Auto CO2 Welder"/>
    <s v="Kons. NB"/>
    <x v="0"/>
    <n v="1"/>
    <x v="0"/>
    <x v="0"/>
    <m/>
  </r>
  <r>
    <s v="B-04"/>
    <s v="Auto CO2 Welder"/>
    <s v="Kons. Multi Las"/>
    <x v="0"/>
    <n v="1"/>
    <x v="0"/>
    <x v="0"/>
    <m/>
  </r>
  <r>
    <s v="B-05"/>
    <s v="Auto CO2 Welder"/>
    <s v="Kons. NB"/>
    <x v="0"/>
    <n v="1"/>
    <x v="0"/>
    <x v="0"/>
    <m/>
  </r>
  <r>
    <s v="B-08"/>
    <s v="Rotary Welder-1"/>
    <s v="Kons. NB"/>
    <x v="0"/>
    <n v="1"/>
    <x v="0"/>
    <x v="0"/>
    <m/>
  </r>
  <r>
    <s v="B-08a"/>
    <s v="Auto CO2 Welder"/>
    <s v="Kons. NB"/>
    <x v="0"/>
    <n v="1"/>
    <x v="0"/>
    <x v="0"/>
    <m/>
  </r>
  <r>
    <s v="B-12"/>
    <s v="Pipe Kashime machine"/>
    <s v="Ass. NB"/>
    <x v="0"/>
    <n v="1"/>
    <x v="0"/>
    <x v="0"/>
    <m/>
  </r>
  <r>
    <s v="B-15"/>
    <s v="Assembling Foot Board (tbl)"/>
    <s v="Ass. NB"/>
    <x v="0"/>
    <n v="1"/>
    <x v="0"/>
    <x v="0"/>
    <m/>
  </r>
  <r>
    <s v="B-18"/>
    <s v="Bor Machine"/>
    <s v="Kons. NB"/>
    <x v="0"/>
    <n v="1"/>
    <x v="0"/>
    <x v="0"/>
    <m/>
  </r>
  <r>
    <s v="B-19"/>
    <s v="Bor Machine"/>
    <s v="Kons. NB"/>
    <x v="0"/>
    <n v="1"/>
    <x v="0"/>
    <x v="0"/>
    <m/>
  </r>
  <r>
    <s v="B-22"/>
    <s v="Bench Drilling Machine"/>
    <s v="Kons. NB"/>
    <x v="0"/>
    <n v="1"/>
    <x v="0"/>
    <x v="0"/>
    <m/>
  </r>
  <r>
    <s v="B-23"/>
    <s v="Bench Drilling Machine"/>
    <s v="Kons. NB"/>
    <x v="0"/>
    <n v="1"/>
    <x v="0"/>
    <x v="0"/>
    <m/>
  </r>
  <r>
    <s v="B-24"/>
    <s v="Auto CO2 Welder"/>
    <s v="Kons. NB"/>
    <x v="0"/>
    <n v="1"/>
    <x v="0"/>
    <x v="0"/>
    <m/>
  </r>
  <r>
    <s v="B-25"/>
    <s v="Auto CO2 Welder"/>
    <s v="Kons. NB"/>
    <x v="0"/>
    <n v="1"/>
    <x v="0"/>
    <x v="0"/>
    <m/>
  </r>
  <r>
    <s v="B-26"/>
    <s v="Auto CO2 Welder"/>
    <s v="Kons. NB"/>
    <x v="0"/>
    <n v="1"/>
    <x v="0"/>
    <x v="0"/>
    <m/>
  </r>
  <r>
    <s v="C-01a"/>
    <s v="Inline Water Heather"/>
    <s v="Pretreatment"/>
    <x v="0"/>
    <n v="1"/>
    <x v="0"/>
    <x v="0"/>
    <s v="Pengganti C-01"/>
  </r>
  <r>
    <s v="C-02"/>
    <s v="Pretreatment  Spray Line"/>
    <s v="Pretreatment"/>
    <x v="0"/>
    <n v="1"/>
    <x v="0"/>
    <x v="0"/>
    <m/>
  </r>
  <r>
    <s v="C-02a"/>
    <s v="Pompa-01 (Circulating  Pump)"/>
    <s v="Pretreatment"/>
    <x v="0"/>
    <n v="1"/>
    <x v="0"/>
    <x v="0"/>
    <m/>
  </r>
  <r>
    <s v="C-02b"/>
    <s v="Tanki Pre-Degrease &amp; Pompa (Heat)"/>
    <s v="Pretreatment"/>
    <x v="0"/>
    <n v="1"/>
    <x v="0"/>
    <x v="0"/>
    <m/>
  </r>
  <r>
    <s v="C-02c"/>
    <s v="Tanki Degrease &amp; Pompa"/>
    <s v="Pretreatment"/>
    <x v="0"/>
    <n v="1"/>
    <x v="0"/>
    <x v="0"/>
    <m/>
  </r>
  <r>
    <s v="C-02d"/>
    <s v="Tanki Rinse-1 &amp; Pompa"/>
    <s v="Pretreatment"/>
    <x v="0"/>
    <n v="1"/>
    <x v="0"/>
    <x v="0"/>
    <m/>
  </r>
  <r>
    <s v="C-02e"/>
    <s v="Tanki Rinse-2 &amp; Pompa"/>
    <s v="Pretreatment"/>
    <x v="0"/>
    <n v="1"/>
    <x v="0"/>
    <x v="0"/>
    <m/>
  </r>
  <r>
    <s v="C-02f"/>
    <s v="Tanki Rinse-3 &amp; Pompa"/>
    <s v="Pretreatment"/>
    <x v="0"/>
    <n v="1"/>
    <x v="0"/>
    <x v="0"/>
    <m/>
  </r>
  <r>
    <s v="C-02g"/>
    <s v="Tanki Conversion Coating &amp; Pompa"/>
    <s v="Pretreatment"/>
    <x v="0"/>
    <n v="1"/>
    <x v="0"/>
    <x v="0"/>
    <m/>
  </r>
  <r>
    <s v="C-02h"/>
    <s v="Tanki Rinse-4 &amp; Pompa"/>
    <s v="Pretreatment"/>
    <x v="0"/>
    <n v="1"/>
    <x v="0"/>
    <x v="0"/>
    <m/>
  </r>
  <r>
    <s v="C-02i"/>
    <s v="Tanki Passivation &amp; Pompa"/>
    <s v="Pretreatment"/>
    <x v="0"/>
    <n v="1"/>
    <x v="0"/>
    <x v="0"/>
    <m/>
  </r>
  <r>
    <s v="C-02j"/>
    <s v="Exhaust Fan Phosphating (Atas)"/>
    <s v="Pretreatment"/>
    <x v="0"/>
    <n v="1"/>
    <x v="0"/>
    <x v="0"/>
    <m/>
  </r>
  <r>
    <s v="C-02k"/>
    <s v="Exhaust Fan Degrease (Atas)"/>
    <s v="Pretreatment"/>
    <x v="0"/>
    <n v="1"/>
    <x v="0"/>
    <x v="0"/>
    <m/>
  </r>
  <r>
    <s v="C-03"/>
    <s v="Burner-2  (drying oven)  solar"/>
    <s v="Pretreatment"/>
    <x v="0"/>
    <n v="1"/>
    <x v="0"/>
    <x v="0"/>
    <m/>
  </r>
  <r>
    <s v="C-04"/>
    <s v="Oven Drying Treatment "/>
    <s v="Pretreatment"/>
    <x v="0"/>
    <n v="1"/>
    <x v="0"/>
    <x v="0"/>
    <m/>
  </r>
  <r>
    <s v="C-04a"/>
    <s v="Circulation Fan"/>
    <s v="Pretreatment"/>
    <x v="0"/>
    <n v="1"/>
    <x v="0"/>
    <x v="0"/>
    <m/>
  </r>
  <r>
    <s v="C-04b"/>
    <s v="Exhaust Fan (Atas)"/>
    <s v="Pretreatment"/>
    <x v="0"/>
    <n v="1"/>
    <x v="0"/>
    <x v="0"/>
    <m/>
  </r>
  <r>
    <s v="C-05"/>
    <s v="Conveyor Pretreatment"/>
    <s v="Pretreatment"/>
    <x v="0"/>
    <n v="1"/>
    <x v="0"/>
    <x v="0"/>
    <m/>
  </r>
  <r>
    <s v="C-06"/>
    <s v="Powder Booth - 1  (Double)"/>
    <s v="Painting"/>
    <x v="0"/>
    <n v="1"/>
    <x v="0"/>
    <x v="0"/>
    <m/>
  </r>
  <r>
    <s v="C-07"/>
    <s v="Powder Booth - 2 (Single)"/>
    <s v="Painting"/>
    <x v="0"/>
    <n v="1"/>
    <x v="0"/>
    <x v="0"/>
    <m/>
  </r>
  <r>
    <s v="C-08"/>
    <s v="Powder Booth - 3 (Single)"/>
    <s v="Painting"/>
    <x v="0"/>
    <n v="1"/>
    <x v="0"/>
    <x v="0"/>
    <m/>
  </r>
  <r>
    <s v="C-09"/>
    <s v="Powder Booth - 4 (Single)"/>
    <s v="Painting"/>
    <x v="0"/>
    <n v="1"/>
    <x v="0"/>
    <x v="0"/>
    <m/>
  </r>
  <r>
    <s v="C-11"/>
    <s v="Powder Booth - 6 (Single)"/>
    <s v="Painting"/>
    <x v="0"/>
    <n v="1"/>
    <x v="0"/>
    <x v="0"/>
    <m/>
  </r>
  <r>
    <s v="C-12"/>
    <s v="Powder Booth - 7 (Single)"/>
    <s v="Painting"/>
    <x v="0"/>
    <n v="1"/>
    <x v="0"/>
    <x v="0"/>
    <m/>
  </r>
  <r>
    <s v="C-13"/>
    <s v="Powder Booth - 8 (Single)"/>
    <s v="Painting"/>
    <x v="0"/>
    <n v="1"/>
    <x v="0"/>
    <x v="0"/>
    <m/>
  </r>
  <r>
    <s v="C-14"/>
    <s v="Powder Booth - 9 (Single)"/>
    <s v="Painting"/>
    <x v="0"/>
    <n v="1"/>
    <x v="0"/>
    <x v="0"/>
    <m/>
  </r>
  <r>
    <s v="C-15"/>
    <s v="Powder Booth - 10 (Double)"/>
    <s v="Painting"/>
    <x v="0"/>
    <n v="1"/>
    <x v="0"/>
    <x v="0"/>
    <m/>
  </r>
  <r>
    <s v="C-16"/>
    <s v="Conveyor Painting"/>
    <s v="Painting"/>
    <x v="0"/>
    <n v="1"/>
    <x v="0"/>
    <x v="0"/>
    <m/>
  </r>
  <r>
    <s v="C-17"/>
    <s v="Burner-3 (curing oven)"/>
    <s v="Painting"/>
    <x v="0"/>
    <n v="1"/>
    <x v="0"/>
    <x v="0"/>
    <m/>
  </r>
  <r>
    <s v="C-18"/>
    <s v="Paint Curing Oven "/>
    <s v="Painting"/>
    <x v="0"/>
    <n v="1"/>
    <x v="0"/>
    <x v="0"/>
    <m/>
  </r>
  <r>
    <s v="C-18a"/>
    <s v="Circle fan / stirring unit"/>
    <s v="Painting"/>
    <x v="0"/>
    <n v="1"/>
    <x v="0"/>
    <x v="0"/>
    <m/>
  </r>
  <r>
    <s v="C-18b"/>
    <s v="Exhaust Flue Gas Duct"/>
    <s v="Painting"/>
    <x v="0"/>
    <n v="1"/>
    <x v="0"/>
    <x v="0"/>
    <m/>
  </r>
  <r>
    <s v="C-18c"/>
    <s v="Cooling Fan (cooling zone)"/>
    <s v="Painting"/>
    <x v="0"/>
    <n v="1"/>
    <x v="0"/>
    <x v="0"/>
    <m/>
  </r>
  <r>
    <s v="C-19"/>
    <s v="Spray both touch up"/>
    <s v="Painting"/>
    <x v="0"/>
    <n v="1"/>
    <x v="0"/>
    <x v="0"/>
    <m/>
  </r>
  <r>
    <s v="CH-05"/>
    <s v="Cooling Tower"/>
    <s v="Ass. Folding (Luar)"/>
    <x v="0"/>
    <n v="1"/>
    <x v="0"/>
    <x v="0"/>
    <m/>
  </r>
  <r>
    <s v="CH-07"/>
    <s v="Air Blower (Ring Blower)"/>
    <s v="Chrome II (Dpn)"/>
    <x v="0"/>
    <n v="1"/>
    <x v="0"/>
    <x v="0"/>
    <m/>
  </r>
  <r>
    <s v="CH-08"/>
    <s v="Air Blower (Fu Tsu)"/>
    <s v="Chrome I (Blk)"/>
    <x v="0"/>
    <n v="1"/>
    <x v="0"/>
    <x v="0"/>
    <m/>
  </r>
  <r>
    <s v="CH-09"/>
    <s v="Air Blower (Fu Tsu)"/>
    <s v="Chrome I (Blk)"/>
    <x v="0"/>
    <n v="1"/>
    <x v="0"/>
    <x v="0"/>
    <m/>
  </r>
  <r>
    <s v="CH-11"/>
    <s v="Inline Water Heater"/>
    <s v="Chrome II (Dpn)"/>
    <x v="0"/>
    <n v="1"/>
    <x v="0"/>
    <x v="0"/>
    <m/>
  </r>
  <r>
    <s v="CH-12"/>
    <s v="Inline Water Heater"/>
    <s v="Chrome I (Blk)"/>
    <x v="0"/>
    <n v="1"/>
    <x v="0"/>
    <x v="0"/>
    <m/>
  </r>
  <r>
    <s v="CH-14"/>
    <s v="Air Blower (Fu Tsu)"/>
    <s v="Chrome II (Dpn)"/>
    <x v="0"/>
    <n v="1"/>
    <x v="0"/>
    <x v="0"/>
    <m/>
  </r>
  <r>
    <s v="CH-15"/>
    <s v="Air Blower (Fu Tsu)"/>
    <s v="Chrome II (Dpn)"/>
    <x v="0"/>
    <n v="1"/>
    <x v="0"/>
    <x v="0"/>
    <m/>
  </r>
  <r>
    <s v="CP-01"/>
    <s v="Extruder"/>
    <s v="C-PRO Line_1"/>
    <x v="0"/>
    <n v="1"/>
    <x v="0"/>
    <x v="0"/>
    <m/>
  </r>
  <r>
    <s v="CP-02"/>
    <s v="Panel Control Extruder"/>
    <s v="C-PRO Line_1"/>
    <x v="0"/>
    <n v="1"/>
    <x v="0"/>
    <x v="0"/>
    <m/>
  </r>
  <r>
    <s v="CP-03"/>
    <s v="Queching"/>
    <s v="C-PRO Line_1"/>
    <x v="0"/>
    <n v="1"/>
    <x v="0"/>
    <x v="0"/>
    <m/>
  </r>
  <r>
    <s v="CP-04"/>
    <s v="Annealing"/>
    <s v="C-PRO Line_1"/>
    <x v="0"/>
    <n v="1"/>
    <x v="0"/>
    <x v="0"/>
    <m/>
  </r>
  <r>
    <s v="CP-05"/>
    <s v="Cutting"/>
    <s v="C-PRO Line_1"/>
    <x v="0"/>
    <n v="1"/>
    <x v="0"/>
    <x v="0"/>
    <m/>
  </r>
  <r>
    <s v="CP-06"/>
    <s v="Panel Control Quenching-Annealing-Cutting"/>
    <s v="C-PRO Line_1"/>
    <x v="0"/>
    <n v="1"/>
    <x v="0"/>
    <x v="0"/>
    <m/>
  </r>
  <r>
    <s v="CP-07"/>
    <s v="Panel Control Cutting"/>
    <s v="C-PRO Line_1"/>
    <x v="0"/>
    <n v="1"/>
    <x v="0"/>
    <x v="0"/>
    <m/>
  </r>
  <r>
    <s v="CP-08"/>
    <s v="Hoist"/>
    <s v="C-PRO Line_1"/>
    <x v="0"/>
    <n v="1"/>
    <x v="0"/>
    <x v="0"/>
    <m/>
  </r>
  <r>
    <s v="CP-09"/>
    <s v="Electric Furnace (Oven Nozzle)"/>
    <s v="C-PRO (Luar)"/>
    <x v="0"/>
    <n v="1"/>
    <x v="0"/>
    <x v="0"/>
    <m/>
  </r>
  <r>
    <s v="CP-10"/>
    <s v="Panel Control Electrik Furnace"/>
    <s v="C-PRO (Luar)"/>
    <x v="0"/>
    <n v="1"/>
    <x v="0"/>
    <x v="0"/>
    <m/>
  </r>
  <r>
    <s v="CP-11"/>
    <s v="Crusher"/>
    <s v="C-PRO Melting"/>
    <x v="0"/>
    <n v="1"/>
    <x v="0"/>
    <x v="0"/>
    <m/>
  </r>
  <r>
    <s v="CP2-01"/>
    <s v="Extruder"/>
    <s v="C-PRO Line_2"/>
    <x v="0"/>
    <n v="1"/>
    <x v="0"/>
    <x v="0"/>
    <m/>
  </r>
  <r>
    <s v="CP2-02"/>
    <s v="Panel Control Extruder"/>
    <s v="C-PRO Line_2"/>
    <x v="0"/>
    <n v="1"/>
    <x v="0"/>
    <x v="0"/>
    <m/>
  </r>
  <r>
    <s v="CP2-03"/>
    <s v="Queching"/>
    <s v="C-PRO Line_2"/>
    <x v="0"/>
    <n v="1"/>
    <x v="0"/>
    <x v="0"/>
    <m/>
  </r>
  <r>
    <s v="CP2-04"/>
    <s v="Annealing"/>
    <s v="C-PRO Line_2"/>
    <x v="0"/>
    <n v="1"/>
    <x v="0"/>
    <x v="0"/>
    <m/>
  </r>
  <r>
    <s v="CP2-05"/>
    <s v="Cutting"/>
    <s v="C-PRO Line_2"/>
    <x v="0"/>
    <n v="1"/>
    <x v="0"/>
    <x v="0"/>
    <m/>
  </r>
  <r>
    <s v="CP2-06"/>
    <s v="Panel Control Quenching-Annealing-Cutting"/>
    <s v="C-PRO Line_2"/>
    <x v="0"/>
    <n v="1"/>
    <x v="0"/>
    <x v="0"/>
    <m/>
  </r>
  <r>
    <s v="CP2-07"/>
    <s v="Panel Control Cutting"/>
    <s v="C-PRO Line_2"/>
    <x v="0"/>
    <n v="1"/>
    <x v="0"/>
    <x v="0"/>
    <m/>
  </r>
  <r>
    <s v="CP3-01"/>
    <s v="Melting"/>
    <s v="C-PRO Melting"/>
    <x v="0"/>
    <n v="1"/>
    <x v="0"/>
    <x v="0"/>
    <s v="26-12-2023"/>
  </r>
  <r>
    <s v="CP3-02"/>
    <s v="Water Coller Tank &amp; Roller"/>
    <s v="C-PRO Melting"/>
    <x v="0"/>
    <n v="1"/>
    <x v="0"/>
    <x v="0"/>
    <s v="26-12-2023"/>
  </r>
  <r>
    <s v="CP3-04"/>
    <s v="Cutting"/>
    <s v="C-PRO Melting"/>
    <x v="0"/>
    <n v="1"/>
    <x v="0"/>
    <x v="0"/>
    <s v="26-12-2023"/>
  </r>
  <r>
    <s v="CX-04"/>
    <s v="Rectifier 5000A "/>
    <s v="Chrome II (Dpn)"/>
    <x v="0"/>
    <n v="1"/>
    <x v="0"/>
    <x v="0"/>
    <m/>
  </r>
  <r>
    <s v="CX-17"/>
    <s v="Rectifier 5000A"/>
    <s v="Chrome II (Dpn)"/>
    <x v="0"/>
    <n v="1"/>
    <x v="0"/>
    <x v="0"/>
    <m/>
  </r>
  <r>
    <s v="CX-18"/>
    <s v="Rectifier 5000A"/>
    <s v="Chrome I (Blk)"/>
    <x v="0"/>
    <n v="1"/>
    <x v="0"/>
    <x v="0"/>
    <m/>
  </r>
  <r>
    <s v="CX-20"/>
    <s v="Rectifier 2000A"/>
    <s v="Chrome I (Blk)"/>
    <x v="0"/>
    <n v="1"/>
    <x v="0"/>
    <x v="0"/>
    <m/>
  </r>
  <r>
    <s v="CX-21"/>
    <s v="Rectifier 2000A"/>
    <s v="Chrome I (Blk)"/>
    <x v="0"/>
    <n v="1"/>
    <x v="0"/>
    <x v="0"/>
    <m/>
  </r>
  <r>
    <s v="CX-22"/>
    <s v="Rectifier 2000A"/>
    <s v="Chrome I (Blk)"/>
    <x v="0"/>
    <n v="1"/>
    <x v="0"/>
    <x v="0"/>
    <m/>
  </r>
  <r>
    <s v="CX-25"/>
    <s v="Rectifier 2000A"/>
    <s v="Chrome II (Dpn)"/>
    <x v="0"/>
    <n v="1"/>
    <x v="0"/>
    <x v="0"/>
    <m/>
  </r>
  <r>
    <s v="CX-26"/>
    <s v="Rectifier 2000A"/>
    <s v="Chrome II (Dpn)"/>
    <x v="0"/>
    <n v="1"/>
    <x v="0"/>
    <x v="0"/>
    <m/>
  </r>
  <r>
    <s v="CX-27"/>
    <s v="Rectifier 2000A"/>
    <s v="Chrome II (Dpn)"/>
    <x v="0"/>
    <n v="1"/>
    <x v="0"/>
    <x v="0"/>
    <m/>
  </r>
  <r>
    <s v="CX-28"/>
    <s v="Rectifier 2000A"/>
    <s v="Chrome I (Blk)"/>
    <x v="0"/>
    <n v="1"/>
    <x v="0"/>
    <x v="0"/>
    <m/>
  </r>
  <r>
    <s v="CX-29"/>
    <s v="Rectifier 2000A"/>
    <s v="Chrome II (Dpn)"/>
    <x v="0"/>
    <n v="1"/>
    <x v="0"/>
    <x v="0"/>
    <m/>
  </r>
  <r>
    <s v="CX-30"/>
    <s v="Rectifier 5000A"/>
    <s v="Chrome I (Blk)"/>
    <x v="0"/>
    <n v="1"/>
    <x v="0"/>
    <x v="0"/>
    <m/>
  </r>
  <r>
    <s v="D-01"/>
    <s v="Generator (SKL)"/>
    <s v="GAC"/>
    <x v="0"/>
    <n v="1"/>
    <x v="0"/>
    <x v="0"/>
    <m/>
  </r>
  <r>
    <s v="D-02"/>
    <s v="Air Compresor (Heigh Pressure)"/>
    <s v="GAC"/>
    <x v="0"/>
    <n v="1"/>
    <x v="0"/>
    <x v="0"/>
    <m/>
  </r>
  <r>
    <s v="D-08"/>
    <s v="Air Compresor-Mobile (Meiji 15 Kw)"/>
    <s v="GAC (Luar)"/>
    <x v="0"/>
    <n v="1"/>
    <x v="0"/>
    <x v="0"/>
    <m/>
  </r>
  <r>
    <s v="D-09"/>
    <s v="Cooling Tower (genset)"/>
    <s v="GAC (Luar)"/>
    <x v="0"/>
    <n v="1"/>
    <x v="0"/>
    <x v="0"/>
    <m/>
  </r>
  <r>
    <s v="D-14"/>
    <s v="Air Compresor-Mobile (Swan 10 pK)"/>
    <s v="GAC (Luar)"/>
    <x v="0"/>
    <n v="1"/>
    <x v="0"/>
    <x v="0"/>
    <m/>
  </r>
  <r>
    <s v="D-15"/>
    <s v="Air Dryer (Meiji)"/>
    <s v="GAC"/>
    <x v="0"/>
    <n v="1"/>
    <x v="0"/>
    <x v="0"/>
    <m/>
  </r>
  <r>
    <s v="D-17"/>
    <s v="Air Compresor-Mobile (Swan 15 pK)"/>
    <s v="Limbah "/>
    <x v="0"/>
    <n v="1"/>
    <x v="0"/>
    <x v="0"/>
    <m/>
  </r>
  <r>
    <s v="D-18"/>
    <s v="Metabo"/>
    <s v="GAC (Luar)"/>
    <x v="0"/>
    <n v="1"/>
    <x v="0"/>
    <x v="0"/>
    <m/>
  </r>
  <r>
    <s v="D-19"/>
    <s v="Air Compresor (Kobelion II Type VS-75KW)"/>
    <s v="GAC"/>
    <x v="0"/>
    <n v="1"/>
    <x v="0"/>
    <x v="0"/>
    <m/>
  </r>
  <r>
    <s v="D-20"/>
    <s v="Air Dryer (Orion CRX 120 D)"/>
    <s v="GAC"/>
    <x v="0"/>
    <n v="1"/>
    <x v="0"/>
    <x v="0"/>
    <m/>
  </r>
  <r>
    <s v="D-21"/>
    <s v="Air Compresor-Mobile (Swan 1.5 KW))"/>
    <s v="Gdg. Electric"/>
    <x v="0"/>
    <n v="1"/>
    <x v="0"/>
    <x v="0"/>
    <m/>
  </r>
  <r>
    <s v="D-22"/>
    <s v="Air Compresor-Mobile (Delta Air 1.5 KW)"/>
    <s v="C-PRO Line_1"/>
    <x v="0"/>
    <n v="1"/>
    <x v="0"/>
    <x v="0"/>
    <m/>
  </r>
  <r>
    <s v="D-23"/>
    <s v="Air Compresor (Kobelion VS37A-H)"/>
    <s v="DC-Baros"/>
    <x v="0"/>
    <n v="1"/>
    <x v="0"/>
    <x v="0"/>
    <m/>
  </r>
  <r>
    <s v="D-24"/>
    <s v="Air Dryer (Orion ARX 75 J)"/>
    <s v="DC-Baros"/>
    <x v="0"/>
    <n v="1"/>
    <x v="0"/>
    <x v="0"/>
    <m/>
  </r>
  <r>
    <s v="F-01"/>
    <s v="Bor Machine"/>
    <s v="ENG Facility"/>
    <x v="0"/>
    <n v="1"/>
    <x v="0"/>
    <x v="0"/>
    <m/>
  </r>
  <r>
    <s v="F-02"/>
    <s v="Bor Machine"/>
    <s v="ENG Facility"/>
    <x v="0"/>
    <n v="1"/>
    <x v="0"/>
    <x v="0"/>
    <m/>
  </r>
  <r>
    <s v="F-03"/>
    <s v="Burner &amp; Oven Coating Hanger"/>
    <s v="ENG Facility"/>
    <x v="0"/>
    <n v="1"/>
    <x v="0"/>
    <x v="0"/>
    <m/>
  </r>
  <r>
    <s v="F-04"/>
    <s v="Tanki Plastisol"/>
    <s v="ENG Facility"/>
    <x v="0"/>
    <n v="1"/>
    <x v="0"/>
    <x v="0"/>
    <m/>
  </r>
  <r>
    <s v="F-07"/>
    <s v="Bor Machine"/>
    <s v="ENG Facility"/>
    <x v="0"/>
    <n v="1"/>
    <x v="0"/>
    <x v="0"/>
    <m/>
  </r>
  <r>
    <s v="G-01"/>
    <s v="Lift Barang"/>
    <s v="Gudang Pusat"/>
    <x v="0"/>
    <n v="1"/>
    <x v="0"/>
    <x v="0"/>
    <m/>
  </r>
  <r>
    <s v="K-03"/>
    <s v="Double Bending KD Yamato"/>
    <s v="Kons. Folding"/>
    <x v="0"/>
    <n v="1"/>
    <x v="0"/>
    <x v="0"/>
    <m/>
  </r>
  <r>
    <s v="K-04"/>
    <s v="Radius press machine"/>
    <s v="Kons. Folding"/>
    <x v="0"/>
    <n v="1"/>
    <x v="0"/>
    <x v="0"/>
    <m/>
  </r>
  <r>
    <s v="K-05"/>
    <s v="Fierching KD Yamato"/>
    <s v="Kons. Folding"/>
    <x v="0"/>
    <n v="1"/>
    <x v="0"/>
    <x v="0"/>
    <m/>
  </r>
  <r>
    <s v="K-06"/>
    <s v="Butseem Welder-1"/>
    <s v="Kons. Folding"/>
    <x v="0"/>
    <n v="1"/>
    <x v="0"/>
    <x v="0"/>
    <m/>
  </r>
  <r>
    <s v="K-07"/>
    <s v="Butseem Welder-2"/>
    <s v="Kons. Folding"/>
    <x v="0"/>
    <n v="1"/>
    <x v="0"/>
    <x v="0"/>
    <m/>
  </r>
  <r>
    <s v="K-08x"/>
    <s v="Both (exhaust welder) (dbl booth)"/>
    <s v="Kons. Folding"/>
    <x v="0"/>
    <n v="1"/>
    <x v="0"/>
    <x v="0"/>
    <m/>
  </r>
  <r>
    <s v="K-09"/>
    <s v="Double Bending KB Yamato"/>
    <s v="Kons. Folding"/>
    <x v="0"/>
    <n v="1"/>
    <x v="0"/>
    <x v="0"/>
    <m/>
  </r>
  <r>
    <s v="K-10"/>
    <s v="Fierching KB Yamato"/>
    <s v="Kons. Folding"/>
    <x v="0"/>
    <n v="1"/>
    <x v="0"/>
    <x v="0"/>
    <m/>
  </r>
  <r>
    <s v="K-11"/>
    <s v="Fierching Water Hole"/>
    <s v="Kons. Folding"/>
    <x v="0"/>
    <n v="1"/>
    <x v="0"/>
    <x v="0"/>
    <m/>
  </r>
  <r>
    <s v="K-12"/>
    <s v="Auto CO2 Welder"/>
    <s v="Kons. Folding"/>
    <x v="0"/>
    <n v="1"/>
    <x v="0"/>
    <x v="0"/>
    <m/>
  </r>
  <r>
    <s v="K-12x"/>
    <s v="Both (exhaust welder)"/>
    <s v="Kons. Folding"/>
    <x v="0"/>
    <n v="1"/>
    <x v="0"/>
    <x v="0"/>
    <m/>
  </r>
  <r>
    <s v="K-21"/>
    <s v="Spot Welder (Daiden)"/>
    <s v="Pressing"/>
    <x v="0"/>
    <n v="1"/>
    <x v="0"/>
    <x v="0"/>
    <m/>
  </r>
  <r>
    <s v="K-26"/>
    <s v="Spot Welder (Daiden)"/>
    <s v="Kons. Folding"/>
    <x v="0"/>
    <n v="1"/>
    <x v="0"/>
    <x v="0"/>
    <m/>
  </r>
  <r>
    <s v="K-29"/>
    <s v="Hoist"/>
    <s v="Kons. Folding"/>
    <x v="0"/>
    <n v="1"/>
    <x v="0"/>
    <x v="0"/>
    <m/>
  </r>
  <r>
    <s v="K-33"/>
    <s v="Pompa sirkulasi cooler-1"/>
    <s v="Kons. Folding"/>
    <x v="0"/>
    <n v="1"/>
    <x v="0"/>
    <x v="0"/>
    <m/>
  </r>
  <r>
    <s v="K-33a"/>
    <s v="Pompa sirkulasi cooler-2"/>
    <s v="Kons. Folding"/>
    <x v="0"/>
    <n v="1"/>
    <x v="0"/>
    <x v="0"/>
    <m/>
  </r>
  <r>
    <s v="K-34"/>
    <s v="Radial saw (pneumatic)"/>
    <s v="Kons. Folding"/>
    <x v="0"/>
    <n v="1"/>
    <x v="0"/>
    <x v="0"/>
    <m/>
  </r>
  <r>
    <s v="K-36"/>
    <s v="Wire Brush Mach"/>
    <s v="Kons. Folding"/>
    <x v="0"/>
    <n v="1"/>
    <x v="0"/>
    <x v="0"/>
    <m/>
  </r>
  <r>
    <s v="K-41"/>
    <s v="Rivet Setter (Taiwan)"/>
    <s v="Kons. Folding"/>
    <x v="0"/>
    <n v="1"/>
    <x v="0"/>
    <x v="0"/>
    <m/>
  </r>
  <r>
    <s v="K-43"/>
    <s v="Rivet Setter (Taiwan)"/>
    <s v="Ass. Multi"/>
    <x v="0"/>
    <n v="1"/>
    <x v="0"/>
    <x v="0"/>
    <m/>
  </r>
  <r>
    <s v="K-44"/>
    <s v="Rivet Setter (Nitto Seiko)"/>
    <s v="Kons. Folding"/>
    <x v="0"/>
    <n v="1"/>
    <x v="0"/>
    <x v="0"/>
    <m/>
  </r>
  <r>
    <s v="K-45"/>
    <s v="Spot Welder (Panasonic)"/>
    <s v="Kons. Folding"/>
    <x v="0"/>
    <n v="1"/>
    <x v="0"/>
    <x v="0"/>
    <m/>
  </r>
  <r>
    <s v="K-46"/>
    <s v="Rivet Setter (Nitto Seiko)"/>
    <s v="Kons. Folding"/>
    <x v="0"/>
    <n v="1"/>
    <x v="0"/>
    <x v="0"/>
    <m/>
  </r>
  <r>
    <s v="K-47"/>
    <s v="Rivet Setter (Yoshikawa Iron)"/>
    <s v="Kons. Folding"/>
    <x v="0"/>
    <n v="1"/>
    <x v="0"/>
    <x v="0"/>
    <m/>
  </r>
  <r>
    <s v="K-48"/>
    <s v="Rivet Setter (Nitto Seiko)"/>
    <s v="Kons. Folding"/>
    <x v="0"/>
    <n v="1"/>
    <x v="0"/>
    <x v="0"/>
    <m/>
  </r>
  <r>
    <s v="K-49"/>
    <s v="Bor Machine"/>
    <s v="Kons. Folding"/>
    <x v="0"/>
    <n v="1"/>
    <x v="0"/>
    <x v="0"/>
    <m/>
  </r>
  <r>
    <s v="K-50"/>
    <s v="Rivet Setter (Nitto Seiko)"/>
    <s v="Ass. NB"/>
    <x v="0"/>
    <n v="1"/>
    <x v="0"/>
    <x v="0"/>
    <m/>
  </r>
  <r>
    <s v="K-52"/>
    <s v="Butseem Welder-3"/>
    <s v="Kons. Multi Bending"/>
    <x v="0"/>
    <n v="1"/>
    <x v="0"/>
    <x v="0"/>
    <m/>
  </r>
  <r>
    <s v="K-53"/>
    <s v="Multy Spot Welder (Seat Plate)"/>
    <s v="Kons. Folding"/>
    <x v="0"/>
    <n v="1"/>
    <x v="0"/>
    <x v="0"/>
    <m/>
  </r>
  <r>
    <s v="K-55"/>
    <s v="Double Pierching KD Cosmo"/>
    <s v="Kons. Folding"/>
    <x v="0"/>
    <n v="1"/>
    <x v="0"/>
    <x v="0"/>
    <m/>
  </r>
  <r>
    <s v="K-56"/>
    <s v="Flash Butt Welding Machine"/>
    <s v="Kons. Folding"/>
    <x v="0"/>
    <n v="1"/>
    <x v="0"/>
    <x v="0"/>
    <m/>
  </r>
  <r>
    <s v="K-57"/>
    <s v="Press Vertikal Machine Fore Leg Pipe Cosmo"/>
    <s v="Kons. Multi Bending"/>
    <x v="0"/>
    <n v="1"/>
    <x v="0"/>
    <x v="0"/>
    <m/>
  </r>
  <r>
    <s v="K-58"/>
    <s v="Pierching Machine Rear Leg Pipe Cosmo"/>
    <s v="Kons. Folding"/>
    <x v="0"/>
    <n v="1"/>
    <x v="0"/>
    <x v="0"/>
    <m/>
  </r>
  <r>
    <s v="K-59"/>
    <s v="Double Bending Taiwan"/>
    <s v="Kons. Folding"/>
    <x v="0"/>
    <n v="1"/>
    <x v="0"/>
    <x v="0"/>
    <m/>
  </r>
  <r>
    <s v="K-60"/>
    <s v="Cooling Tower + Pompa"/>
    <s v="Kons. Folding"/>
    <x v="0"/>
    <n v="1"/>
    <x v="0"/>
    <x v="0"/>
    <m/>
  </r>
  <r>
    <s v="K-61"/>
    <s v="Double Bending Taiwan"/>
    <s v="Kons. Folding"/>
    <x v="0"/>
    <n v="1"/>
    <x v="0"/>
    <x v="0"/>
    <m/>
  </r>
  <r>
    <s v="K-62"/>
    <s v="Bor Machine"/>
    <s v="Kons. Folding"/>
    <x v="0"/>
    <n v="1"/>
    <x v="0"/>
    <x v="0"/>
    <m/>
  </r>
  <r>
    <s v="K-63"/>
    <s v="Mesin Pierching KB Cosmo H"/>
    <s v="Kons. Folding"/>
    <x v="0"/>
    <n v="1"/>
    <x v="0"/>
    <x v="0"/>
    <m/>
  </r>
  <r>
    <s v="L-02"/>
    <s v="Pneu Press-2 &amp; Air Nailer"/>
    <s v="Nailling"/>
    <x v="0"/>
    <n v="1"/>
    <x v="0"/>
    <x v="0"/>
    <m/>
  </r>
  <r>
    <s v="L-06"/>
    <s v="Pneu Press-6 &amp; Air Nailer"/>
    <s v="Nailling"/>
    <x v="0"/>
    <n v="1"/>
    <x v="0"/>
    <x v="0"/>
    <m/>
  </r>
  <r>
    <s v="L-07"/>
    <s v="Pneu Press-7 &amp; Air Nailer"/>
    <s v="Nailling"/>
    <x v="0"/>
    <n v="1"/>
    <x v="0"/>
    <x v="0"/>
    <m/>
  </r>
  <r>
    <s v="L-09"/>
    <s v="Pneu Press-9 &amp; Air Nailer"/>
    <s v="Nailling"/>
    <x v="0"/>
    <n v="1"/>
    <x v="0"/>
    <x v="0"/>
    <m/>
  </r>
  <r>
    <s v="L-12"/>
    <s v="Spray glue &amp; both"/>
    <s v="Nailling"/>
    <x v="0"/>
    <n v="1"/>
    <x v="0"/>
    <x v="0"/>
    <m/>
  </r>
  <r>
    <s v="L-13"/>
    <s v="Pneu Press-12 &amp; Air Nailer"/>
    <s v="Nailling"/>
    <x v="0"/>
    <n v="1"/>
    <x v="0"/>
    <x v="0"/>
    <m/>
  </r>
  <r>
    <s v="LB-01"/>
    <s v="Pompa Limbah -01"/>
    <s v="Chrome II (Dpn)"/>
    <x v="0"/>
    <n v="1"/>
    <x v="0"/>
    <x v="0"/>
    <m/>
  </r>
  <r>
    <s v="LB-02"/>
    <s v="Pompa Limbah -02"/>
    <s v="Chrome II (Dpn)"/>
    <x v="0"/>
    <n v="1"/>
    <x v="0"/>
    <x v="0"/>
    <m/>
  </r>
  <r>
    <s v="LB-03"/>
    <s v="Pompa Tangki Fluculator-1"/>
    <s v="Limbah "/>
    <x v="0"/>
    <n v="1"/>
    <x v="0"/>
    <x v="0"/>
    <m/>
  </r>
  <r>
    <s v="LB-04"/>
    <s v="Pompa Tangki Fluculator-2"/>
    <s v="Limbah "/>
    <x v="0"/>
    <n v="1"/>
    <x v="0"/>
    <x v="0"/>
    <m/>
  </r>
  <r>
    <s v="LB-05"/>
    <s v="Lift Barang"/>
    <s v="Limbah "/>
    <x v="0"/>
    <n v="1"/>
    <x v="0"/>
    <x v="0"/>
    <m/>
  </r>
  <r>
    <s v="LB-06"/>
    <s v="Sludge "/>
    <s v="Limbah "/>
    <x v="0"/>
    <n v="1"/>
    <x v="0"/>
    <x v="0"/>
    <s v="Ganti Baru"/>
  </r>
  <r>
    <s v="LB-10"/>
    <s v="Mesin Press Limbah-1"/>
    <s v="Limbah "/>
    <x v="0"/>
    <n v="1"/>
    <x v="0"/>
    <x v="0"/>
    <m/>
  </r>
  <r>
    <s v="LB-12"/>
    <s v="Pompa Diafragma-2"/>
    <s v="Limbah "/>
    <x v="0"/>
    <n v="1"/>
    <x v="0"/>
    <x v="0"/>
    <m/>
  </r>
  <r>
    <s v="M-01"/>
    <s v="Inclinable Press 40 Ton"/>
    <s v="Pressing"/>
    <x v="0"/>
    <n v="1"/>
    <x v="0"/>
    <x v="0"/>
    <m/>
  </r>
  <r>
    <s v="M-02"/>
    <s v="Inclinable Press 40 Ton"/>
    <s v="Kons. Multi Bending"/>
    <x v="0"/>
    <n v="1"/>
    <x v="0"/>
    <x v="0"/>
    <m/>
  </r>
  <r>
    <s v="M-03"/>
    <s v="Inclinable Press 40 Ton"/>
    <s v="Kons. Multi Bending"/>
    <x v="0"/>
    <n v="1"/>
    <x v="0"/>
    <x v="0"/>
    <m/>
  </r>
  <r>
    <s v="M-04"/>
    <s v="Inclinable Press 25 Ton"/>
    <s v="Kons. Multi Bending"/>
    <x v="0"/>
    <n v="1"/>
    <x v="0"/>
    <x v="0"/>
    <m/>
  </r>
  <r>
    <s v="M-05"/>
    <s v="Inclinable Press 25 Ton"/>
    <s v="Kons. Multi Bending"/>
    <x v="0"/>
    <n v="1"/>
    <x v="0"/>
    <x v="0"/>
    <m/>
  </r>
  <r>
    <s v="M-06"/>
    <s v="Inclinable Press 16 Ton"/>
    <s v="Kons. Multi Bending"/>
    <x v="0"/>
    <n v="1"/>
    <x v="0"/>
    <x v="0"/>
    <m/>
  </r>
  <r>
    <s v="M-07"/>
    <s v="Inclinable Press 16 Ton"/>
    <s v="Kons. Multi Bending"/>
    <x v="0"/>
    <n v="1"/>
    <x v="0"/>
    <x v="0"/>
    <m/>
  </r>
  <r>
    <s v="M-08"/>
    <s v="Inclinable Press 16 Ton"/>
    <s v="Kons. Multi Bending"/>
    <x v="0"/>
    <n v="1"/>
    <x v="0"/>
    <x v="0"/>
    <m/>
  </r>
  <r>
    <s v="M-09"/>
    <s v="Inclinable Press 16 Ton"/>
    <s v="Kons. Multi Bending"/>
    <x v="0"/>
    <n v="1"/>
    <x v="0"/>
    <x v="0"/>
    <m/>
  </r>
  <r>
    <s v="M-12"/>
    <s v="Pine bender Chiwork-II"/>
    <s v="Kons. Multi Bending"/>
    <x v="0"/>
    <n v="1"/>
    <x v="0"/>
    <x v="0"/>
    <m/>
  </r>
  <r>
    <s v="M-13"/>
    <s v="Fine Bending Japan"/>
    <s v="Kons. Multi Bending"/>
    <x v="0"/>
    <n v="1"/>
    <x v="0"/>
    <x v="0"/>
    <m/>
  </r>
  <r>
    <s v="M-16"/>
    <s v="Press Vertical-Japan"/>
    <s v="C-PRO (Gdg. Finish Good)"/>
    <x v="0"/>
    <n v="1"/>
    <x v="0"/>
    <x v="0"/>
    <m/>
  </r>
  <r>
    <s v="M-17"/>
    <s v="Double Bending ex Japan"/>
    <s v="Kons. Multi Bending"/>
    <x v="0"/>
    <n v="1"/>
    <x v="0"/>
    <x v="0"/>
    <m/>
  </r>
  <r>
    <s v="M-19"/>
    <s v="Bending Horinzontal Soco"/>
    <s v="Kons. Multi Bending"/>
    <x v="0"/>
    <n v="1"/>
    <x v="0"/>
    <x v="0"/>
    <m/>
  </r>
  <r>
    <s v="M-21"/>
    <s v="Bending Horinzontal Taiyo"/>
    <s v="Kons. Multi Bending"/>
    <x v="0"/>
    <n v="1"/>
    <x v="0"/>
    <x v="0"/>
    <m/>
  </r>
  <r>
    <s v="M-22"/>
    <s v="Double Side Bending Taiwan"/>
    <s v="Kons. Multi Bending"/>
    <x v="0"/>
    <n v="1"/>
    <x v="0"/>
    <x v="0"/>
    <m/>
  </r>
  <r>
    <s v="M-23"/>
    <s v="Double Side Bending Taiwan"/>
    <s v="Kons. Multi Bending"/>
    <x v="0"/>
    <n v="1"/>
    <x v="0"/>
    <x v="0"/>
    <m/>
  </r>
  <r>
    <s v="M-24"/>
    <s v="Double Side Bending Taiwan"/>
    <s v="Kons. Multi Bending"/>
    <x v="0"/>
    <n v="1"/>
    <x v="0"/>
    <x v="0"/>
    <m/>
  </r>
  <r>
    <s v="M-27"/>
    <s v="Double Bending Taiwan"/>
    <s v="Kons. Multi Bending"/>
    <x v="0"/>
    <n v="1"/>
    <x v="0"/>
    <x v="0"/>
    <m/>
  </r>
  <r>
    <s v="M-28"/>
    <s v="Roll Bending"/>
    <s v="Kons. Multi Bending"/>
    <x v="0"/>
    <n v="1"/>
    <x v="0"/>
    <x v="0"/>
    <m/>
  </r>
  <r>
    <s v="M-29"/>
    <s v="Shringking Machine"/>
    <s v="Kons. Multi Bending"/>
    <x v="0"/>
    <n v="1"/>
    <x v="0"/>
    <x v="0"/>
    <m/>
  </r>
  <r>
    <s v="M-30"/>
    <s v="Double Shringking Machine"/>
    <s v="Kons. Multi Bending"/>
    <x v="0"/>
    <n v="1"/>
    <x v="0"/>
    <x v="0"/>
    <m/>
  </r>
  <r>
    <s v="M-31"/>
    <s v="Rivet Setter (Nitto Seiko)"/>
    <s v="Ass. Multi"/>
    <x v="0"/>
    <n v="1"/>
    <x v="0"/>
    <x v="0"/>
    <m/>
  </r>
  <r>
    <s v="M-33"/>
    <s v="Bor Machine"/>
    <s v="Kons. NB"/>
    <x v="0"/>
    <n v="1"/>
    <x v="0"/>
    <x v="0"/>
    <m/>
  </r>
  <r>
    <s v="M-34"/>
    <s v="Hoist"/>
    <s v="Kons. Multi Bending"/>
    <x v="0"/>
    <n v="1"/>
    <x v="0"/>
    <x v="0"/>
    <m/>
  </r>
  <r>
    <s v="M-35"/>
    <s v="Pompa Sirkulasi Cooler"/>
    <s v="Kons. Multi Bending"/>
    <x v="0"/>
    <n v="1"/>
    <x v="0"/>
    <x v="0"/>
    <m/>
  </r>
  <r>
    <s v="M-36"/>
    <s v="Inclinable Press 63 Ton"/>
    <s v="Kons. Multi Bending"/>
    <x v="0"/>
    <n v="1"/>
    <x v="0"/>
    <x v="0"/>
    <m/>
  </r>
  <r>
    <s v="M-37"/>
    <s v="Bor Machine"/>
    <s v="Wood Line"/>
    <x v="0"/>
    <n v="1"/>
    <x v="0"/>
    <x v="0"/>
    <s v="Dipindahkan dari Kons Multi Las 5 Juni 2024"/>
  </r>
  <r>
    <s v="M-38"/>
    <s v="Inclinable Press 16 Ton"/>
    <s v="Kons. Multi Bending"/>
    <x v="0"/>
    <n v="1"/>
    <x v="0"/>
    <x v="0"/>
    <m/>
  </r>
  <r>
    <s v="M-39"/>
    <s v="Inclinable Press 16 Ton"/>
    <s v="Kons. Folding"/>
    <x v="0"/>
    <n v="1"/>
    <x v="0"/>
    <x v="0"/>
    <m/>
  </r>
  <r>
    <s v="M-40"/>
    <s v="CNC Right Hand Tube Bender Machine (1)"/>
    <s v="Kons. Multi Bending"/>
    <x v="0"/>
    <n v="1"/>
    <x v="0"/>
    <x v="0"/>
    <m/>
  </r>
  <r>
    <s v="M-41"/>
    <s v="Pompa Sirkulasi Cooler"/>
    <s v="Kons. Multi Bending"/>
    <x v="0"/>
    <n v="1"/>
    <x v="0"/>
    <x v="0"/>
    <m/>
  </r>
  <r>
    <s v="M-42"/>
    <s v="Fierching Water Hole KB Cosmo"/>
    <s v="Kons. Folding"/>
    <x v="0"/>
    <n v="1"/>
    <x v="0"/>
    <x v="0"/>
    <m/>
  </r>
  <r>
    <s v="M-43"/>
    <s v="CNC Left Hand Tube Bender Machine (2)"/>
    <s v="Kons. Multi Bending"/>
    <x v="0"/>
    <n v="1"/>
    <x v="0"/>
    <x v="0"/>
    <m/>
  </r>
  <r>
    <s v="M-44"/>
    <s v="Cooling Tower &amp; Pump"/>
    <s v="Kons. Multi Bending"/>
    <x v="0"/>
    <n v="1"/>
    <x v="0"/>
    <x v="0"/>
    <m/>
  </r>
  <r>
    <s v="M-45"/>
    <s v="Mesin Press Seyi 25 Ton – SNI 25 "/>
    <s v="Kons. Multi Bending"/>
    <x v="0"/>
    <n v="1"/>
    <x v="0"/>
    <x v="0"/>
    <m/>
  </r>
  <r>
    <s v="M-46"/>
    <s v="Mesin Press Seyi 45 Ton – SNI 45"/>
    <s v="Kons. Multi Bending"/>
    <x v="0"/>
    <n v="1"/>
    <x v="0"/>
    <x v="0"/>
    <m/>
  </r>
  <r>
    <s v="M-48"/>
    <s v="Double Side Bending Taiwan"/>
    <s v="Kons. Multi Bending"/>
    <x v="0"/>
    <n v="1"/>
    <x v="0"/>
    <x v="0"/>
    <m/>
  </r>
  <r>
    <s v="M-49"/>
    <s v="CNC Left  Hand Tube Bender Machine (3)"/>
    <s v="Kons. Multi Bending"/>
    <x v="0"/>
    <n v="1"/>
    <x v="0"/>
    <x v="0"/>
    <m/>
  </r>
  <r>
    <s v="M-50"/>
    <s v="CNC Right  Hand Tube Bender Machine (4)"/>
    <s v="Kons. Multi Bending"/>
    <x v="0"/>
    <n v="1"/>
    <x v="0"/>
    <x v="0"/>
    <m/>
  </r>
  <r>
    <s v="M-51"/>
    <s v="Inclinable Press 10T"/>
    <s v="Kons. Multi Bending"/>
    <x v="0"/>
    <n v="1"/>
    <x v="0"/>
    <x v="0"/>
    <m/>
  </r>
  <r>
    <s v="M-52"/>
    <s v="Pierching Machine Shoes &amp; Waterhole Ayumi Desk"/>
    <s v="Kons. Multi Bending"/>
    <x v="0"/>
    <n v="1"/>
    <x v="0"/>
    <x v="0"/>
    <m/>
  </r>
  <r>
    <s v="N-05"/>
    <s v="Wire Thigner Seat-2"/>
    <s v="Nailling"/>
    <x v="0"/>
    <n v="1"/>
    <x v="0"/>
    <x v="0"/>
    <m/>
  </r>
  <r>
    <s v="O-01"/>
    <s v="Poles-1"/>
    <s v="Poles"/>
    <x v="0"/>
    <n v="1"/>
    <x v="0"/>
    <x v="0"/>
    <m/>
  </r>
  <r>
    <s v="O-02"/>
    <s v="Poles-2"/>
    <s v="Poles"/>
    <x v="0"/>
    <n v="1"/>
    <x v="0"/>
    <x v="0"/>
    <m/>
  </r>
  <r>
    <s v="O-03"/>
    <s v="Poles-3"/>
    <s v="Poles"/>
    <x v="0"/>
    <n v="1"/>
    <x v="0"/>
    <x v="0"/>
    <m/>
  </r>
  <r>
    <s v="O-04"/>
    <s v="Pompa Sirkulasi"/>
    <s v="Poles (Luar)"/>
    <x v="0"/>
    <n v="1"/>
    <x v="0"/>
    <x v="0"/>
    <m/>
  </r>
  <r>
    <s v="O-05"/>
    <s v="Blower Exhaust"/>
    <s v="Poles (Luar)"/>
    <x v="0"/>
    <n v="1"/>
    <x v="0"/>
    <x v="0"/>
    <m/>
  </r>
  <r>
    <s v="O-06"/>
    <s v="Press Rongsokan"/>
    <s v="Gdg. Rongsokan"/>
    <x v="0"/>
    <n v="1"/>
    <x v="0"/>
    <x v="0"/>
    <m/>
  </r>
  <r>
    <s v="O-07"/>
    <s v="Metabo"/>
    <s v="ENG Facility"/>
    <x v="0"/>
    <n v="1"/>
    <x v="0"/>
    <x v="0"/>
    <m/>
  </r>
  <r>
    <s v="P-04"/>
    <s v="Inclinable Press 63 Ton"/>
    <s v="Pressing"/>
    <x v="0"/>
    <n v="1"/>
    <x v="0"/>
    <x v="0"/>
    <m/>
  </r>
  <r>
    <s v="P-05"/>
    <s v="Inclinable Press 63 Ton"/>
    <s v="Pressing"/>
    <x v="0"/>
    <n v="1"/>
    <x v="0"/>
    <x v="0"/>
    <m/>
  </r>
  <r>
    <s v="P-08"/>
    <s v="Inclinable Press 63 Ton"/>
    <s v="Pressing"/>
    <x v="0"/>
    <n v="1"/>
    <x v="0"/>
    <x v="0"/>
    <m/>
  </r>
  <r>
    <s v="P-09"/>
    <s v="Inclinable Press 63 Ton"/>
    <s v="Pressing"/>
    <x v="0"/>
    <n v="1"/>
    <x v="0"/>
    <x v="0"/>
    <m/>
  </r>
  <r>
    <s v="P-10"/>
    <s v="Inclinable Press 40 Ton"/>
    <s v="Pressing"/>
    <x v="0"/>
    <n v="1"/>
    <x v="0"/>
    <x v="0"/>
    <m/>
  </r>
  <r>
    <s v="P-11"/>
    <s v="Inclinable Press 25 Ton"/>
    <s v="Pressing"/>
    <x v="0"/>
    <n v="1"/>
    <x v="0"/>
    <x v="0"/>
    <m/>
  </r>
  <r>
    <s v="P-12"/>
    <s v="Inclinable Press 25 Ton"/>
    <s v="Pressing"/>
    <x v="0"/>
    <n v="1"/>
    <x v="0"/>
    <x v="0"/>
    <m/>
  </r>
  <r>
    <s v="P-13"/>
    <s v="Inclinable Press 16 Ton"/>
    <s v="Pressing"/>
    <x v="0"/>
    <n v="1"/>
    <x v="0"/>
    <x v="0"/>
    <m/>
  </r>
  <r>
    <s v="P-19"/>
    <s v="Pompa sirkulasi cooler"/>
    <s v="Pressing"/>
    <x v="0"/>
    <n v="1"/>
    <x v="0"/>
    <x v="0"/>
    <m/>
  </r>
  <r>
    <s v="QC-01"/>
    <s v="Rotarial Caster Test (Std JIS)"/>
    <s v="QC"/>
    <x v="0"/>
    <n v="1"/>
    <x v="0"/>
    <x v="0"/>
    <m/>
  </r>
  <r>
    <s v="QC-02"/>
    <s v="Momentum Test (Std JIS)"/>
    <s v="QC"/>
    <x v="0"/>
    <n v="1"/>
    <x v="0"/>
    <x v="0"/>
    <m/>
  </r>
  <r>
    <s v="QC-03"/>
    <s v="Pressure Test Back &amp; Seat (Std JIS)"/>
    <s v="QC-Baros"/>
    <x v="0"/>
    <n v="1"/>
    <x v="0"/>
    <x v="0"/>
    <m/>
  </r>
  <r>
    <s v="QC-05"/>
    <s v="Salt Spray Test Machine"/>
    <s v="QC"/>
    <x v="0"/>
    <n v="1"/>
    <x v="0"/>
    <x v="0"/>
    <m/>
  </r>
  <r>
    <s v="QC-06"/>
    <s v="Spring Test"/>
    <s v="QC"/>
    <x v="0"/>
    <n v="1"/>
    <x v="0"/>
    <x v="0"/>
    <m/>
  </r>
  <r>
    <s v="QC-07"/>
    <s v="Vertical Impact Tes (Std BIFMA)"/>
    <s v="QC"/>
    <x v="0"/>
    <n v="1"/>
    <x v="0"/>
    <x v="0"/>
    <m/>
  </r>
  <r>
    <s v="QC-08"/>
    <s v="Caster Chair Durability Test (Std BIFMA)"/>
    <s v="QC"/>
    <x v="0"/>
    <n v="1"/>
    <x v="0"/>
    <x v="0"/>
    <m/>
  </r>
  <r>
    <s v="QC-09"/>
    <s v="Vertical Impact Tes (Std BIFMA)"/>
    <s v="DC-Baros"/>
    <x v="0"/>
    <n v="1"/>
    <x v="0"/>
    <x v="0"/>
    <m/>
  </r>
  <r>
    <s v="QC-10"/>
    <s v="Seat Back Durability Test (Std BIFMA)"/>
    <s v="QC"/>
    <x v="0"/>
    <n v="1"/>
    <x v="0"/>
    <x v="0"/>
    <m/>
  </r>
  <r>
    <s v="RJ-01"/>
    <s v="Rivet Setter (Nitto Seiko - Rajawali)"/>
    <s v="Kons. Folding"/>
    <x v="0"/>
    <n v="1"/>
    <x v="0"/>
    <x v="0"/>
    <m/>
  </r>
  <r>
    <s v="S-03"/>
    <s v="Lift Barang"/>
    <s v="PPIC"/>
    <x v="0"/>
    <n v="1"/>
    <x v="0"/>
    <x v="0"/>
    <m/>
  </r>
  <r>
    <s v="SB-04"/>
    <s v="Pompa Bak Reservoir-1 (Dpn)"/>
    <s v="Blk Gdg Baru"/>
    <x v="0"/>
    <n v="1"/>
    <x v="0"/>
    <x v="0"/>
    <m/>
  </r>
  <r>
    <s v="SB-05"/>
    <s v="Pompa Bak Reservoir-2  (Blk)"/>
    <s v="Samping R. Chrome CIM"/>
    <x v="0"/>
    <n v="1"/>
    <x v="0"/>
    <x v="0"/>
    <m/>
  </r>
  <r>
    <s v="SB-06"/>
    <s v="Pompa Sumur-4 (Blk Gudang IC)"/>
    <s v="Belakang Gudang IC"/>
    <x v="0"/>
    <n v="1"/>
    <x v="0"/>
    <x v="0"/>
    <m/>
  </r>
  <r>
    <s v="SB-07"/>
    <s v="Pompa Ground Reservoir-1"/>
    <s v="Ground Reservoir"/>
    <x v="0"/>
    <n v="1"/>
    <x v="0"/>
    <x v="0"/>
    <m/>
  </r>
  <r>
    <s v="SB-08"/>
    <s v="Pompa Ground Reservoir-2"/>
    <s v="Ground Reservoir"/>
    <x v="0"/>
    <n v="1"/>
    <x v="0"/>
    <x v="0"/>
    <m/>
  </r>
  <r>
    <s v="SB-09"/>
    <s v="Pompa Sumur-5 (Lap. Volley)"/>
    <s v="Lap. Volley Ball"/>
    <x v="0"/>
    <n v="1"/>
    <x v="0"/>
    <x v="0"/>
    <m/>
  </r>
  <r>
    <s v="T-02"/>
    <s v="Air Dryer"/>
    <s v="GAC (Luar)"/>
    <x v="0"/>
    <n v="1"/>
    <x v="0"/>
    <x v="0"/>
    <m/>
  </r>
  <r>
    <s v="T-03"/>
    <s v="Rivet Setter (Nitto Seiko)"/>
    <s v="Kons. Folding"/>
    <x v="0"/>
    <n v="1"/>
    <x v="0"/>
    <x v="0"/>
    <m/>
  </r>
  <r>
    <s v="T-04"/>
    <s v="Strapping Machine-2"/>
    <s v="Nailling"/>
    <x v="0"/>
    <n v="1"/>
    <x v="0"/>
    <x v="0"/>
    <m/>
  </r>
  <r>
    <s v="TC-01"/>
    <s v="Mesin Chrome I (Control)"/>
    <s v="Chrome I (Blk)"/>
    <x v="0"/>
    <n v="1"/>
    <x v="0"/>
    <x v="0"/>
    <m/>
  </r>
  <r>
    <s v="TC-02"/>
    <s v="Motor Exhaust Fan  (Chrome I)"/>
    <s v="Chrome I (Blk)"/>
    <x v="0"/>
    <n v="1"/>
    <x v="0"/>
    <x v="0"/>
    <m/>
  </r>
  <r>
    <s v="TC-03a"/>
    <s v="Cooling Tower  (Chrome I)"/>
    <s v="Chrome I (Blk)"/>
    <x v="0"/>
    <n v="1"/>
    <x v="0"/>
    <x v="0"/>
    <m/>
  </r>
  <r>
    <s v="TC-03b"/>
    <s v="Pompa Sirkulasi Cooling Tower  (Chrome I)"/>
    <s v="Chrome I (Blk)"/>
    <x v="0"/>
    <n v="1"/>
    <x v="0"/>
    <x v="0"/>
    <m/>
  </r>
  <r>
    <s v="TC2-01"/>
    <s v="Mesin Chrome II (Control)"/>
    <s v="Chrome II (Dpn)"/>
    <x v="0"/>
    <n v="1"/>
    <x v="0"/>
    <x v="0"/>
    <m/>
  </r>
  <r>
    <s v="TC2-02"/>
    <s v="Motor Exhaust Fan (Chrome II)"/>
    <s v="Chrome II (Dpn)"/>
    <x v="0"/>
    <n v="1"/>
    <x v="0"/>
    <x v="0"/>
    <m/>
  </r>
  <r>
    <s v="TC2-05"/>
    <s v="Cooling Tower  (Chrome II)"/>
    <s v="Chrome II (Dpn)"/>
    <x v="0"/>
    <n v="1"/>
    <x v="0"/>
    <x v="0"/>
    <m/>
  </r>
  <r>
    <s v="TC2-06"/>
    <s v="Pompa Sirkulasi Cooling Tower  (Chrome II)"/>
    <s v="Chrome II (Dpn)"/>
    <x v="0"/>
    <n v="1"/>
    <x v="0"/>
    <x v="0"/>
    <m/>
  </r>
  <r>
    <s v="TF-01"/>
    <s v="Filter-01  (Chrome I)"/>
    <s v="Chrome I (Blk)"/>
    <x v="0"/>
    <n v="1"/>
    <x v="0"/>
    <x v="0"/>
    <m/>
  </r>
  <r>
    <s v="TF-02"/>
    <s v="Filter-02  (Chrome I)"/>
    <s v="Chrome I (Blk)"/>
    <x v="0"/>
    <n v="1"/>
    <x v="0"/>
    <x v="0"/>
    <m/>
  </r>
  <r>
    <s v="TF-03"/>
    <s v="Filter-03  (Chrome I)"/>
    <s v="Chrome I (Blk)"/>
    <x v="0"/>
    <n v="1"/>
    <x v="0"/>
    <x v="0"/>
    <m/>
  </r>
  <r>
    <s v="TF-04"/>
    <s v="Filter-04  (Chrome I)"/>
    <s v="Chrome I (Blk)"/>
    <x v="0"/>
    <n v="1"/>
    <x v="0"/>
    <x v="0"/>
    <m/>
  </r>
  <r>
    <s v="TF2-01"/>
    <s v="Filter-01  (Chrome II)"/>
    <s v="Chrome II (Dpn)"/>
    <x v="0"/>
    <n v="1"/>
    <x v="0"/>
    <x v="0"/>
    <m/>
  </r>
  <r>
    <s v="TF2-02"/>
    <s v="Filter-02  (Chrome II)"/>
    <s v="Chrome II (Dpn)"/>
    <x v="0"/>
    <n v="1"/>
    <x v="0"/>
    <x v="0"/>
    <m/>
  </r>
  <r>
    <s v="TF2-03"/>
    <s v="Filter-03  (Chrome II)"/>
    <s v="Chrome II (Dpn)"/>
    <x v="0"/>
    <n v="1"/>
    <x v="0"/>
    <x v="0"/>
    <m/>
  </r>
  <r>
    <s v="TF2-04"/>
    <s v="Filter-04  (Chrome II)"/>
    <s v="Chrome II (Dpn)"/>
    <x v="0"/>
    <n v="1"/>
    <x v="0"/>
    <x v="0"/>
    <m/>
  </r>
  <r>
    <s v="TR-01"/>
    <s v="Robot-01   (Chrome I)"/>
    <s v="Chrome I (Blk)"/>
    <x v="0"/>
    <n v="1"/>
    <x v="0"/>
    <x v="0"/>
    <m/>
  </r>
  <r>
    <s v="TR-02"/>
    <s v="Robot-02  (Chrome I)"/>
    <s v="Chrome I (Blk)"/>
    <x v="0"/>
    <n v="1"/>
    <x v="0"/>
    <x v="0"/>
    <m/>
  </r>
  <r>
    <s v="TR2-01"/>
    <s v="Robot-01 (Chrome II)"/>
    <s v="Chrome II (Dpn)"/>
    <x v="0"/>
    <n v="1"/>
    <x v="0"/>
    <x v="0"/>
    <m/>
  </r>
  <r>
    <s v="TR2-02"/>
    <s v="Robot-02 (Chrome II)"/>
    <s v="Chrome II (Dpn)"/>
    <x v="0"/>
    <n v="1"/>
    <x v="0"/>
    <x v="0"/>
    <m/>
  </r>
  <r>
    <s v="TR2-03"/>
    <s v="Robot-03 (Chrome II)"/>
    <s v="Chrome II (Dpn)"/>
    <x v="0"/>
    <n v="1"/>
    <x v="0"/>
    <x v="0"/>
    <m/>
  </r>
  <r>
    <s v="TT-01"/>
    <s v="T. Hot Water Rinsing (Chrome I)"/>
    <s v="Chrome I (Blk)"/>
    <x v="0"/>
    <n v="1"/>
    <x v="0"/>
    <x v="0"/>
    <m/>
  </r>
  <r>
    <s v="TT-02"/>
    <s v="T. Rinse Chrome-02 (double tank-b) (Chrome I)"/>
    <s v="Chrome I (Blk)"/>
    <x v="0"/>
    <n v="1"/>
    <x v="0"/>
    <x v="0"/>
    <m/>
  </r>
  <r>
    <s v="TT-03"/>
    <s v="T. Rinse Chrome-01 (double tank-a) (Chrome I)"/>
    <s v="Chrome I (Blk)"/>
    <x v="0"/>
    <n v="1"/>
    <x v="0"/>
    <x v="0"/>
    <m/>
  </r>
  <r>
    <s v="TT-04"/>
    <s v="T. Drug Out Chrome  (Chrome I)"/>
    <s v="Chrome I (Blk)"/>
    <x v="0"/>
    <n v="1"/>
    <x v="0"/>
    <x v="0"/>
    <m/>
  </r>
  <r>
    <s v="TT-05"/>
    <s v="T. Chrome  (Chrome I)"/>
    <s v="Chrome I (Blk)"/>
    <x v="0"/>
    <n v="1"/>
    <x v="0"/>
    <x v="0"/>
    <m/>
  </r>
  <r>
    <s v="TT-06"/>
    <s v="T. Electro Cleaner  (Chrome I)"/>
    <s v="Chrome I (Blk)"/>
    <x v="0"/>
    <n v="1"/>
    <x v="0"/>
    <x v="0"/>
    <m/>
  </r>
  <r>
    <s v="TT-07"/>
    <s v="T. Soak Clean (Chrome I)"/>
    <s v="Chrome I (Blk)"/>
    <x v="0"/>
    <n v="1"/>
    <x v="0"/>
    <x v="0"/>
    <m/>
  </r>
  <r>
    <s v="TT-08"/>
    <s v="T. Rinse Pickling-01 (triple tank-a) (Chrome I)"/>
    <s v="Chrome I (Blk)"/>
    <x v="0"/>
    <n v="1"/>
    <x v="0"/>
    <x v="0"/>
    <m/>
  </r>
  <r>
    <s v="TT-09"/>
    <s v="T. Rinse Pickling-02 (triple tank-b) (Chrome I)"/>
    <s v="Chrome I (Blk)"/>
    <x v="0"/>
    <n v="1"/>
    <x v="0"/>
    <x v="0"/>
    <m/>
  </r>
  <r>
    <s v="TT-10"/>
    <s v="T. Rinse Pickling-03 (triple tank-c) (Chrome I)"/>
    <s v="Chrome I (Blk)"/>
    <x v="0"/>
    <n v="1"/>
    <x v="0"/>
    <x v="0"/>
    <m/>
  </r>
  <r>
    <s v="TT-11"/>
    <s v="T. Acid Pickling (Chrome I)"/>
    <s v="Chrome I (Blk)"/>
    <x v="0"/>
    <n v="1"/>
    <x v="0"/>
    <x v="0"/>
    <m/>
  </r>
  <r>
    <s v="TT-12"/>
    <s v="T. Acid Dipping (Chrome I)"/>
    <s v="Chrome I (Blk)"/>
    <x v="0"/>
    <n v="1"/>
    <x v="0"/>
    <x v="0"/>
    <m/>
  </r>
  <r>
    <s v="TT-13"/>
    <s v="T. Rinse Nickle-01 (double tank-a)  (Chrome I)"/>
    <s v="Chrome I (Blk)"/>
    <x v="0"/>
    <n v="1"/>
    <x v="0"/>
    <x v="0"/>
    <m/>
  </r>
  <r>
    <s v="TT-14"/>
    <s v="T. Rinse Nickle-02 (double tank-b)  (Chrome I)"/>
    <s v="Chrome I (Blk)"/>
    <x v="0"/>
    <n v="1"/>
    <x v="0"/>
    <x v="0"/>
    <m/>
  </r>
  <r>
    <s v="TT-15"/>
    <s v="T. Drag Out Nickle  (Chrome I)"/>
    <s v="Chrome I (Blk)"/>
    <x v="0"/>
    <n v="1"/>
    <x v="0"/>
    <x v="0"/>
    <m/>
  </r>
  <r>
    <s v="TT-16"/>
    <s v="T. Nickle-01 (double tank-a) (Chrome I)"/>
    <s v="Chrome I (Blk)"/>
    <x v="0"/>
    <n v="1"/>
    <x v="0"/>
    <x v="0"/>
    <m/>
  </r>
  <r>
    <s v="TT-17"/>
    <s v="T. Nickle-02 (double tank-b) (Chrome I)"/>
    <s v="Chrome I (Blk)"/>
    <x v="0"/>
    <n v="1"/>
    <x v="0"/>
    <x v="0"/>
    <m/>
  </r>
  <r>
    <s v="TT-18"/>
    <s v="T. Nickle-03 (double tank-a) (Chrome I)"/>
    <s v="Chrome I (Blk)"/>
    <x v="0"/>
    <n v="1"/>
    <x v="0"/>
    <x v="0"/>
    <m/>
  </r>
  <r>
    <s v="TT-19"/>
    <s v="T. Nickle-04 (double tank-b) (Chrome I)"/>
    <s v="Chrome I (Blk)"/>
    <x v="0"/>
    <n v="1"/>
    <x v="0"/>
    <x v="0"/>
    <m/>
  </r>
  <r>
    <s v="TT-20"/>
    <s v="T. Slurry  (Chrome I)"/>
    <s v="Chrome I (Blk)"/>
    <x v="0"/>
    <n v="1"/>
    <x v="0"/>
    <x v="0"/>
    <m/>
  </r>
  <r>
    <s v="TT-21"/>
    <s v="T. El Clean Circulation &amp; Pump (Chrome I)"/>
    <s v="Chrome I (Blk)"/>
    <x v="0"/>
    <n v="1"/>
    <x v="0"/>
    <x v="0"/>
    <m/>
  </r>
  <r>
    <s v="TT-22"/>
    <s v="T. Soak Clean Circulation &amp; Pump (Chrome I)"/>
    <s v="Chrome I (Blk)"/>
    <x v="0"/>
    <n v="1"/>
    <x v="0"/>
    <x v="0"/>
    <m/>
  </r>
  <r>
    <s v="TT-23"/>
    <s v="Dozing Pump (Chrome I)"/>
    <s v="Chrome I (Blk)"/>
    <x v="0"/>
    <n v="1"/>
    <x v="0"/>
    <x v="0"/>
    <m/>
  </r>
  <r>
    <s v="TT2-01"/>
    <s v="T. Hot Water Rinsing  (Chrome II)"/>
    <s v="Chrome II (Dpn)"/>
    <x v="0"/>
    <n v="1"/>
    <x v="0"/>
    <x v="0"/>
    <m/>
  </r>
  <r>
    <s v="TT2-02"/>
    <s v="T. Rinse Chrome-01 (Chrome II)"/>
    <s v="Chrome II (Dpn)"/>
    <x v="0"/>
    <n v="1"/>
    <x v="0"/>
    <x v="0"/>
    <m/>
  </r>
  <r>
    <s v="TT2-03"/>
    <s v="T. Rinse Chrome-02 (Chrome II)"/>
    <s v="Chrome II (Dpn)"/>
    <x v="0"/>
    <n v="1"/>
    <x v="0"/>
    <x v="0"/>
    <m/>
  </r>
  <r>
    <s v="TT2-04"/>
    <s v="T. Reduction  (Chrome II)"/>
    <s v="Chrome II (Dpn)"/>
    <x v="0"/>
    <n v="1"/>
    <x v="0"/>
    <x v="0"/>
    <m/>
  </r>
  <r>
    <s v="TT2-05"/>
    <s v="T. Drug Out Chrome (Chrome II)"/>
    <s v="Chrome II (Dpn)"/>
    <x v="0"/>
    <n v="1"/>
    <x v="0"/>
    <x v="0"/>
    <s v="Ganti Tanki Baru Des 2023 (Made Elang)"/>
  </r>
  <r>
    <s v="TT2-06"/>
    <s v="T. Chrome (Chrome II)"/>
    <s v="Chrome II (Dpn)"/>
    <x v="0"/>
    <n v="1"/>
    <x v="0"/>
    <x v="0"/>
    <m/>
  </r>
  <r>
    <s v="TT2-07"/>
    <s v="T. Rinse Pickling -02 (double tank-a) (Chrome II)"/>
    <s v="Chrome II (Dpn)"/>
    <x v="0"/>
    <n v="1"/>
    <x v="0"/>
    <x v="0"/>
    <m/>
  </r>
  <r>
    <s v="TT2-08"/>
    <s v="T. Electro Cleaner (double tank-b)  (Chrome II)"/>
    <s v="Chrome II (Dpn)"/>
    <x v="0"/>
    <n v="1"/>
    <x v="0"/>
    <x v="0"/>
    <m/>
  </r>
  <r>
    <s v="TT2-09"/>
    <s v="T. Soak Clean (Chrome II)"/>
    <s v="Chrome II (Dpn)"/>
    <x v="0"/>
    <n v="1"/>
    <x v="0"/>
    <x v="0"/>
    <m/>
  </r>
  <r>
    <s v="TT2-10"/>
    <s v="T. Rinse Electro-01 (double tank-a) (Chrome II)"/>
    <s v="Chrome II (Dpn)"/>
    <x v="0"/>
    <n v="1"/>
    <x v="0"/>
    <x v="0"/>
    <m/>
  </r>
  <r>
    <s v="TT2-11"/>
    <s v="T. Rinse Electro-02 (double tank-b) (Chrome II)"/>
    <s v="Chrome II (Dpn)"/>
    <x v="0"/>
    <n v="1"/>
    <x v="0"/>
    <x v="0"/>
    <m/>
  </r>
  <r>
    <s v="TT2-12"/>
    <s v="T. Rinse Pickling (Chrome II)"/>
    <s v="Chrome II (Dpn)"/>
    <x v="0"/>
    <n v="1"/>
    <x v="0"/>
    <x v="0"/>
    <m/>
  </r>
  <r>
    <s v="TT2-13"/>
    <s v="T. Pickling (Chrome II)"/>
    <s v="Chrome II (Dpn)"/>
    <x v="0"/>
    <n v="1"/>
    <x v="0"/>
    <x v="0"/>
    <m/>
  </r>
  <r>
    <s v="TT2-14"/>
    <s v="T. Acidip (Chrome II)"/>
    <s v="Chrome II (Dpn)"/>
    <x v="0"/>
    <n v="1"/>
    <x v="0"/>
    <x v="0"/>
    <m/>
  </r>
  <r>
    <s v="TT2-15"/>
    <s v="T. Rinse Acidip (double tank-a) (Chrome II)"/>
    <s v="Chrome II (Dpn)"/>
    <x v="0"/>
    <n v="1"/>
    <x v="0"/>
    <x v="0"/>
    <m/>
  </r>
  <r>
    <s v="TT2-16"/>
    <s v="T. Rinse Nickle-02 (double tank-b) (Chrome II)"/>
    <s v="Chrome II (Dpn)"/>
    <x v="0"/>
    <n v="1"/>
    <x v="0"/>
    <x v="0"/>
    <m/>
  </r>
  <r>
    <s v="TT2-17"/>
    <s v="T. Rinse Nickle-01 Dragout (Chrome II)"/>
    <s v="Chrome II (Dpn)"/>
    <x v="0"/>
    <n v="1"/>
    <x v="0"/>
    <x v="0"/>
    <m/>
  </r>
  <r>
    <s v="TT2-18"/>
    <s v="T. Nickle-01 (Chrome II)"/>
    <s v="Chrome II (Dpn)"/>
    <x v="0"/>
    <n v="1"/>
    <x v="0"/>
    <x v="0"/>
    <m/>
  </r>
  <r>
    <s v="TT2-19"/>
    <s v="T. Nickle-02 (Chrome II)"/>
    <s v="Chrome II (Dpn)"/>
    <x v="0"/>
    <n v="1"/>
    <x v="0"/>
    <x v="0"/>
    <m/>
  </r>
  <r>
    <s v="TT2-20"/>
    <s v="T. Nickle-03 (Chrome II)"/>
    <s v="Chrome II (Dpn)"/>
    <x v="0"/>
    <n v="1"/>
    <x v="0"/>
    <x v="0"/>
    <m/>
  </r>
  <r>
    <s v="TT2-21"/>
    <s v="T. Nickle-04 (Chrome II)"/>
    <s v="Chrome II (Dpn)"/>
    <x v="0"/>
    <n v="1"/>
    <x v="0"/>
    <x v="0"/>
    <s v="Ganti Baru (Plastikatama)"/>
  </r>
  <r>
    <s v="TT2-22"/>
    <s v="T. El Clean Circulation &amp; Pump  (Chrome II)"/>
    <s v="Chrome II (Dpn)"/>
    <x v="0"/>
    <n v="1"/>
    <x v="0"/>
    <x v="0"/>
    <m/>
  </r>
  <r>
    <s v="TT2-23"/>
    <s v="T. Soak Clean Circulation &amp; Pump  (Chrome II)"/>
    <s v="Chrome II (Dpn)"/>
    <x v="0"/>
    <n v="1"/>
    <x v="0"/>
    <x v="0"/>
    <m/>
  </r>
  <r>
    <s v="TT2-24"/>
    <s v="Dozing Pump (Chrome II)"/>
    <s v="Chrome II (Dpn)"/>
    <x v="0"/>
    <n v="1"/>
    <x v="0"/>
    <x v="0"/>
    <m/>
  </r>
  <r>
    <s v="U-03a"/>
    <s v="Auto CO2 Welder"/>
    <s v="Kons. NB"/>
    <x v="0"/>
    <n v="1"/>
    <x v="0"/>
    <x v="0"/>
    <m/>
  </r>
  <r>
    <s v="U-04a"/>
    <s v="Auto CO2 Welder"/>
    <s v="ENG Facility"/>
    <x v="0"/>
    <n v="1"/>
    <x v="0"/>
    <x v="0"/>
    <m/>
  </r>
  <r>
    <s v="U-06"/>
    <s v="Auto CO2 Welder"/>
    <s v="ENG Workshop"/>
    <x v="0"/>
    <n v="1"/>
    <x v="0"/>
    <x v="0"/>
    <m/>
  </r>
  <r>
    <s v="U-07"/>
    <s v="Auto CO2 Welder"/>
    <s v="Kons. Multi Las"/>
    <x v="0"/>
    <n v="1"/>
    <x v="0"/>
    <x v="0"/>
    <m/>
  </r>
  <r>
    <s v="U-09"/>
    <s v="Auto CO2 Welder"/>
    <s v="Kons. NB"/>
    <x v="0"/>
    <n v="1"/>
    <x v="0"/>
    <x v="0"/>
    <m/>
  </r>
  <r>
    <s v="U-10"/>
    <s v="Auto CO2 Welder"/>
    <s v="Kons. NB"/>
    <x v="0"/>
    <n v="1"/>
    <x v="0"/>
    <x v="0"/>
    <m/>
  </r>
  <r>
    <s v="U-11"/>
    <s v="Auto CO2 Welder"/>
    <s v="Kons. Multi Las"/>
    <x v="0"/>
    <n v="1"/>
    <x v="0"/>
    <x v="0"/>
    <m/>
  </r>
  <r>
    <s v="U-12"/>
    <s v="Auto CO2 Welder"/>
    <s v="Kons. Multi Las"/>
    <x v="0"/>
    <n v="1"/>
    <x v="0"/>
    <x v="0"/>
    <m/>
  </r>
  <r>
    <s v="U-13"/>
    <s v="Auto CO2 Welder"/>
    <s v="ENG Facility"/>
    <x v="0"/>
    <n v="1"/>
    <x v="0"/>
    <x v="0"/>
    <m/>
  </r>
  <r>
    <s v="U-15"/>
    <s v="Auto CO2 Welder"/>
    <s v="Kons. Multi Las"/>
    <x v="0"/>
    <n v="1"/>
    <x v="0"/>
    <x v="0"/>
    <m/>
  </r>
  <r>
    <s v="U-16"/>
    <s v="Auto CO2 Welder"/>
    <s v="Kons. NB"/>
    <x v="0"/>
    <n v="1"/>
    <x v="0"/>
    <x v="0"/>
    <m/>
  </r>
  <r>
    <s v="U-17"/>
    <s v="Auto CO2 Welder"/>
    <s v="Kons. Multi Las"/>
    <x v="0"/>
    <n v="1"/>
    <x v="0"/>
    <x v="0"/>
    <m/>
  </r>
  <r>
    <s v="U-18"/>
    <s v="Auto CO2 Welder"/>
    <s v="ENG Facility"/>
    <x v="0"/>
    <n v="1"/>
    <x v="0"/>
    <x v="0"/>
    <m/>
  </r>
  <r>
    <s v="U-19"/>
    <s v="Auto CO2 Welder"/>
    <s v="Kons. Multi Las"/>
    <x v="0"/>
    <n v="1"/>
    <x v="0"/>
    <x v="0"/>
    <m/>
  </r>
  <r>
    <s v="U-20"/>
    <s v="Auto CO2 Welder"/>
    <s v="Kons. NB"/>
    <x v="0"/>
    <n v="1"/>
    <x v="0"/>
    <x v="0"/>
    <m/>
  </r>
  <r>
    <s v="U-21"/>
    <s v="Auto CO2 Welder"/>
    <s v="Kons. NB"/>
    <x v="0"/>
    <n v="1"/>
    <x v="0"/>
    <x v="0"/>
    <m/>
  </r>
  <r>
    <s v="U-25"/>
    <s v="Blower Exhaust"/>
    <s v="Kons. Multi Las"/>
    <x v="0"/>
    <n v="1"/>
    <x v="0"/>
    <x v="0"/>
    <m/>
  </r>
  <r>
    <s v="W-01"/>
    <s v="Grinder Kecil"/>
    <s v="ENG Workshop"/>
    <x v="0"/>
    <n v="1"/>
    <x v="0"/>
    <x v="0"/>
    <m/>
  </r>
  <r>
    <s v="W-02"/>
    <s v="Grinder Besar"/>
    <s v="ENG Workshop"/>
    <x v="0"/>
    <n v="1"/>
    <x v="0"/>
    <x v="0"/>
    <m/>
  </r>
  <r>
    <s v="W-03"/>
    <s v="Bandsaw Machine-1 "/>
    <s v="ENG Workshop"/>
    <x v="0"/>
    <n v="1"/>
    <x v="0"/>
    <x v="0"/>
    <m/>
  </r>
  <r>
    <s v="W-04"/>
    <s v="Bandsaw Machine-2"/>
    <s v="ENG Workshop"/>
    <x v="0"/>
    <n v="1"/>
    <x v="0"/>
    <x v="0"/>
    <m/>
  </r>
  <r>
    <s v="W-05"/>
    <s v="Bor Machine"/>
    <s v="ENG Workshop"/>
    <x v="0"/>
    <n v="1"/>
    <x v="0"/>
    <x v="0"/>
    <m/>
  </r>
  <r>
    <s v="W-06"/>
    <s v="Bor Machine"/>
    <s v="ENG Workshop"/>
    <x v="0"/>
    <n v="1"/>
    <x v="0"/>
    <x v="0"/>
    <m/>
  </r>
  <r>
    <s v="W-07"/>
    <s v="Grinder Universal"/>
    <s v="ENG Workshop"/>
    <x v="0"/>
    <n v="1"/>
    <x v="0"/>
    <x v="0"/>
    <m/>
  </r>
  <r>
    <s v="W-08"/>
    <s v="Grinding"/>
    <s v="ENG Workshop"/>
    <x v="0"/>
    <n v="1"/>
    <x v="0"/>
    <x v="0"/>
    <m/>
  </r>
  <r>
    <s v="W-09"/>
    <s v="Bubut Jpn (Howa)"/>
    <s v="ENG Workshop"/>
    <x v="0"/>
    <n v="1"/>
    <x v="0"/>
    <x v="0"/>
    <m/>
  </r>
  <r>
    <s v="W-12"/>
    <s v="Milling-1 (Pad Fong)"/>
    <s v="ENG Workshop"/>
    <x v="0"/>
    <n v="1"/>
    <x v="0"/>
    <x v="0"/>
    <m/>
  </r>
  <r>
    <s v="W-13"/>
    <s v="Milling-2 (Phoebus)"/>
    <s v="ENG Workshop"/>
    <x v="0"/>
    <n v="1"/>
    <x v="0"/>
    <x v="0"/>
    <m/>
  </r>
  <r>
    <s v="W-15"/>
    <s v="Sekraf (Ketam)"/>
    <s v="ENG Workshop"/>
    <x v="0"/>
    <n v="1"/>
    <x v="0"/>
    <x v="0"/>
    <m/>
  </r>
  <r>
    <s v="W-17"/>
    <s v="Milling-4 (Cia Mix)"/>
    <s v="ENG Workshop"/>
    <x v="0"/>
    <n v="1"/>
    <x v="0"/>
    <x v="0"/>
    <m/>
  </r>
  <r>
    <s v="W-18"/>
    <s v="Milling-5 (Cia Mix)"/>
    <s v="ENG Workshop"/>
    <x v="0"/>
    <n v="1"/>
    <x v="0"/>
    <x v="0"/>
    <m/>
  </r>
  <r>
    <s v="W-19"/>
    <s v="Bubut Ciamix"/>
    <s v="ENG Workshop"/>
    <x v="0"/>
    <n v="1"/>
    <x v="0"/>
    <x v="0"/>
    <m/>
  </r>
  <r>
    <s v="WL-01"/>
    <s v="Running Saw ( NC Panel Saw)"/>
    <s v="Wood Line"/>
    <x v="0"/>
    <n v="1"/>
    <x v="0"/>
    <x v="0"/>
    <m/>
  </r>
  <r>
    <s v="WL-03"/>
    <s v="NC Router"/>
    <s v="Wood Line"/>
    <x v="0"/>
    <n v="1"/>
    <x v="0"/>
    <x v="0"/>
    <m/>
  </r>
  <r>
    <s v="WL-04"/>
    <s v="Double Press With Side Press"/>
    <s v="Wood Line"/>
    <x v="0"/>
    <n v="1"/>
    <x v="0"/>
    <x v="0"/>
    <m/>
  </r>
  <r>
    <s v="WL-05"/>
    <s v="Pre Cold Press 30 Ton "/>
    <s v="Wood Line"/>
    <x v="0"/>
    <n v="1"/>
    <x v="0"/>
    <x v="0"/>
    <m/>
  </r>
  <r>
    <s v="WL-08"/>
    <s v="Double End Boring 1"/>
    <s v="Wood Line"/>
    <x v="0"/>
    <n v="1"/>
    <x v="0"/>
    <x v="0"/>
    <m/>
  </r>
  <r>
    <s v="WL-09"/>
    <s v="Double End Boring 2"/>
    <s v="Wood Line"/>
    <x v="0"/>
    <n v="1"/>
    <x v="0"/>
    <x v="0"/>
    <m/>
  </r>
  <r>
    <s v="WL-11"/>
    <s v="Cross Cut 2"/>
    <s v="Wood Line"/>
    <x v="0"/>
    <n v="1"/>
    <x v="0"/>
    <x v="0"/>
    <m/>
  </r>
  <r>
    <s v="WL-12"/>
    <s v="Table saw"/>
    <s v="Wood Line"/>
    <x v="0"/>
    <n v="1"/>
    <x v="0"/>
    <x v="0"/>
    <m/>
  </r>
  <r>
    <s v="WL-17"/>
    <s v="Auto Edge Bander"/>
    <s v="Wood Line"/>
    <x v="0"/>
    <n v="1"/>
    <x v="0"/>
    <x v="0"/>
    <m/>
  </r>
  <r>
    <s v="WL-19"/>
    <s v="Glue Spreader 4&quot;"/>
    <s v="Wood Line"/>
    <x v="0"/>
    <n v="1"/>
    <x v="0"/>
    <x v="0"/>
    <m/>
  </r>
  <r>
    <s v="WL-22"/>
    <s v="Horizontal &amp; Vertical Boring-1"/>
    <s v="Wood Line"/>
    <x v="0"/>
    <n v="1"/>
    <x v="0"/>
    <x v="0"/>
    <m/>
  </r>
  <r>
    <s v="WL-23"/>
    <s v="Router"/>
    <s v="Wood Line"/>
    <x v="0"/>
    <n v="1"/>
    <x v="0"/>
    <x v="0"/>
    <m/>
  </r>
  <r>
    <s v="WL-26"/>
    <s v="Two Head Wide Belt Sander 900 mm"/>
    <s v="Wood Line"/>
    <x v="0"/>
    <n v="1"/>
    <x v="0"/>
    <x v="0"/>
    <m/>
  </r>
  <r>
    <s v="WL-27"/>
    <s v="Oscillating Belt Sander"/>
    <s v="Wood Line"/>
    <x v="0"/>
    <n v="1"/>
    <x v="0"/>
    <x v="0"/>
    <m/>
  </r>
  <r>
    <s v="WL-28"/>
    <s v="Vertical Sponge Sander"/>
    <s v="Wood Line"/>
    <x v="0"/>
    <n v="1"/>
    <x v="0"/>
    <x v="0"/>
    <m/>
  </r>
  <r>
    <s v="WL-29"/>
    <s v="Horizontal &amp; Vertical Boring-2"/>
    <s v="Wood Line"/>
    <x v="0"/>
    <n v="1"/>
    <x v="0"/>
    <x v="0"/>
    <m/>
  </r>
  <r>
    <s v="WL-30"/>
    <s v="Air Frame Assy-3 (Wagon)"/>
    <s v="Wood Line"/>
    <x v="0"/>
    <n v="1"/>
    <x v="0"/>
    <x v="0"/>
    <m/>
  </r>
  <r>
    <s v="WL-31"/>
    <s v="Air Frame Assy-4 (Drawer)"/>
    <s v="Wood Line"/>
    <x v="0"/>
    <n v="1"/>
    <x v="0"/>
    <x v="0"/>
    <m/>
  </r>
  <r>
    <s v="WL-32"/>
    <s v="Hand Router"/>
    <s v="Wood Line"/>
    <x v="0"/>
    <n v="1"/>
    <x v="0"/>
    <x v="0"/>
    <m/>
  </r>
  <r>
    <s v="WL-33"/>
    <s v="Edge Banding Flexible"/>
    <s v="Wood Line"/>
    <x v="0"/>
    <n v="1"/>
    <x v="0"/>
    <x v="0"/>
    <m/>
  </r>
  <r>
    <s v="WL-34"/>
    <s v="Press Pneu Curling T-Nut M5"/>
    <s v="Wood Line"/>
    <x v="0"/>
    <n v="1"/>
    <x v="0"/>
    <x v="0"/>
    <s v="Baru"/>
  </r>
  <r>
    <s v="WRC-01"/>
    <s v="Pana robo welder (CO2 welder)-1"/>
    <s v="Kons. Multi Las"/>
    <x v="0"/>
    <n v="1"/>
    <x v="0"/>
    <x v="0"/>
    <m/>
  </r>
  <r>
    <s v="WRC-02"/>
    <s v="Pana robo welder (CO2 welder)-2"/>
    <s v="Kons. Multi Las"/>
    <x v="0"/>
    <n v="1"/>
    <x v="0"/>
    <x v="0"/>
    <s v="Pindah dari Kons. Fold ke Multi Las 2 Mei 2023"/>
  </r>
  <r>
    <s v="WRC-03"/>
    <s v="Pana robo welder (CO2 welder)-3 "/>
    <s v="Kons. Multi Las"/>
    <x v="0"/>
    <n v="1"/>
    <x v="0"/>
    <x v="0"/>
    <m/>
  </r>
  <r>
    <s v="WRC-04"/>
    <s v="Pana robo welder (CO2 welder)-04 "/>
    <s v="Kons. NB"/>
    <x v="0"/>
    <n v="1"/>
    <x v="0"/>
    <x v="0"/>
    <m/>
  </r>
  <r>
    <s v="WRC-05"/>
    <s v="Pana robo welder (CO2 welder)-05"/>
    <s v="Kons. NB"/>
    <x v="0"/>
    <n v="1"/>
    <x v="0"/>
    <x v="0"/>
    <m/>
  </r>
  <r>
    <s v="WRC-06"/>
    <s v="Pana robo welder (CO2 welder)-06"/>
    <s v="Kons. NB"/>
    <x v="0"/>
    <n v="1"/>
    <x v="0"/>
    <x v="0"/>
    <m/>
  </r>
  <r>
    <s v="WRC-07"/>
    <s v="Pana robo welder (CO2 welder)-7"/>
    <s v="Kons. Multi Las"/>
    <x v="0"/>
    <n v="1"/>
    <x v="0"/>
    <x v="0"/>
    <m/>
  </r>
  <r>
    <s v="WRC-08"/>
    <s v="Pana robo welder (CO2 welder)-08"/>
    <s v="Kons. Multi Las"/>
    <x v="0"/>
    <n v="1"/>
    <x v="0"/>
    <x v="0"/>
    <s v="Pindah dari Kons. Las NB, 26-02-2024"/>
  </r>
  <r>
    <s v="WRC-09"/>
    <s v="Pana robo welder (CO2 welder)-09"/>
    <s v="Kons. Multi Las"/>
    <x v="0"/>
    <n v="1"/>
    <x v="0"/>
    <x v="0"/>
    <m/>
  </r>
  <r>
    <s v="WT-01"/>
    <s v="Panel Control System WWTP"/>
    <s v="WWTP"/>
    <x v="0"/>
    <n v="1"/>
    <x v="0"/>
    <x v="0"/>
    <m/>
  </r>
  <r>
    <s v="WT-02"/>
    <s v="Doshing Pump-1 (Flocculant)"/>
    <s v="WWTP"/>
    <x v="0"/>
    <n v="1"/>
    <x v="0"/>
    <x v="0"/>
    <m/>
  </r>
  <r>
    <s v="WT-03"/>
    <s v="Mixer-1 (Flocculant)"/>
    <s v="WWTP"/>
    <x v="0"/>
    <n v="1"/>
    <x v="0"/>
    <x v="0"/>
    <m/>
  </r>
  <r>
    <s v="WT-04"/>
    <s v="Doshing Pump-2 (Sulfide)"/>
    <s v="WWTP"/>
    <x v="0"/>
    <n v="1"/>
    <x v="0"/>
    <x v="0"/>
    <m/>
  </r>
  <r>
    <s v="WT-05"/>
    <s v="Mixer-2 (Sulfide)"/>
    <s v="WWTP"/>
    <x v="0"/>
    <n v="1"/>
    <x v="0"/>
    <x v="0"/>
    <m/>
  </r>
  <r>
    <s v="WT-06"/>
    <s v="Doshing Pump-3 (NaOH)"/>
    <s v="WWTP"/>
    <x v="0"/>
    <n v="1"/>
    <x v="0"/>
    <x v="0"/>
    <m/>
  </r>
  <r>
    <s v="WT-07"/>
    <s v="Mixer-3 (NaOH)"/>
    <s v="WWTP"/>
    <x v="0"/>
    <n v="1"/>
    <x v="0"/>
    <x v="0"/>
    <m/>
  </r>
  <r>
    <s v="WT-08"/>
    <s v="Doshing Pump-4 (NaOH)"/>
    <s v="WWTP"/>
    <x v="0"/>
    <n v="1"/>
    <x v="0"/>
    <x v="0"/>
    <m/>
  </r>
  <r>
    <s v="WT-09"/>
    <s v="Doshing Pump-5 (H2SO4)"/>
    <s v="WWTP"/>
    <x v="0"/>
    <n v="1"/>
    <x v="0"/>
    <x v="0"/>
    <m/>
  </r>
  <r>
    <s v="WT-10"/>
    <s v="Mixer-4 (Ferro)"/>
    <s v="WWTP"/>
    <x v="0"/>
    <n v="1"/>
    <x v="0"/>
    <x v="0"/>
    <m/>
  </r>
  <r>
    <s v="WT-11"/>
    <s v="Doshing Pump-6 (Ferro)"/>
    <s v="WWTP"/>
    <x v="0"/>
    <n v="1"/>
    <x v="0"/>
    <x v="0"/>
    <m/>
  </r>
  <r>
    <s v="WT-12"/>
    <s v="Mixer-5 (Sulfide Pacipitation)"/>
    <s v="WWTP"/>
    <x v="0"/>
    <n v="1"/>
    <x v="0"/>
    <x v="0"/>
    <m/>
  </r>
  <r>
    <s v="WT-13"/>
    <s v="Mixer-6 (Hydroxide Pacipitation)"/>
    <s v="WWTP"/>
    <x v="0"/>
    <n v="1"/>
    <x v="0"/>
    <x v="0"/>
    <m/>
  </r>
  <r>
    <s v="WT-14"/>
    <s v="Mixer-7 (Crome Reduction)"/>
    <s v="WWTP"/>
    <x v="0"/>
    <n v="1"/>
    <x v="0"/>
    <x v="0"/>
    <m/>
  </r>
  <r>
    <s v="WT-15"/>
    <s v="Motor Pompa (Nickle)"/>
    <s v="WWTP"/>
    <x v="0"/>
    <n v="1"/>
    <x v="0"/>
    <x v="0"/>
    <m/>
  </r>
  <r>
    <s v="WT-16"/>
    <s v="Mixer-8 (Flocculation)"/>
    <s v="WWTP"/>
    <x v="0"/>
    <n v="1"/>
    <x v="0"/>
    <x v="0"/>
    <m/>
  </r>
  <r>
    <s v="Y-01"/>
    <s v="Spot Welder (Daiden)"/>
    <s v="Ass. Folding"/>
    <x v="0"/>
    <n v="1"/>
    <x v="0"/>
    <x v="0"/>
    <m/>
  </r>
  <r>
    <s v="Y-02"/>
    <s v="Rivet Setter (Nitto Seiko)"/>
    <s v="Ass. Folding"/>
    <x v="0"/>
    <n v="1"/>
    <x v="0"/>
    <x v="0"/>
    <m/>
  </r>
  <r>
    <s v="Y-03"/>
    <s v="Rivet Setter (Nitto Seiko)"/>
    <s v="Ass. Folding"/>
    <x v="0"/>
    <n v="1"/>
    <x v="0"/>
    <x v="0"/>
    <m/>
  </r>
  <r>
    <s v="Y-04"/>
    <s v="Rivet Setter (Yoshikawa Iron)"/>
    <s v="DC-Baros"/>
    <x v="0"/>
    <n v="1"/>
    <x v="0"/>
    <x v="0"/>
    <m/>
  </r>
  <r>
    <s v="Y-05"/>
    <s v="Rivet Setter (Yoshikawa Iron)"/>
    <s v="Ass. Folding"/>
    <x v="0"/>
    <n v="1"/>
    <x v="0"/>
    <x v="0"/>
    <m/>
  </r>
  <r>
    <s v="Y-06"/>
    <s v="Rivet Setter (Yoshikawa Iron)"/>
    <s v="Ass. Folding"/>
    <x v="0"/>
    <n v="1"/>
    <x v="0"/>
    <x v="0"/>
    <m/>
  </r>
  <r>
    <s v="Y-07"/>
    <s v="Rivet Setter (Yoshikawa Iron)"/>
    <s v="Ass. Folding"/>
    <x v="0"/>
    <n v="1"/>
    <x v="0"/>
    <x v="0"/>
    <m/>
  </r>
  <r>
    <s v="Y-09"/>
    <s v="Spot Welder (Daiden)"/>
    <s v="Ass. Folding"/>
    <x v="0"/>
    <n v="1"/>
    <x v="0"/>
    <x v="0"/>
    <m/>
  </r>
  <r>
    <s v="Y-11"/>
    <s v="Rivet Setter (Nitto Seiko)"/>
    <s v="Ass. Folding"/>
    <x v="0"/>
    <n v="1"/>
    <x v="0"/>
    <x v="0"/>
    <m/>
  </r>
  <r>
    <s v="Y-12"/>
    <s v="Conveyor - 1"/>
    <s v="Ass. Folding"/>
    <x v="0"/>
    <n v="1"/>
    <x v="0"/>
    <x v="0"/>
    <m/>
  </r>
  <r>
    <s v="Y-13"/>
    <s v="Conveyor - 2"/>
    <s v="Ass. Folding"/>
    <x v="0"/>
    <n v="1"/>
    <x v="0"/>
    <x v="0"/>
    <m/>
  </r>
  <r>
    <s v="Y-14"/>
    <s v="Conveyor - 3"/>
    <s v="Ass. Folding"/>
    <x v="0"/>
    <n v="1"/>
    <x v="0"/>
    <x v="0"/>
    <m/>
  </r>
  <r>
    <s v="Y-15"/>
    <s v="Conveyor - 4"/>
    <s v="Ass. Folding"/>
    <x v="0"/>
    <n v="1"/>
    <x v="0"/>
    <x v="0"/>
    <m/>
  </r>
  <r>
    <s v="Y-16"/>
    <s v="Bor machine"/>
    <s v="Ass. Folding"/>
    <x v="0"/>
    <n v="1"/>
    <x v="0"/>
    <x v="0"/>
    <m/>
  </r>
  <r>
    <s v="Y-22"/>
    <s v="Pompa sirkulasi cooler"/>
    <s v="Ass. Folding (Luar)"/>
    <x v="0"/>
    <n v="1"/>
    <x v="0"/>
    <x v="0"/>
    <m/>
  </r>
  <r>
    <s v="Y-46"/>
    <s v="Bench Drilling Machine"/>
    <s v="Ass. Folding"/>
    <x v="0"/>
    <n v="1"/>
    <x v="0"/>
    <x v="0"/>
    <m/>
  </r>
  <r>
    <s v="Y-47"/>
    <s v="Rivet Setter (Nitto Seiko)"/>
    <s v="Ass. Folding"/>
    <x v="0"/>
    <n v="1"/>
    <x v="0"/>
    <x v="0"/>
    <m/>
  </r>
  <r>
    <s v="Y-49"/>
    <s v="Rivet Setter (Nitto Seiko)"/>
    <s v="Ass. Folding"/>
    <x v="0"/>
    <n v="1"/>
    <x v="0"/>
    <x v="0"/>
    <m/>
  </r>
  <r>
    <s v="APC-05"/>
    <s v="Press Pneumatic LegPlastic Cup-3 (Kawai/Roland)"/>
    <s v="Subkon = PT Hidayat Mulia Sejati"/>
    <x v="2"/>
    <n v="1"/>
    <x v="0"/>
    <x v="0"/>
    <s v="BPB No. : 003/BPBE/IX/2021, Tgl 07 Sep 2021 "/>
  </r>
  <r>
    <s v="B-27"/>
    <s v="Rotary Welder-2"/>
    <s v="Subkon = CV Rajawali"/>
    <x v="3"/>
    <n v="1"/>
    <x v="0"/>
    <x v="0"/>
    <s v="BPB No. : 147/CINT/ENG/VI/2023, Tgl. 21 Jun 2023"/>
  </r>
  <r>
    <s v="D-13"/>
    <s v="Air Compresor-Mobile (Swan 15 pK)"/>
    <s v="Subkon = PT Hidayat Mulia Sejati"/>
    <x v="2"/>
    <n v="1"/>
    <x v="0"/>
    <x v="0"/>
    <s v="BPB No. : 01/BPBE/II/2018, Tgl. 15 Feb 2018"/>
  </r>
  <r>
    <s v="JF-03"/>
    <s v="Filter-3 (ex Chrome Japan)"/>
    <s v="Subkon = SCJ"/>
    <x v="4"/>
    <n v="1"/>
    <x v="0"/>
    <x v="0"/>
    <s v="BPB No. : 026/BPB/ENG/II/2012, Tgl. 14 Peb 2012"/>
  </r>
  <r>
    <s v="K-19a"/>
    <s v="Auto CO2 Welder"/>
    <s v="Subkon = PT Hidayat Mulia Sejati"/>
    <x v="2"/>
    <n v="1"/>
    <x v="0"/>
    <x v="0"/>
    <s v="BPB No. : 045/BPB/ENG/II/2011, Tgl. 1 Maret 2011"/>
  </r>
  <r>
    <s v="K-22"/>
    <s v="Angle press NBK"/>
    <s v="Subkon = PT Hidayat Mulia Sejati"/>
    <x v="2"/>
    <n v="1"/>
    <x v="0"/>
    <x v="0"/>
    <s v="BPB No. : 032/BPB/ENG/II/20012, Tgl. 24 Feb 2012"/>
  </r>
  <r>
    <s v="K-24"/>
    <s v="Inclinable press 16 Ton"/>
    <s v="Subkon = PT Hidayat Mulia Sejati"/>
    <x v="2"/>
    <n v="1"/>
    <x v="0"/>
    <x v="0"/>
    <s v="BPB No. : 132/BPB/ENG/XI/20012, Tgl. 14 Nop 2012"/>
  </r>
  <r>
    <s v="K-25"/>
    <s v="Spot Welder (Panasonic)"/>
    <s v="Subkon = PT Hidayat Mulia Sejati"/>
    <x v="2"/>
    <n v="1"/>
    <x v="0"/>
    <x v="0"/>
    <s v="BPB No. : 032/BPB/ENG/II/20012, Tgl. 24 Feb 2012_x000a_(Pengganti K-25, 15 Nop 2023)_x000a_(Diganti kembali dgn K-21, 12 Feb 2024)"/>
  </r>
  <r>
    <s v="K-40"/>
    <s v="Spot Welder (Panasonic)"/>
    <s v="Subkon = PT Hidayat Mulia Sejati"/>
    <x v="2"/>
    <n v="1"/>
    <x v="0"/>
    <x v="0"/>
    <s v="BPB No. : 126/BPB/ENG/VIII/2009, Tgl. 6 Ags 2009"/>
  </r>
  <r>
    <s v="L-08"/>
    <s v="Pneu Press-8"/>
    <s v="Subkon = Trison Cover"/>
    <x v="5"/>
    <n v="1"/>
    <x v="0"/>
    <x v="0"/>
    <s v="BPB No. : 041/BPB/ENG/II/2009, Tgl. 24 Peb 2009"/>
  </r>
  <r>
    <s v="L-10"/>
    <s v="Pneu Press-10"/>
    <s v="Subkon = Trison Cover"/>
    <x v="5"/>
    <n v="1"/>
    <x v="0"/>
    <x v="0"/>
    <s v="BPB No. : 041/BPB/ENG/II/2009, Tgl. 24 Peb 2009"/>
  </r>
  <r>
    <s v="L-11"/>
    <s v="Pneu Press-11"/>
    <s v="Subkon = Trison Cover"/>
    <x v="5"/>
    <n v="1"/>
    <x v="0"/>
    <x v="0"/>
    <s v="BPB No. : 041/BPB/ENG/II/2009, Tgl. 24 Peb 2009"/>
  </r>
  <r>
    <s v="M-10"/>
    <s v="Pine Bender Chiwork-I + Roll Ø22.2xR40 + Rell"/>
    <s v="Subkon = PT Hidayat Mulia Sejati"/>
    <x v="2"/>
    <n v="1"/>
    <x v="0"/>
    <x v="0"/>
    <s v="BPB No. : 002/BPBE/III/2021, Tgl. 23 Maret 2021 "/>
  </r>
  <r>
    <s v="M-11"/>
    <s v="Pine Bender Chiwork-IV _x000a_Roll Bending Pipe Oval 16/25xR50 + Rell_x000a_Roll Bending Pipe Ø19.1xR40 + Rell_x000a_"/>
    <s v="Subkon = CV Rajawali"/>
    <x v="3"/>
    <n v="1"/>
    <x v="0"/>
    <x v="0"/>
    <s v="BPB No. : 220/BPB/ENG/X/2010, Tgl. 7 Okt 2010"/>
  </r>
  <r>
    <s v="M-25"/>
    <s v="Double Bending Taiwan"/>
    <s v="Subkon = PT Hidayat Mulia Sejati"/>
    <x v="2"/>
    <n v="1"/>
    <x v="0"/>
    <x v="0"/>
    <s v="BPB No. : 132/BPB/ENG/XI/20012, Tgl. 14 Nop 2012"/>
  </r>
  <r>
    <s v="M-26"/>
    <s v="Double Bending Taiwan"/>
    <s v="Subkon = PT Hidayat Mulia Sejati"/>
    <x v="2"/>
    <n v="1"/>
    <x v="0"/>
    <x v="0"/>
    <s v="BPB No. : 016/BPBE/VIII/2019, Tgl. 29 Ags 2019 "/>
  </r>
  <r>
    <s v="M-32"/>
    <s v="Inclinable Press 16 Ton"/>
    <s v="Subkon = PT Hidayat Mulia Sejati"/>
    <x v="2"/>
    <n v="1"/>
    <x v="0"/>
    <x v="0"/>
    <s v="BPB No. : 132/BPB/ENG/XI/20012, Tgl. 14 Nop 2012"/>
  </r>
  <r>
    <s v="M-47"/>
    <s v="Horizontal Flash Butt Welder"/>
    <s v="Subkon = PT Hidayat Mulia Sejati"/>
    <x v="2"/>
    <n v="1"/>
    <x v="0"/>
    <x v="0"/>
    <s v="BPB No. : 01/BPBE/II/2018, Tgl. 15 Feb 2018 (Pengganti K-52)"/>
  </r>
  <r>
    <s v="O-08"/>
    <s v="Poles-4"/>
    <s v="Subkon = PT Hidayat Mulia Sejati"/>
    <x v="2"/>
    <n v="1"/>
    <x v="0"/>
    <x v="0"/>
    <s v="BPB No. : …, Tgl. 17 Mei 2013"/>
  </r>
  <r>
    <s v="P-17"/>
    <s v="Spot Welder (Daiden)"/>
    <s v="Subkon = PT Hidayat Mulia Sejati"/>
    <x v="2"/>
    <n v="1"/>
    <x v="0"/>
    <x v="0"/>
    <s v="BPB No. : 140/BPB/ENG/XI/2012, Tgl. 7 Des 20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F7118-B355-4D18-9C6F-BEB2CF7BA38B}" name="PivotTable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 chartFormat="8">
  <location ref="A19:B23" firstHeaderRow="2" firstDataRow="2" firstDataCol="1"/>
  <pivotFields count="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x="0"/>
        <item x="1"/>
        <item x="3"/>
        <item x="2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h="1"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3"/>
        <item x="7"/>
        <item x="6"/>
        <item x="4"/>
        <item x="2"/>
        <item x="1"/>
        <item m="1" x="8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3">
    <i>
      <x/>
    </i>
    <i>
      <x v="2"/>
    </i>
    <i t="grand">
      <x/>
    </i>
  </rowItems>
  <colItems count="1">
    <i/>
  </colItems>
  <dataFields count="1">
    <dataField name="Sum of Jumlah" fld="4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D16" firstHeaderRow="2" firstDataRow="2" firstDataCol="3"/>
  <pivotFields count="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h="1" x="1"/>
        <item x="3"/>
        <item x="2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0"/>
        <item x="3"/>
        <item x="7"/>
        <item x="6"/>
        <item x="4"/>
        <item x="2"/>
        <item x="1"/>
        <item m="1" x="8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5"/>
    <field x="6"/>
  </rowFields>
  <rowItems count="12">
    <i>
      <x/>
      <x/>
      <x/>
    </i>
    <i r="1">
      <x v="2"/>
      <x v="1"/>
    </i>
    <i r="2">
      <x v="2"/>
    </i>
    <i r="2">
      <x v="3"/>
    </i>
    <i r="2">
      <x v="4"/>
    </i>
    <i r="2">
      <x v="5"/>
    </i>
    <i r="2">
      <x v="8"/>
    </i>
    <i>
      <x v="2"/>
      <x/>
      <x/>
    </i>
    <i>
      <x v="3"/>
      <x/>
      <x/>
    </i>
    <i>
      <x v="4"/>
      <x/>
      <x/>
    </i>
    <i>
      <x v="5"/>
      <x/>
      <x/>
    </i>
    <i t="grand">
      <x/>
    </i>
  </rowItems>
  <colItems count="1">
    <i/>
  </colItems>
  <dataFields count="1">
    <dataField name="Sum of Jumlah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3"/>
  <sheetViews>
    <sheetView workbookViewId="0">
      <selection activeCell="A22" sqref="A22"/>
    </sheetView>
  </sheetViews>
  <sheetFormatPr defaultRowHeight="12.75" x14ac:dyDescent="0.2"/>
  <cols>
    <col min="1" max="1" width="14.85546875" bestFit="1" customWidth="1"/>
    <col min="2" max="2" width="10.85546875" bestFit="1" customWidth="1"/>
    <col min="3" max="3" width="20.5703125" bestFit="1" customWidth="1"/>
    <col min="4" max="4" width="5.5703125" bestFit="1" customWidth="1"/>
  </cols>
  <sheetData>
    <row r="3" spans="1:4" x14ac:dyDescent="0.2">
      <c r="A3" s="265" t="s">
        <v>2116</v>
      </c>
    </row>
    <row r="4" spans="1:4" x14ac:dyDescent="0.2">
      <c r="A4" s="265" t="s">
        <v>2106</v>
      </c>
      <c r="B4" s="265" t="s">
        <v>2108</v>
      </c>
      <c r="C4" s="265" t="s">
        <v>2109</v>
      </c>
      <c r="D4" t="s">
        <v>2118</v>
      </c>
    </row>
    <row r="5" spans="1:4" x14ac:dyDescent="0.2">
      <c r="A5" t="s">
        <v>2111</v>
      </c>
      <c r="B5" t="s">
        <v>13</v>
      </c>
      <c r="C5" t="s">
        <v>12</v>
      </c>
      <c r="D5">
        <v>421</v>
      </c>
    </row>
    <row r="6" spans="1:4" x14ac:dyDescent="0.2">
      <c r="A6" t="s">
        <v>2111</v>
      </c>
      <c r="B6" t="s">
        <v>1331</v>
      </c>
      <c r="C6" t="s">
        <v>1759</v>
      </c>
      <c r="D6">
        <v>1</v>
      </c>
    </row>
    <row r="7" spans="1:4" x14ac:dyDescent="0.2">
      <c r="A7" t="s">
        <v>2111</v>
      </c>
      <c r="B7" t="s">
        <v>1331</v>
      </c>
      <c r="C7" t="s">
        <v>2104</v>
      </c>
      <c r="D7">
        <v>1</v>
      </c>
    </row>
    <row r="8" spans="1:4" x14ac:dyDescent="0.2">
      <c r="A8" t="s">
        <v>2111</v>
      </c>
      <c r="B8" t="s">
        <v>1331</v>
      </c>
      <c r="C8" t="s">
        <v>2032</v>
      </c>
      <c r="D8">
        <v>1</v>
      </c>
    </row>
    <row r="9" spans="1:4" x14ac:dyDescent="0.2">
      <c r="A9" t="s">
        <v>2111</v>
      </c>
      <c r="B9" t="s">
        <v>1331</v>
      </c>
      <c r="C9" t="s">
        <v>871</v>
      </c>
      <c r="D9">
        <v>61</v>
      </c>
    </row>
    <row r="10" spans="1:4" x14ac:dyDescent="0.2">
      <c r="A10" t="s">
        <v>2111</v>
      </c>
      <c r="B10" t="s">
        <v>1331</v>
      </c>
      <c r="C10" t="s">
        <v>2031</v>
      </c>
      <c r="D10">
        <v>7</v>
      </c>
    </row>
    <row r="11" spans="1:4" x14ac:dyDescent="0.2">
      <c r="A11" t="s">
        <v>2111</v>
      </c>
      <c r="B11" t="s">
        <v>1331</v>
      </c>
      <c r="C11" t="s">
        <v>2063</v>
      </c>
      <c r="D11">
        <v>16</v>
      </c>
    </row>
    <row r="12" spans="1:4" x14ac:dyDescent="0.2">
      <c r="A12" t="s">
        <v>1333</v>
      </c>
      <c r="B12" t="s">
        <v>13</v>
      </c>
      <c r="C12" t="s">
        <v>12</v>
      </c>
      <c r="D12">
        <v>2</v>
      </c>
    </row>
    <row r="13" spans="1:4" x14ac:dyDescent="0.2">
      <c r="A13" t="s">
        <v>2058</v>
      </c>
      <c r="B13" t="s">
        <v>13</v>
      </c>
      <c r="C13" t="s">
        <v>12</v>
      </c>
      <c r="D13">
        <v>14</v>
      </c>
    </row>
    <row r="14" spans="1:4" x14ac:dyDescent="0.2">
      <c r="A14" t="s">
        <v>1349</v>
      </c>
      <c r="B14" t="s">
        <v>13</v>
      </c>
      <c r="C14" t="s">
        <v>12</v>
      </c>
      <c r="D14">
        <v>1</v>
      </c>
    </row>
    <row r="15" spans="1:4" x14ac:dyDescent="0.2">
      <c r="A15" t="s">
        <v>1330</v>
      </c>
      <c r="B15" t="s">
        <v>13</v>
      </c>
      <c r="C15" t="s">
        <v>12</v>
      </c>
      <c r="D15">
        <v>3</v>
      </c>
    </row>
    <row r="16" spans="1:4" x14ac:dyDescent="0.2">
      <c r="A16" t="s">
        <v>2115</v>
      </c>
      <c r="D16">
        <v>528</v>
      </c>
    </row>
    <row r="19" spans="1:2" x14ac:dyDescent="0.2">
      <c r="A19" s="265" t="s">
        <v>2116</v>
      </c>
    </row>
    <row r="20" spans="1:2" x14ac:dyDescent="0.2">
      <c r="A20" s="265" t="s">
        <v>2108</v>
      </c>
      <c r="B20" t="s">
        <v>2118</v>
      </c>
    </row>
    <row r="21" spans="1:2" x14ac:dyDescent="0.2">
      <c r="A21" t="s">
        <v>13</v>
      </c>
      <c r="B21">
        <v>441</v>
      </c>
    </row>
    <row r="22" spans="1:2" x14ac:dyDescent="0.2">
      <c r="A22" t="s">
        <v>1331</v>
      </c>
      <c r="B22">
        <v>87</v>
      </c>
    </row>
    <row r="23" spans="1:2" x14ac:dyDescent="0.2">
      <c r="A23" t="s">
        <v>2115</v>
      </c>
      <c r="B23">
        <v>528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93"/>
  <sheetViews>
    <sheetView workbookViewId="0">
      <selection activeCell="H180" sqref="H180"/>
    </sheetView>
  </sheetViews>
  <sheetFormatPr defaultRowHeight="12.75" x14ac:dyDescent="0.2"/>
  <cols>
    <col min="2" max="2" width="4" bestFit="1" customWidth="1"/>
    <col min="3" max="3" width="12.5703125" customWidth="1"/>
    <col min="4" max="4" width="17" bestFit="1" customWidth="1"/>
    <col min="5" max="5" width="15.42578125" bestFit="1" customWidth="1"/>
    <col min="6" max="6" width="27.28515625" bestFit="1" customWidth="1"/>
    <col min="8" max="8" width="21" bestFit="1" customWidth="1"/>
    <col min="9" max="9" width="28.7109375" customWidth="1"/>
    <col min="10" max="10" width="21.85546875" bestFit="1" customWidth="1"/>
  </cols>
  <sheetData>
    <row r="2" spans="2:10" s="212" customFormat="1" x14ac:dyDescent="0.2">
      <c r="B2" s="264" t="s">
        <v>2114</v>
      </c>
      <c r="C2" s="264" t="s">
        <v>2105</v>
      </c>
      <c r="D2" s="264" t="s">
        <v>2110</v>
      </c>
      <c r="E2" s="264" t="s">
        <v>2112</v>
      </c>
      <c r="F2" s="264" t="s">
        <v>2106</v>
      </c>
      <c r="G2" s="264" t="s">
        <v>2107</v>
      </c>
      <c r="H2" s="264" t="s">
        <v>2108</v>
      </c>
      <c r="I2" s="264" t="s">
        <v>2109</v>
      </c>
      <c r="J2" s="264" t="s">
        <v>2117</v>
      </c>
    </row>
    <row r="3" spans="2:10" x14ac:dyDescent="0.2">
      <c r="B3" s="263">
        <v>1</v>
      </c>
      <c r="C3" s="263" t="s">
        <v>1335</v>
      </c>
      <c r="D3" s="263" t="s">
        <v>1977</v>
      </c>
      <c r="E3" s="263" t="s">
        <v>1918</v>
      </c>
      <c r="F3" s="263" t="s">
        <v>2111</v>
      </c>
      <c r="G3" s="263">
        <v>1</v>
      </c>
      <c r="H3" s="263" t="s">
        <v>13</v>
      </c>
      <c r="I3" s="94" t="s">
        <v>12</v>
      </c>
      <c r="J3" s="263"/>
    </row>
    <row r="4" spans="2:10" x14ac:dyDescent="0.2">
      <c r="B4" s="263">
        <v>2</v>
      </c>
      <c r="C4" s="263" t="s">
        <v>1336</v>
      </c>
      <c r="D4" s="263" t="s">
        <v>1978</v>
      </c>
      <c r="E4" s="263" t="s">
        <v>1354</v>
      </c>
      <c r="F4" s="263" t="s">
        <v>2111</v>
      </c>
      <c r="G4" s="263">
        <v>1</v>
      </c>
      <c r="H4" s="263" t="s">
        <v>13</v>
      </c>
      <c r="I4" s="94" t="s">
        <v>12</v>
      </c>
      <c r="J4" s="263"/>
    </row>
    <row r="5" spans="2:10" x14ac:dyDescent="0.2">
      <c r="B5" s="263">
        <v>3</v>
      </c>
      <c r="C5" s="263" t="s">
        <v>1337</v>
      </c>
      <c r="D5" s="263" t="s">
        <v>1979</v>
      </c>
      <c r="E5" s="263" t="s">
        <v>1354</v>
      </c>
      <c r="F5" s="263" t="s">
        <v>2111</v>
      </c>
      <c r="G5" s="263">
        <v>1</v>
      </c>
      <c r="H5" s="263" t="s">
        <v>13</v>
      </c>
      <c r="I5" s="94" t="s">
        <v>12</v>
      </c>
      <c r="J5" s="263"/>
    </row>
    <row r="6" spans="2:10" x14ac:dyDescent="0.2">
      <c r="B6" s="263">
        <v>4</v>
      </c>
      <c r="C6" s="263" t="s">
        <v>1921</v>
      </c>
      <c r="D6" s="263" t="s">
        <v>1915</v>
      </c>
      <c r="E6" s="263" t="s">
        <v>1354</v>
      </c>
      <c r="F6" s="263" t="s">
        <v>2111</v>
      </c>
      <c r="G6" s="263">
        <v>1</v>
      </c>
      <c r="H6" s="263" t="s">
        <v>13</v>
      </c>
      <c r="I6" s="94" t="s">
        <v>12</v>
      </c>
      <c r="J6" s="263"/>
    </row>
    <row r="7" spans="2:10" x14ac:dyDescent="0.2">
      <c r="B7" s="263">
        <v>5</v>
      </c>
      <c r="C7" s="263" t="s">
        <v>1922</v>
      </c>
      <c r="D7" s="263" t="s">
        <v>2033</v>
      </c>
      <c r="E7" s="263" t="s">
        <v>1917</v>
      </c>
      <c r="F7" s="263" t="s">
        <v>2111</v>
      </c>
      <c r="G7" s="263">
        <v>1</v>
      </c>
      <c r="H7" s="263" t="s">
        <v>13</v>
      </c>
      <c r="I7" s="94" t="s">
        <v>12</v>
      </c>
      <c r="J7" s="263"/>
    </row>
    <row r="8" spans="2:10" x14ac:dyDescent="0.2">
      <c r="B8" s="263">
        <v>6</v>
      </c>
      <c r="C8" s="263" t="s">
        <v>1923</v>
      </c>
      <c r="D8" s="263" t="s">
        <v>2034</v>
      </c>
      <c r="E8" s="263" t="s">
        <v>1918</v>
      </c>
      <c r="F8" s="263" t="s">
        <v>2111</v>
      </c>
      <c r="G8" s="263">
        <v>1</v>
      </c>
      <c r="H8" s="263" t="s">
        <v>13</v>
      </c>
      <c r="I8" s="94" t="s">
        <v>12</v>
      </c>
      <c r="J8" s="263"/>
    </row>
    <row r="9" spans="2:10" ht="25.5" x14ac:dyDescent="0.2">
      <c r="B9" s="263">
        <v>7</v>
      </c>
      <c r="C9" s="263" t="s">
        <v>1920</v>
      </c>
      <c r="D9" s="263" t="s">
        <v>2027</v>
      </c>
      <c r="E9" s="263" t="s">
        <v>1925</v>
      </c>
      <c r="F9" s="263" t="s">
        <v>2111</v>
      </c>
      <c r="G9" s="263">
        <v>1</v>
      </c>
      <c r="H9" s="263" t="s">
        <v>13</v>
      </c>
      <c r="I9" s="94" t="s">
        <v>12</v>
      </c>
      <c r="J9" s="263"/>
    </row>
    <row r="10" spans="2:10" ht="25.5" x14ac:dyDescent="0.2">
      <c r="B10" s="263">
        <v>8</v>
      </c>
      <c r="C10" s="263" t="s">
        <v>1932</v>
      </c>
      <c r="D10" s="263" t="s">
        <v>1916</v>
      </c>
      <c r="E10" s="263" t="s">
        <v>1925</v>
      </c>
      <c r="F10" s="263" t="s">
        <v>2111</v>
      </c>
      <c r="G10" s="263">
        <v>1</v>
      </c>
      <c r="H10" s="263" t="s">
        <v>13</v>
      </c>
      <c r="I10" s="94" t="s">
        <v>12</v>
      </c>
      <c r="J10" s="263"/>
    </row>
    <row r="11" spans="2:10" ht="25.5" x14ac:dyDescent="0.2">
      <c r="B11" s="263">
        <v>9</v>
      </c>
      <c r="C11" s="263" t="s">
        <v>1933</v>
      </c>
      <c r="D11" s="263" t="s">
        <v>1924</v>
      </c>
      <c r="E11" s="263" t="s">
        <v>1926</v>
      </c>
      <c r="F11" s="263" t="s">
        <v>2111</v>
      </c>
      <c r="G11" s="263">
        <v>1</v>
      </c>
      <c r="H11" s="263" t="s">
        <v>13</v>
      </c>
      <c r="I11" s="94" t="s">
        <v>12</v>
      </c>
      <c r="J11" s="263"/>
    </row>
    <row r="12" spans="2:10" ht="25.5" x14ac:dyDescent="0.2">
      <c r="B12" s="263">
        <v>10</v>
      </c>
      <c r="C12" s="263" t="s">
        <v>2036</v>
      </c>
      <c r="D12" s="263" t="s">
        <v>2037</v>
      </c>
      <c r="E12" s="263" t="s">
        <v>1926</v>
      </c>
      <c r="F12" s="263" t="s">
        <v>2111</v>
      </c>
      <c r="G12" s="263">
        <v>1</v>
      </c>
      <c r="H12" s="263" t="s">
        <v>13</v>
      </c>
      <c r="I12" s="94" t="s">
        <v>12</v>
      </c>
      <c r="J12" s="263"/>
    </row>
    <row r="13" spans="2:10" x14ac:dyDescent="0.2">
      <c r="B13" s="263">
        <v>11</v>
      </c>
      <c r="C13" s="94" t="s">
        <v>39</v>
      </c>
      <c r="D13" s="94" t="s">
        <v>136</v>
      </c>
      <c r="E13" s="94" t="s">
        <v>12</v>
      </c>
      <c r="F13" s="263" t="s">
        <v>2113</v>
      </c>
      <c r="G13" s="263">
        <v>1</v>
      </c>
      <c r="H13" s="263" t="s">
        <v>2113</v>
      </c>
      <c r="I13" s="94" t="s">
        <v>1404</v>
      </c>
      <c r="J13" s="94" t="s">
        <v>2029</v>
      </c>
    </row>
    <row r="14" spans="2:10" x14ac:dyDescent="0.2">
      <c r="B14" s="263">
        <v>12</v>
      </c>
      <c r="C14" s="94" t="s">
        <v>1054</v>
      </c>
      <c r="D14" s="94" t="s">
        <v>136</v>
      </c>
      <c r="E14" s="94" t="s">
        <v>12</v>
      </c>
      <c r="F14" s="263" t="s">
        <v>2113</v>
      </c>
      <c r="G14" s="263">
        <v>1</v>
      </c>
      <c r="H14" s="263" t="s">
        <v>2113</v>
      </c>
      <c r="I14" s="94" t="s">
        <v>1404</v>
      </c>
      <c r="J14" s="94" t="s">
        <v>1404</v>
      </c>
    </row>
    <row r="15" spans="2:10" ht="24" x14ac:dyDescent="0.2">
      <c r="B15" s="263">
        <v>13</v>
      </c>
      <c r="C15" s="94" t="s">
        <v>338</v>
      </c>
      <c r="D15" s="94" t="s">
        <v>1049</v>
      </c>
      <c r="E15" s="94" t="s">
        <v>12</v>
      </c>
      <c r="F15" s="263" t="s">
        <v>2113</v>
      </c>
      <c r="G15" s="263">
        <v>1</v>
      </c>
      <c r="H15" s="263" t="s">
        <v>2113</v>
      </c>
      <c r="I15" s="94" t="s">
        <v>1404</v>
      </c>
      <c r="J15" s="94" t="s">
        <v>2029</v>
      </c>
    </row>
    <row r="16" spans="2:10" ht="24" x14ac:dyDescent="0.2">
      <c r="B16" s="263">
        <v>14</v>
      </c>
      <c r="C16" s="94" t="s">
        <v>1055</v>
      </c>
      <c r="D16" s="94" t="s">
        <v>1209</v>
      </c>
      <c r="E16" s="94" t="s">
        <v>12</v>
      </c>
      <c r="F16" s="263" t="s">
        <v>2113</v>
      </c>
      <c r="G16" s="263">
        <v>1</v>
      </c>
      <c r="H16" s="263" t="s">
        <v>2113</v>
      </c>
      <c r="I16" s="94" t="s">
        <v>1404</v>
      </c>
      <c r="J16" s="94" t="s">
        <v>1404</v>
      </c>
    </row>
    <row r="17" spans="2:10" ht="24" x14ac:dyDescent="0.2">
      <c r="B17" s="263">
        <v>15</v>
      </c>
      <c r="C17" s="94" t="s">
        <v>1056</v>
      </c>
      <c r="D17" s="94" t="s">
        <v>1210</v>
      </c>
      <c r="E17" s="94" t="s">
        <v>12</v>
      </c>
      <c r="F17" s="263" t="s">
        <v>2113</v>
      </c>
      <c r="G17" s="263">
        <v>1</v>
      </c>
      <c r="H17" s="263" t="s">
        <v>2113</v>
      </c>
      <c r="I17" s="94" t="s">
        <v>1404</v>
      </c>
      <c r="J17" s="94" t="s">
        <v>1404</v>
      </c>
    </row>
    <row r="18" spans="2:10" x14ac:dyDescent="0.2">
      <c r="B18" s="263">
        <v>16</v>
      </c>
      <c r="C18" s="94" t="s">
        <v>1057</v>
      </c>
      <c r="D18" s="94" t="s">
        <v>1292</v>
      </c>
      <c r="E18" s="94" t="s">
        <v>12</v>
      </c>
      <c r="F18" s="263" t="s">
        <v>2113</v>
      </c>
      <c r="G18" s="263">
        <v>1</v>
      </c>
      <c r="H18" s="263" t="s">
        <v>2113</v>
      </c>
      <c r="I18" s="94" t="s">
        <v>1404</v>
      </c>
      <c r="J18" s="94" t="s">
        <v>1404</v>
      </c>
    </row>
    <row r="19" spans="2:10" x14ac:dyDescent="0.2">
      <c r="B19" s="263">
        <v>17</v>
      </c>
      <c r="C19" s="94" t="s">
        <v>1058</v>
      </c>
      <c r="D19" s="94" t="s">
        <v>1432</v>
      </c>
      <c r="E19" s="94" t="s">
        <v>12</v>
      </c>
      <c r="F19" s="263" t="s">
        <v>2113</v>
      </c>
      <c r="G19" s="263">
        <v>1</v>
      </c>
      <c r="H19" s="263" t="s">
        <v>2113</v>
      </c>
      <c r="I19" s="94" t="s">
        <v>1404</v>
      </c>
      <c r="J19" s="94" t="s">
        <v>1404</v>
      </c>
    </row>
    <row r="20" spans="2:10" x14ac:dyDescent="0.2">
      <c r="B20" s="263">
        <v>18</v>
      </c>
      <c r="C20" s="94" t="s">
        <v>1059</v>
      </c>
      <c r="D20" s="94" t="s">
        <v>1415</v>
      </c>
      <c r="E20" s="94" t="s">
        <v>12</v>
      </c>
      <c r="F20" s="263" t="s">
        <v>2113</v>
      </c>
      <c r="G20" s="263">
        <v>1</v>
      </c>
      <c r="H20" s="263" t="s">
        <v>2113</v>
      </c>
      <c r="I20" s="94" t="s">
        <v>1404</v>
      </c>
      <c r="J20" s="94" t="s">
        <v>1404</v>
      </c>
    </row>
    <row r="21" spans="2:10" ht="24" x14ac:dyDescent="0.2">
      <c r="B21" s="263">
        <v>19</v>
      </c>
      <c r="C21" s="94" t="s">
        <v>1060</v>
      </c>
      <c r="D21" s="94" t="s">
        <v>1258</v>
      </c>
      <c r="E21" s="94" t="s">
        <v>12</v>
      </c>
      <c r="F21" s="263" t="s">
        <v>2113</v>
      </c>
      <c r="G21" s="263">
        <v>1</v>
      </c>
      <c r="H21" s="263" t="s">
        <v>2113</v>
      </c>
      <c r="I21" s="94" t="s">
        <v>1404</v>
      </c>
      <c r="J21" s="94" t="s">
        <v>1404</v>
      </c>
    </row>
    <row r="22" spans="2:10" x14ac:dyDescent="0.2">
      <c r="B22" s="263">
        <v>20</v>
      </c>
      <c r="C22" s="94" t="s">
        <v>1061</v>
      </c>
      <c r="D22" s="94" t="s">
        <v>1314</v>
      </c>
      <c r="E22" s="94" t="s">
        <v>12</v>
      </c>
      <c r="F22" s="263" t="s">
        <v>2113</v>
      </c>
      <c r="G22" s="263">
        <v>1</v>
      </c>
      <c r="H22" s="263" t="s">
        <v>2113</v>
      </c>
      <c r="I22" s="94" t="s">
        <v>1404</v>
      </c>
      <c r="J22" s="94" t="s">
        <v>1404</v>
      </c>
    </row>
    <row r="23" spans="2:10" x14ac:dyDescent="0.2">
      <c r="B23" s="263">
        <v>21</v>
      </c>
      <c r="C23" s="94" t="s">
        <v>1062</v>
      </c>
      <c r="D23" s="94" t="s">
        <v>1370</v>
      </c>
      <c r="E23" s="94" t="s">
        <v>12</v>
      </c>
      <c r="F23" s="263" t="s">
        <v>2113</v>
      </c>
      <c r="G23" s="263">
        <v>1</v>
      </c>
      <c r="H23" s="263" t="s">
        <v>2113</v>
      </c>
      <c r="I23" s="94" t="s">
        <v>1404</v>
      </c>
      <c r="J23" s="94" t="s">
        <v>1404</v>
      </c>
    </row>
    <row r="24" spans="2:10" x14ac:dyDescent="0.2">
      <c r="B24" s="263">
        <v>22</v>
      </c>
      <c r="C24" s="94" t="s">
        <v>1063</v>
      </c>
      <c r="D24" s="94" t="s">
        <v>1370</v>
      </c>
      <c r="E24" s="94" t="s">
        <v>12</v>
      </c>
      <c r="F24" s="263" t="s">
        <v>2113</v>
      </c>
      <c r="G24" s="263">
        <v>1</v>
      </c>
      <c r="H24" s="263" t="s">
        <v>2113</v>
      </c>
      <c r="I24" s="94" t="s">
        <v>1404</v>
      </c>
      <c r="J24" s="94" t="s">
        <v>1404</v>
      </c>
    </row>
    <row r="25" spans="2:10" ht="24" x14ac:dyDescent="0.2">
      <c r="B25" s="263">
        <v>23</v>
      </c>
      <c r="C25" s="94" t="s">
        <v>1371</v>
      </c>
      <c r="D25" s="94" t="s">
        <v>1372</v>
      </c>
      <c r="E25" s="94" t="s">
        <v>12</v>
      </c>
      <c r="F25" s="263" t="s">
        <v>2113</v>
      </c>
      <c r="G25" s="263">
        <v>1</v>
      </c>
      <c r="H25" s="263" t="s">
        <v>2113</v>
      </c>
      <c r="I25" s="94" t="s">
        <v>1404</v>
      </c>
      <c r="J25" s="94" t="s">
        <v>1429</v>
      </c>
    </row>
    <row r="26" spans="2:10" ht="24" x14ac:dyDescent="0.2">
      <c r="B26" s="263">
        <v>24</v>
      </c>
      <c r="C26" s="94" t="s">
        <v>1068</v>
      </c>
      <c r="D26" s="94" t="s">
        <v>1259</v>
      </c>
      <c r="E26" s="94" t="s">
        <v>12</v>
      </c>
      <c r="F26" s="263" t="s">
        <v>2113</v>
      </c>
      <c r="G26" s="263">
        <v>1</v>
      </c>
      <c r="H26" s="263" t="s">
        <v>2113</v>
      </c>
      <c r="I26" s="94" t="s">
        <v>1404</v>
      </c>
      <c r="J26" s="94" t="s">
        <v>1404</v>
      </c>
    </row>
    <row r="27" spans="2:10" x14ac:dyDescent="0.2">
      <c r="B27" s="263">
        <v>25</v>
      </c>
      <c r="C27" s="94" t="s">
        <v>1374</v>
      </c>
      <c r="D27" s="94" t="s">
        <v>1370</v>
      </c>
      <c r="E27" s="94" t="s">
        <v>12</v>
      </c>
      <c r="F27" s="263" t="s">
        <v>2113</v>
      </c>
      <c r="G27" s="263">
        <v>1</v>
      </c>
      <c r="H27" s="263" t="s">
        <v>2113</v>
      </c>
      <c r="I27" s="94" t="s">
        <v>1404</v>
      </c>
      <c r="J27" s="94" t="s">
        <v>1404</v>
      </c>
    </row>
    <row r="28" spans="2:10" x14ac:dyDescent="0.2">
      <c r="B28" s="263">
        <v>26</v>
      </c>
      <c r="C28" s="94" t="s">
        <v>1074</v>
      </c>
      <c r="D28" s="94" t="s">
        <v>1261</v>
      </c>
      <c r="E28" s="94" t="s">
        <v>12</v>
      </c>
      <c r="F28" s="263" t="s">
        <v>2113</v>
      </c>
      <c r="G28" s="263">
        <v>1</v>
      </c>
      <c r="H28" s="263" t="s">
        <v>2113</v>
      </c>
      <c r="I28" s="94" t="s">
        <v>1404</v>
      </c>
      <c r="J28" s="94" t="s">
        <v>1404</v>
      </c>
    </row>
    <row r="29" spans="2:10" x14ac:dyDescent="0.2">
      <c r="B29" s="263">
        <v>27</v>
      </c>
      <c r="C29" s="94" t="s">
        <v>1075</v>
      </c>
      <c r="D29" s="94" t="s">
        <v>1529</v>
      </c>
      <c r="E29" s="94" t="s">
        <v>12</v>
      </c>
      <c r="F29" s="263" t="s">
        <v>2113</v>
      </c>
      <c r="G29" s="263">
        <v>1</v>
      </c>
      <c r="H29" s="263" t="s">
        <v>2113</v>
      </c>
      <c r="I29" s="94" t="s">
        <v>1404</v>
      </c>
      <c r="J29" s="94" t="s">
        <v>1404</v>
      </c>
    </row>
    <row r="30" spans="2:10" x14ac:dyDescent="0.2">
      <c r="B30" s="263">
        <v>28</v>
      </c>
      <c r="C30" s="94" t="s">
        <v>1076</v>
      </c>
      <c r="D30" s="94" t="s">
        <v>1530</v>
      </c>
      <c r="E30" s="94" t="s">
        <v>12</v>
      </c>
      <c r="F30" s="263" t="s">
        <v>2113</v>
      </c>
      <c r="G30" s="263">
        <v>1</v>
      </c>
      <c r="H30" s="263" t="s">
        <v>2113</v>
      </c>
      <c r="I30" s="94" t="s">
        <v>1404</v>
      </c>
      <c r="J30" s="94" t="s">
        <v>1404</v>
      </c>
    </row>
    <row r="31" spans="2:10" x14ac:dyDescent="0.2">
      <c r="B31" s="263">
        <v>29</v>
      </c>
      <c r="C31" s="94" t="s">
        <v>1078</v>
      </c>
      <c r="D31" s="94" t="s">
        <v>1531</v>
      </c>
      <c r="E31" s="94" t="s">
        <v>12</v>
      </c>
      <c r="F31" s="263" t="s">
        <v>2113</v>
      </c>
      <c r="G31" s="263">
        <v>1</v>
      </c>
      <c r="H31" s="263" t="s">
        <v>2113</v>
      </c>
      <c r="I31" s="94" t="s">
        <v>1404</v>
      </c>
      <c r="J31" s="94" t="s">
        <v>2029</v>
      </c>
    </row>
    <row r="32" spans="2:10" x14ac:dyDescent="0.2">
      <c r="B32" s="263">
        <v>30</v>
      </c>
      <c r="C32" s="94" t="s">
        <v>1079</v>
      </c>
      <c r="D32" s="94" t="s">
        <v>1532</v>
      </c>
      <c r="E32" s="94" t="s">
        <v>12</v>
      </c>
      <c r="F32" s="263" t="s">
        <v>2113</v>
      </c>
      <c r="G32" s="263">
        <v>1</v>
      </c>
      <c r="H32" s="263" t="s">
        <v>2113</v>
      </c>
      <c r="I32" s="94" t="s">
        <v>1404</v>
      </c>
      <c r="J32" s="94" t="s">
        <v>1404</v>
      </c>
    </row>
    <row r="33" spans="2:10" x14ac:dyDescent="0.2">
      <c r="B33" s="263">
        <v>31</v>
      </c>
      <c r="C33" s="94" t="s">
        <v>1080</v>
      </c>
      <c r="D33" s="94" t="s">
        <v>1532</v>
      </c>
      <c r="E33" s="94" t="s">
        <v>12</v>
      </c>
      <c r="F33" s="263" t="s">
        <v>2113</v>
      </c>
      <c r="G33" s="263">
        <v>1</v>
      </c>
      <c r="H33" s="263" t="s">
        <v>2113</v>
      </c>
      <c r="I33" s="94" t="s">
        <v>1404</v>
      </c>
      <c r="J33" s="94" t="s">
        <v>1404</v>
      </c>
    </row>
    <row r="34" spans="2:10" x14ac:dyDescent="0.2">
      <c r="B34" s="263">
        <v>32</v>
      </c>
      <c r="C34" s="94" t="s">
        <v>1082</v>
      </c>
      <c r="D34" s="94" t="s">
        <v>1533</v>
      </c>
      <c r="E34" s="94" t="s">
        <v>12</v>
      </c>
      <c r="F34" s="263" t="s">
        <v>2113</v>
      </c>
      <c r="G34" s="263">
        <v>1</v>
      </c>
      <c r="H34" s="263" t="s">
        <v>2113</v>
      </c>
      <c r="I34" s="94" t="s">
        <v>1404</v>
      </c>
      <c r="J34" s="94" t="s">
        <v>2029</v>
      </c>
    </row>
    <row r="35" spans="2:10" x14ac:dyDescent="0.2">
      <c r="B35" s="263">
        <v>33</v>
      </c>
      <c r="C35" s="94" t="s">
        <v>1083</v>
      </c>
      <c r="D35" s="94" t="s">
        <v>1302</v>
      </c>
      <c r="E35" s="94" t="s">
        <v>12</v>
      </c>
      <c r="F35" s="263" t="s">
        <v>2113</v>
      </c>
      <c r="G35" s="263">
        <v>1</v>
      </c>
      <c r="H35" s="263" t="s">
        <v>2113</v>
      </c>
      <c r="I35" s="94" t="s">
        <v>1404</v>
      </c>
      <c r="J35" s="94" t="s">
        <v>1404</v>
      </c>
    </row>
    <row r="36" spans="2:10" ht="24" x14ac:dyDescent="0.2">
      <c r="B36" s="263">
        <v>34</v>
      </c>
      <c r="C36" s="94" t="s">
        <v>1084</v>
      </c>
      <c r="D36" s="94" t="s">
        <v>1303</v>
      </c>
      <c r="E36" s="94" t="s">
        <v>12</v>
      </c>
      <c r="F36" s="263" t="s">
        <v>2113</v>
      </c>
      <c r="G36" s="263">
        <v>1</v>
      </c>
      <c r="H36" s="263" t="s">
        <v>2113</v>
      </c>
      <c r="I36" s="94" t="s">
        <v>1404</v>
      </c>
      <c r="J36" s="94" t="s">
        <v>1404</v>
      </c>
    </row>
    <row r="37" spans="2:10" ht="24" x14ac:dyDescent="0.2">
      <c r="B37" s="263">
        <v>35</v>
      </c>
      <c r="C37" s="94" t="s">
        <v>1085</v>
      </c>
      <c r="D37" s="94" t="s">
        <v>1304</v>
      </c>
      <c r="E37" s="94" t="s">
        <v>12</v>
      </c>
      <c r="F37" s="263" t="s">
        <v>2113</v>
      </c>
      <c r="G37" s="263">
        <v>1</v>
      </c>
      <c r="H37" s="263" t="s">
        <v>2113</v>
      </c>
      <c r="I37" s="94" t="s">
        <v>1404</v>
      </c>
      <c r="J37" s="94" t="s">
        <v>1404</v>
      </c>
    </row>
    <row r="38" spans="2:10" ht="24" x14ac:dyDescent="0.2">
      <c r="B38" s="263">
        <v>36</v>
      </c>
      <c r="C38" s="94" t="s">
        <v>1086</v>
      </c>
      <c r="D38" s="94" t="s">
        <v>1305</v>
      </c>
      <c r="E38" s="94" t="s">
        <v>12</v>
      </c>
      <c r="F38" s="263" t="s">
        <v>2113</v>
      </c>
      <c r="G38" s="263">
        <v>1</v>
      </c>
      <c r="H38" s="263" t="s">
        <v>2113</v>
      </c>
      <c r="I38" s="94" t="s">
        <v>1404</v>
      </c>
      <c r="J38" s="94" t="s">
        <v>1404</v>
      </c>
    </row>
    <row r="39" spans="2:10" ht="24" x14ac:dyDescent="0.2">
      <c r="B39" s="263">
        <v>37</v>
      </c>
      <c r="C39" s="94" t="s">
        <v>1087</v>
      </c>
      <c r="D39" s="94" t="s">
        <v>1306</v>
      </c>
      <c r="E39" s="94" t="s">
        <v>12</v>
      </c>
      <c r="F39" s="263" t="s">
        <v>2113</v>
      </c>
      <c r="G39" s="263">
        <v>1</v>
      </c>
      <c r="H39" s="263" t="s">
        <v>2113</v>
      </c>
      <c r="I39" s="94" t="s">
        <v>1404</v>
      </c>
      <c r="J39" s="94" t="s">
        <v>1404</v>
      </c>
    </row>
    <row r="40" spans="2:10" ht="24" x14ac:dyDescent="0.2">
      <c r="B40" s="263">
        <v>38</v>
      </c>
      <c r="C40" s="94" t="s">
        <v>1088</v>
      </c>
      <c r="D40" s="94" t="s">
        <v>1307</v>
      </c>
      <c r="E40" s="94" t="s">
        <v>12</v>
      </c>
      <c r="F40" s="263" t="s">
        <v>2113</v>
      </c>
      <c r="G40" s="263">
        <v>1</v>
      </c>
      <c r="H40" s="263" t="s">
        <v>2113</v>
      </c>
      <c r="I40" s="94" t="s">
        <v>1404</v>
      </c>
      <c r="J40" s="94" t="s">
        <v>1404</v>
      </c>
    </row>
    <row r="41" spans="2:10" x14ac:dyDescent="0.2">
      <c r="B41" s="263">
        <v>39</v>
      </c>
      <c r="C41" s="94" t="s">
        <v>1089</v>
      </c>
      <c r="D41" s="94" t="s">
        <v>1534</v>
      </c>
      <c r="E41" s="94" t="s">
        <v>12</v>
      </c>
      <c r="F41" s="263" t="s">
        <v>2113</v>
      </c>
      <c r="G41" s="263">
        <v>1</v>
      </c>
      <c r="H41" s="263" t="s">
        <v>2113</v>
      </c>
      <c r="I41" s="94" t="s">
        <v>1404</v>
      </c>
      <c r="J41" s="94" t="s">
        <v>2029</v>
      </c>
    </row>
    <row r="42" spans="2:10" x14ac:dyDescent="0.2">
      <c r="B42" s="263">
        <v>40</v>
      </c>
      <c r="C42" s="94" t="s">
        <v>1071</v>
      </c>
      <c r="D42" s="94" t="s">
        <v>1533</v>
      </c>
      <c r="E42" s="94" t="s">
        <v>12</v>
      </c>
      <c r="F42" s="263" t="s">
        <v>2113</v>
      </c>
      <c r="G42" s="263">
        <v>1</v>
      </c>
      <c r="H42" s="263" t="s">
        <v>2113</v>
      </c>
      <c r="I42" s="94" t="s">
        <v>1404</v>
      </c>
      <c r="J42" s="94" t="s">
        <v>2029</v>
      </c>
    </row>
    <row r="43" spans="2:10" x14ac:dyDescent="0.2">
      <c r="B43" s="263">
        <v>41</v>
      </c>
      <c r="C43" s="94" t="s">
        <v>1398</v>
      </c>
      <c r="D43" s="94" t="s">
        <v>307</v>
      </c>
      <c r="E43" s="94" t="s">
        <v>12</v>
      </c>
      <c r="F43" s="263" t="s">
        <v>2113</v>
      </c>
      <c r="G43" s="263">
        <v>1</v>
      </c>
      <c r="H43" s="263" t="s">
        <v>2113</v>
      </c>
      <c r="I43" s="94" t="s">
        <v>1404</v>
      </c>
      <c r="J43" s="94" t="s">
        <v>1404</v>
      </c>
    </row>
    <row r="44" spans="2:10" x14ac:dyDescent="0.2">
      <c r="B44" s="263">
        <v>42</v>
      </c>
      <c r="C44" s="94" t="s">
        <v>1399</v>
      </c>
      <c r="D44" s="94" t="s">
        <v>307</v>
      </c>
      <c r="E44" s="94" t="s">
        <v>12</v>
      </c>
      <c r="F44" s="263" t="s">
        <v>2113</v>
      </c>
      <c r="G44" s="263">
        <v>1</v>
      </c>
      <c r="H44" s="263" t="s">
        <v>2113</v>
      </c>
      <c r="I44" s="94" t="s">
        <v>1404</v>
      </c>
      <c r="J44" s="94" t="s">
        <v>1404</v>
      </c>
    </row>
    <row r="45" spans="2:10" x14ac:dyDescent="0.2">
      <c r="B45" s="263">
        <v>43</v>
      </c>
      <c r="C45" s="94" t="s">
        <v>1400</v>
      </c>
      <c r="D45" s="94" t="s">
        <v>307</v>
      </c>
      <c r="E45" s="94" t="s">
        <v>12</v>
      </c>
      <c r="F45" s="263" t="s">
        <v>2113</v>
      </c>
      <c r="G45" s="263">
        <v>1</v>
      </c>
      <c r="H45" s="263" t="s">
        <v>2113</v>
      </c>
      <c r="I45" s="94" t="s">
        <v>1404</v>
      </c>
      <c r="J45" s="94" t="s">
        <v>1404</v>
      </c>
    </row>
    <row r="46" spans="2:10" ht="24" x14ac:dyDescent="0.2">
      <c r="B46" s="263">
        <v>44</v>
      </c>
      <c r="C46" s="94" t="s">
        <v>1091</v>
      </c>
      <c r="D46" s="94" t="s">
        <v>1504</v>
      </c>
      <c r="E46" s="94" t="s">
        <v>12</v>
      </c>
      <c r="F46" s="263" t="s">
        <v>2113</v>
      </c>
      <c r="G46" s="263">
        <v>1</v>
      </c>
      <c r="H46" s="263" t="s">
        <v>2113</v>
      </c>
      <c r="I46" s="94" t="s">
        <v>1404</v>
      </c>
      <c r="J46" s="94" t="s">
        <v>1404</v>
      </c>
    </row>
    <row r="47" spans="2:10" ht="24" x14ac:dyDescent="0.2">
      <c r="B47" s="263">
        <v>45</v>
      </c>
      <c r="C47" s="94" t="s">
        <v>1092</v>
      </c>
      <c r="D47" s="94" t="s">
        <v>1506</v>
      </c>
      <c r="E47" s="94" t="s">
        <v>12</v>
      </c>
      <c r="F47" s="263" t="s">
        <v>2113</v>
      </c>
      <c r="G47" s="263">
        <v>1</v>
      </c>
      <c r="H47" s="263" t="s">
        <v>2113</v>
      </c>
      <c r="I47" s="94" t="s">
        <v>1404</v>
      </c>
      <c r="J47" s="94" t="s">
        <v>1404</v>
      </c>
    </row>
    <row r="48" spans="2:10" ht="24" x14ac:dyDescent="0.2">
      <c r="B48" s="263">
        <v>46</v>
      </c>
      <c r="C48" s="94" t="s">
        <v>1093</v>
      </c>
      <c r="D48" s="94" t="s">
        <v>1506</v>
      </c>
      <c r="E48" s="94" t="s">
        <v>12</v>
      </c>
      <c r="F48" s="263" t="s">
        <v>2113</v>
      </c>
      <c r="G48" s="263">
        <v>1</v>
      </c>
      <c r="H48" s="263" t="s">
        <v>2113</v>
      </c>
      <c r="I48" s="94" t="s">
        <v>1404</v>
      </c>
      <c r="J48" s="94" t="s">
        <v>1404</v>
      </c>
    </row>
    <row r="49" spans="2:10" ht="24" x14ac:dyDescent="0.2">
      <c r="B49" s="263">
        <v>47</v>
      </c>
      <c r="C49" s="94" t="s">
        <v>1094</v>
      </c>
      <c r="D49" s="94" t="s">
        <v>1181</v>
      </c>
      <c r="E49" s="94" t="s">
        <v>12</v>
      </c>
      <c r="F49" s="263" t="s">
        <v>2113</v>
      </c>
      <c r="G49" s="263">
        <v>1</v>
      </c>
      <c r="H49" s="263" t="s">
        <v>2113</v>
      </c>
      <c r="I49" s="94" t="s">
        <v>1404</v>
      </c>
      <c r="J49" s="94" t="s">
        <v>1404</v>
      </c>
    </row>
    <row r="50" spans="2:10" x14ac:dyDescent="0.2">
      <c r="B50" s="263">
        <v>48</v>
      </c>
      <c r="C50" s="94" t="s">
        <v>1095</v>
      </c>
      <c r="D50" s="94" t="s">
        <v>136</v>
      </c>
      <c r="E50" s="94" t="s">
        <v>12</v>
      </c>
      <c r="F50" s="263" t="s">
        <v>2113</v>
      </c>
      <c r="G50" s="263">
        <v>1</v>
      </c>
      <c r="H50" s="263" t="s">
        <v>2113</v>
      </c>
      <c r="I50" s="94" t="s">
        <v>1404</v>
      </c>
      <c r="J50" s="94" t="s">
        <v>1404</v>
      </c>
    </row>
    <row r="51" spans="2:10" x14ac:dyDescent="0.2">
      <c r="B51" s="263">
        <v>49</v>
      </c>
      <c r="C51" s="94" t="s">
        <v>1096</v>
      </c>
      <c r="D51" s="94" t="s">
        <v>136</v>
      </c>
      <c r="E51" s="94" t="s">
        <v>12</v>
      </c>
      <c r="F51" s="263" t="s">
        <v>2113</v>
      </c>
      <c r="G51" s="263">
        <v>1</v>
      </c>
      <c r="H51" s="263" t="s">
        <v>2113</v>
      </c>
      <c r="I51" s="94" t="s">
        <v>1404</v>
      </c>
      <c r="J51" s="94" t="s">
        <v>1404</v>
      </c>
    </row>
    <row r="52" spans="2:10" ht="24" x14ac:dyDescent="0.2">
      <c r="B52" s="263">
        <v>50</v>
      </c>
      <c r="C52" s="94" t="s">
        <v>1100</v>
      </c>
      <c r="D52" s="94" t="s">
        <v>1177</v>
      </c>
      <c r="E52" s="94" t="s">
        <v>12</v>
      </c>
      <c r="F52" s="263" t="s">
        <v>2113</v>
      </c>
      <c r="G52" s="263">
        <v>1</v>
      </c>
      <c r="H52" s="263" t="s">
        <v>2113</v>
      </c>
      <c r="I52" s="94" t="s">
        <v>1404</v>
      </c>
      <c r="J52" s="94" t="s">
        <v>1404</v>
      </c>
    </row>
    <row r="53" spans="2:10" x14ac:dyDescent="0.2">
      <c r="B53" s="263">
        <v>51</v>
      </c>
      <c r="C53" s="94" t="s">
        <v>700</v>
      </c>
      <c r="D53" s="94" t="s">
        <v>701</v>
      </c>
      <c r="E53" s="94" t="s">
        <v>12</v>
      </c>
      <c r="F53" s="263" t="s">
        <v>2113</v>
      </c>
      <c r="G53" s="263">
        <v>1</v>
      </c>
      <c r="H53" s="263" t="s">
        <v>2113</v>
      </c>
      <c r="I53" s="94" t="s">
        <v>1404</v>
      </c>
      <c r="J53" s="94" t="s">
        <v>2029</v>
      </c>
    </row>
    <row r="54" spans="2:10" ht="24" x14ac:dyDescent="0.2">
      <c r="B54" s="263">
        <v>52</v>
      </c>
      <c r="C54" s="94" t="s">
        <v>1101</v>
      </c>
      <c r="D54" s="94" t="s">
        <v>1294</v>
      </c>
      <c r="E54" s="94" t="s">
        <v>12</v>
      </c>
      <c r="F54" s="263" t="s">
        <v>2113</v>
      </c>
      <c r="G54" s="263">
        <v>1</v>
      </c>
      <c r="H54" s="263" t="s">
        <v>2113</v>
      </c>
      <c r="I54" s="94" t="s">
        <v>1404</v>
      </c>
      <c r="J54" s="94" t="s">
        <v>1404</v>
      </c>
    </row>
    <row r="55" spans="2:10" x14ac:dyDescent="0.2">
      <c r="B55" s="263">
        <v>53</v>
      </c>
      <c r="C55" s="94" t="s">
        <v>74</v>
      </c>
      <c r="D55" s="94" t="s">
        <v>1431</v>
      </c>
      <c r="E55" s="94" t="s">
        <v>12</v>
      </c>
      <c r="F55" s="263" t="s">
        <v>2113</v>
      </c>
      <c r="G55" s="263">
        <v>1</v>
      </c>
      <c r="H55" s="263" t="s">
        <v>2113</v>
      </c>
      <c r="I55" s="94" t="s">
        <v>1404</v>
      </c>
      <c r="J55" s="94" t="s">
        <v>1404</v>
      </c>
    </row>
    <row r="56" spans="2:10" x14ac:dyDescent="0.2">
      <c r="B56" s="263">
        <v>54</v>
      </c>
      <c r="C56" s="94" t="s">
        <v>997</v>
      </c>
      <c r="D56" s="94" t="s">
        <v>998</v>
      </c>
      <c r="E56" s="94" t="s">
        <v>12</v>
      </c>
      <c r="F56" s="263" t="s">
        <v>2113</v>
      </c>
      <c r="G56" s="263">
        <v>1</v>
      </c>
      <c r="H56" s="263" t="s">
        <v>2113</v>
      </c>
      <c r="I56" s="94" t="s">
        <v>1404</v>
      </c>
      <c r="J56" s="94" t="s">
        <v>2069</v>
      </c>
    </row>
    <row r="57" spans="2:10" ht="24" x14ac:dyDescent="0.2">
      <c r="B57" s="263">
        <v>55</v>
      </c>
      <c r="C57" s="94" t="s">
        <v>1000</v>
      </c>
      <c r="D57" s="94" t="s">
        <v>1001</v>
      </c>
      <c r="E57" s="94" t="s">
        <v>12</v>
      </c>
      <c r="F57" s="263" t="s">
        <v>2113</v>
      </c>
      <c r="G57" s="263">
        <v>1</v>
      </c>
      <c r="H57" s="263" t="s">
        <v>2113</v>
      </c>
      <c r="I57" s="94" t="s">
        <v>1404</v>
      </c>
      <c r="J57" s="94" t="s">
        <v>2069</v>
      </c>
    </row>
    <row r="58" spans="2:10" ht="24" x14ac:dyDescent="0.2">
      <c r="B58" s="263">
        <v>56</v>
      </c>
      <c r="C58" s="94" t="s">
        <v>1002</v>
      </c>
      <c r="D58" s="94" t="s">
        <v>1003</v>
      </c>
      <c r="E58" s="94" t="s">
        <v>12</v>
      </c>
      <c r="F58" s="263" t="s">
        <v>2113</v>
      </c>
      <c r="G58" s="263">
        <v>1</v>
      </c>
      <c r="H58" s="263" t="s">
        <v>2113</v>
      </c>
      <c r="I58" s="94" t="s">
        <v>1404</v>
      </c>
      <c r="J58" s="94" t="s">
        <v>2069</v>
      </c>
    </row>
    <row r="59" spans="2:10" ht="24" x14ac:dyDescent="0.2">
      <c r="B59" s="263">
        <v>57</v>
      </c>
      <c r="C59" s="94" t="s">
        <v>1004</v>
      </c>
      <c r="D59" s="94" t="s">
        <v>1005</v>
      </c>
      <c r="E59" s="94" t="s">
        <v>12</v>
      </c>
      <c r="F59" s="263" t="s">
        <v>2113</v>
      </c>
      <c r="G59" s="263">
        <v>1</v>
      </c>
      <c r="H59" s="263" t="s">
        <v>2113</v>
      </c>
      <c r="I59" s="94" t="s">
        <v>1404</v>
      </c>
      <c r="J59" s="94" t="s">
        <v>2070</v>
      </c>
    </row>
    <row r="60" spans="2:10" ht="24" x14ac:dyDescent="0.2">
      <c r="B60" s="263">
        <v>58</v>
      </c>
      <c r="C60" s="94" t="s">
        <v>1102</v>
      </c>
      <c r="D60" s="94" t="s">
        <v>1318</v>
      </c>
      <c r="E60" s="94" t="s">
        <v>12</v>
      </c>
      <c r="F60" s="263" t="s">
        <v>2113</v>
      </c>
      <c r="G60" s="263">
        <v>1</v>
      </c>
      <c r="H60" s="263" t="s">
        <v>2113</v>
      </c>
      <c r="I60" s="94" t="s">
        <v>1404</v>
      </c>
      <c r="J60" s="94" t="s">
        <v>2070</v>
      </c>
    </row>
    <row r="61" spans="2:10" ht="24" x14ac:dyDescent="0.2">
      <c r="B61" s="263">
        <v>59</v>
      </c>
      <c r="C61" s="94" t="s">
        <v>1103</v>
      </c>
      <c r="D61" s="94" t="s">
        <v>1319</v>
      </c>
      <c r="E61" s="94" t="s">
        <v>12</v>
      </c>
      <c r="F61" s="263" t="s">
        <v>2113</v>
      </c>
      <c r="G61" s="263">
        <v>1</v>
      </c>
      <c r="H61" s="263" t="s">
        <v>2113</v>
      </c>
      <c r="I61" s="94" t="s">
        <v>1404</v>
      </c>
      <c r="J61" s="94" t="s">
        <v>2070</v>
      </c>
    </row>
    <row r="62" spans="2:10" ht="24" x14ac:dyDescent="0.2">
      <c r="B62" s="263">
        <v>60</v>
      </c>
      <c r="C62" s="94" t="s">
        <v>1006</v>
      </c>
      <c r="D62" s="94" t="s">
        <v>1007</v>
      </c>
      <c r="E62" s="94" t="s">
        <v>12</v>
      </c>
      <c r="F62" s="263" t="s">
        <v>2113</v>
      </c>
      <c r="G62" s="263">
        <v>1</v>
      </c>
      <c r="H62" s="263" t="s">
        <v>2113</v>
      </c>
      <c r="I62" s="94" t="s">
        <v>1404</v>
      </c>
      <c r="J62" s="94" t="s">
        <v>2069</v>
      </c>
    </row>
    <row r="63" spans="2:10" ht="24" x14ac:dyDescent="0.2">
      <c r="B63" s="263">
        <v>61</v>
      </c>
      <c r="C63" s="94" t="s">
        <v>1104</v>
      </c>
      <c r="D63" s="94" t="s">
        <v>1320</v>
      </c>
      <c r="E63" s="94" t="s">
        <v>12</v>
      </c>
      <c r="F63" s="263" t="s">
        <v>2113</v>
      </c>
      <c r="G63" s="263">
        <v>1</v>
      </c>
      <c r="H63" s="263" t="s">
        <v>2113</v>
      </c>
      <c r="I63" s="94" t="s">
        <v>1404</v>
      </c>
      <c r="J63" s="94" t="s">
        <v>1404</v>
      </c>
    </row>
    <row r="64" spans="2:10" x14ac:dyDescent="0.2">
      <c r="B64" s="263">
        <v>62</v>
      </c>
      <c r="C64" s="94" t="s">
        <v>1105</v>
      </c>
      <c r="D64" s="94" t="s">
        <v>321</v>
      </c>
      <c r="E64" s="94" t="s">
        <v>12</v>
      </c>
      <c r="F64" s="263" t="s">
        <v>2113</v>
      </c>
      <c r="G64" s="263">
        <v>1</v>
      </c>
      <c r="H64" s="263" t="s">
        <v>2113</v>
      </c>
      <c r="I64" s="94" t="s">
        <v>1404</v>
      </c>
      <c r="J64" s="94" t="s">
        <v>1404</v>
      </c>
    </row>
    <row r="65" spans="2:10" ht="24" x14ac:dyDescent="0.2">
      <c r="B65" s="263">
        <v>63</v>
      </c>
      <c r="C65" s="94" t="s">
        <v>1106</v>
      </c>
      <c r="D65" s="94" t="s">
        <v>1495</v>
      </c>
      <c r="E65" s="94" t="s">
        <v>12</v>
      </c>
      <c r="F65" s="263" t="s">
        <v>2113</v>
      </c>
      <c r="G65" s="263">
        <v>1</v>
      </c>
      <c r="H65" s="263" t="s">
        <v>2113</v>
      </c>
      <c r="I65" s="94" t="s">
        <v>1404</v>
      </c>
      <c r="J65" s="94" t="s">
        <v>1404</v>
      </c>
    </row>
    <row r="66" spans="2:10" ht="24" x14ac:dyDescent="0.2">
      <c r="B66" s="263">
        <v>64</v>
      </c>
      <c r="C66" s="94" t="s">
        <v>1107</v>
      </c>
      <c r="D66" s="94" t="s">
        <v>1495</v>
      </c>
      <c r="E66" s="94" t="s">
        <v>12</v>
      </c>
      <c r="F66" s="263" t="s">
        <v>2113</v>
      </c>
      <c r="G66" s="263">
        <v>1</v>
      </c>
      <c r="H66" s="263" t="s">
        <v>2113</v>
      </c>
      <c r="I66" s="94" t="s">
        <v>1404</v>
      </c>
      <c r="J66" s="94" t="s">
        <v>1404</v>
      </c>
    </row>
    <row r="67" spans="2:10" x14ac:dyDescent="0.2">
      <c r="B67" s="263">
        <v>65</v>
      </c>
      <c r="C67" s="94" t="s">
        <v>1108</v>
      </c>
      <c r="D67" s="94" t="s">
        <v>1321</v>
      </c>
      <c r="E67" s="94" t="s">
        <v>12</v>
      </c>
      <c r="F67" s="263" t="s">
        <v>2113</v>
      </c>
      <c r="G67" s="263">
        <v>1</v>
      </c>
      <c r="H67" s="263" t="s">
        <v>2113</v>
      </c>
      <c r="I67" s="94" t="s">
        <v>1404</v>
      </c>
      <c r="J67" s="94" t="s">
        <v>1404</v>
      </c>
    </row>
    <row r="68" spans="2:10" x14ac:dyDescent="0.2">
      <c r="B68" s="263">
        <v>66</v>
      </c>
      <c r="C68" s="94" t="s">
        <v>1109</v>
      </c>
      <c r="D68" s="94" t="s">
        <v>1322</v>
      </c>
      <c r="E68" s="94" t="s">
        <v>12</v>
      </c>
      <c r="F68" s="263" t="s">
        <v>2113</v>
      </c>
      <c r="G68" s="263">
        <v>1</v>
      </c>
      <c r="H68" s="263" t="s">
        <v>2113</v>
      </c>
      <c r="I68" s="94" t="s">
        <v>1404</v>
      </c>
      <c r="J68" s="94" t="s">
        <v>1404</v>
      </c>
    </row>
    <row r="69" spans="2:10" x14ac:dyDescent="0.2">
      <c r="B69" s="263">
        <v>67</v>
      </c>
      <c r="C69" s="94" t="s">
        <v>1110</v>
      </c>
      <c r="D69" s="94" t="s">
        <v>1323</v>
      </c>
      <c r="E69" s="94" t="s">
        <v>12</v>
      </c>
      <c r="F69" s="263" t="s">
        <v>2113</v>
      </c>
      <c r="G69" s="263">
        <v>1</v>
      </c>
      <c r="H69" s="263" t="s">
        <v>2113</v>
      </c>
      <c r="I69" s="94" t="s">
        <v>1404</v>
      </c>
      <c r="J69" s="94" t="s">
        <v>1404</v>
      </c>
    </row>
    <row r="70" spans="2:10" ht="24" x14ac:dyDescent="0.2">
      <c r="B70" s="263">
        <v>68</v>
      </c>
      <c r="C70" s="94" t="s">
        <v>1111</v>
      </c>
      <c r="D70" s="94" t="s">
        <v>1297</v>
      </c>
      <c r="E70" s="94" t="s">
        <v>12</v>
      </c>
      <c r="F70" s="263" t="s">
        <v>2113</v>
      </c>
      <c r="G70" s="263">
        <v>1</v>
      </c>
      <c r="H70" s="263" t="s">
        <v>2113</v>
      </c>
      <c r="I70" s="94" t="s">
        <v>1404</v>
      </c>
      <c r="J70" s="94" t="s">
        <v>1404</v>
      </c>
    </row>
    <row r="71" spans="2:10" x14ac:dyDescent="0.2">
      <c r="B71" s="263">
        <v>69</v>
      </c>
      <c r="C71" s="94" t="s">
        <v>1112</v>
      </c>
      <c r="D71" s="94" t="s">
        <v>1299</v>
      </c>
      <c r="E71" s="94" t="s">
        <v>12</v>
      </c>
      <c r="F71" s="263" t="s">
        <v>2113</v>
      </c>
      <c r="G71" s="263">
        <v>1</v>
      </c>
      <c r="H71" s="263" t="s">
        <v>2113</v>
      </c>
      <c r="I71" s="94" t="s">
        <v>1404</v>
      </c>
      <c r="J71" s="94" t="s">
        <v>1404</v>
      </c>
    </row>
    <row r="72" spans="2:10" ht="24" x14ac:dyDescent="0.2">
      <c r="B72" s="263">
        <v>70</v>
      </c>
      <c r="C72" s="94" t="s">
        <v>869</v>
      </c>
      <c r="D72" s="94" t="s">
        <v>1363</v>
      </c>
      <c r="E72" s="94" t="s">
        <v>870</v>
      </c>
      <c r="F72" s="263" t="s">
        <v>2113</v>
      </c>
      <c r="G72" s="263">
        <v>1</v>
      </c>
      <c r="H72" s="263" t="s">
        <v>2113</v>
      </c>
      <c r="I72" s="94" t="s">
        <v>1404</v>
      </c>
      <c r="J72" s="94" t="s">
        <v>2076</v>
      </c>
    </row>
    <row r="73" spans="2:10" ht="24" x14ac:dyDescent="0.2">
      <c r="B73" s="263">
        <v>71</v>
      </c>
      <c r="C73" s="94" t="s">
        <v>872</v>
      </c>
      <c r="D73" s="94" t="s">
        <v>1361</v>
      </c>
      <c r="E73" s="94" t="s">
        <v>12</v>
      </c>
      <c r="F73" s="263" t="s">
        <v>2113</v>
      </c>
      <c r="G73" s="263">
        <v>1</v>
      </c>
      <c r="H73" s="263" t="s">
        <v>2113</v>
      </c>
      <c r="I73" s="94" t="s">
        <v>1404</v>
      </c>
      <c r="J73" s="94" t="s">
        <v>2029</v>
      </c>
    </row>
    <row r="74" spans="2:10" ht="24" x14ac:dyDescent="0.2">
      <c r="B74" s="263">
        <v>72</v>
      </c>
      <c r="C74" s="94" t="s">
        <v>873</v>
      </c>
      <c r="D74" s="94" t="s">
        <v>1540</v>
      </c>
      <c r="E74" s="94" t="s">
        <v>12</v>
      </c>
      <c r="F74" s="263" t="s">
        <v>2113</v>
      </c>
      <c r="G74" s="263">
        <v>1</v>
      </c>
      <c r="H74" s="263" t="s">
        <v>2113</v>
      </c>
      <c r="I74" s="94" t="s">
        <v>1404</v>
      </c>
      <c r="J74" s="94" t="s">
        <v>2029</v>
      </c>
    </row>
    <row r="75" spans="2:10" ht="24" x14ac:dyDescent="0.2">
      <c r="B75" s="263">
        <v>73</v>
      </c>
      <c r="C75" s="94" t="s">
        <v>1113</v>
      </c>
      <c r="D75" s="94" t="s">
        <v>1549</v>
      </c>
      <c r="E75" s="94" t="s">
        <v>12</v>
      </c>
      <c r="F75" s="263" t="s">
        <v>2113</v>
      </c>
      <c r="G75" s="263">
        <v>1</v>
      </c>
      <c r="H75" s="263" t="s">
        <v>2113</v>
      </c>
      <c r="I75" s="94" t="s">
        <v>1404</v>
      </c>
      <c r="J75" s="94" t="s">
        <v>1404</v>
      </c>
    </row>
    <row r="76" spans="2:10" ht="24" x14ac:dyDescent="0.2">
      <c r="B76" s="263">
        <v>74</v>
      </c>
      <c r="C76" s="94" t="s">
        <v>1114</v>
      </c>
      <c r="D76" s="94" t="s">
        <v>1551</v>
      </c>
      <c r="E76" s="94" t="s">
        <v>12</v>
      </c>
      <c r="F76" s="263" t="s">
        <v>2113</v>
      </c>
      <c r="G76" s="263">
        <v>1</v>
      </c>
      <c r="H76" s="263" t="s">
        <v>2113</v>
      </c>
      <c r="I76" s="94" t="s">
        <v>1404</v>
      </c>
      <c r="J76" s="94" t="s">
        <v>2029</v>
      </c>
    </row>
    <row r="77" spans="2:10" ht="24" x14ac:dyDescent="0.2">
      <c r="B77" s="263">
        <v>75</v>
      </c>
      <c r="C77" s="94" t="s">
        <v>1115</v>
      </c>
      <c r="D77" s="94" t="s">
        <v>1552</v>
      </c>
      <c r="E77" s="94" t="s">
        <v>12</v>
      </c>
      <c r="F77" s="263" t="s">
        <v>2113</v>
      </c>
      <c r="G77" s="263">
        <v>1</v>
      </c>
      <c r="H77" s="263" t="s">
        <v>2113</v>
      </c>
      <c r="I77" s="94" t="s">
        <v>1404</v>
      </c>
      <c r="J77" s="94" t="s">
        <v>2029</v>
      </c>
    </row>
    <row r="78" spans="2:10" ht="24" x14ac:dyDescent="0.2">
      <c r="B78" s="263">
        <v>76</v>
      </c>
      <c r="C78" s="94" t="s">
        <v>1116</v>
      </c>
      <c r="D78" s="94" t="s">
        <v>1553</v>
      </c>
      <c r="E78" s="94" t="s">
        <v>12</v>
      </c>
      <c r="F78" s="263" t="s">
        <v>2113</v>
      </c>
      <c r="G78" s="263">
        <v>1</v>
      </c>
      <c r="H78" s="263" t="s">
        <v>2113</v>
      </c>
      <c r="I78" s="94" t="s">
        <v>1404</v>
      </c>
      <c r="J78" s="94" t="s">
        <v>2029</v>
      </c>
    </row>
    <row r="79" spans="2:10" ht="24" x14ac:dyDescent="0.2">
      <c r="B79" s="263">
        <v>77</v>
      </c>
      <c r="C79" s="94" t="s">
        <v>827</v>
      </c>
      <c r="D79" s="94" t="s">
        <v>828</v>
      </c>
      <c r="E79" s="94" t="s">
        <v>12</v>
      </c>
      <c r="F79" s="263" t="s">
        <v>2113</v>
      </c>
      <c r="G79" s="263">
        <v>1</v>
      </c>
      <c r="H79" s="263" t="s">
        <v>2113</v>
      </c>
      <c r="I79" s="94" t="s">
        <v>1404</v>
      </c>
      <c r="J79" s="94" t="s">
        <v>1404</v>
      </c>
    </row>
    <row r="80" spans="2:10" ht="24" x14ac:dyDescent="0.2">
      <c r="B80" s="263">
        <v>78</v>
      </c>
      <c r="C80" s="94" t="s">
        <v>990</v>
      </c>
      <c r="D80" s="94" t="s">
        <v>1569</v>
      </c>
      <c r="E80" s="94" t="s">
        <v>12</v>
      </c>
      <c r="F80" s="263" t="s">
        <v>2113</v>
      </c>
      <c r="G80" s="263">
        <v>1</v>
      </c>
      <c r="H80" s="263" t="s">
        <v>2113</v>
      </c>
      <c r="I80" s="94" t="s">
        <v>1404</v>
      </c>
      <c r="J80" s="94" t="s">
        <v>2029</v>
      </c>
    </row>
    <row r="81" spans="2:10" x14ac:dyDescent="0.2">
      <c r="B81" s="263">
        <v>79</v>
      </c>
      <c r="C81" s="94" t="s">
        <v>1190</v>
      </c>
      <c r="D81" s="94" t="s">
        <v>1186</v>
      </c>
      <c r="E81" s="94" t="s">
        <v>12</v>
      </c>
      <c r="F81" s="263" t="s">
        <v>2113</v>
      </c>
      <c r="G81" s="263">
        <v>1</v>
      </c>
      <c r="H81" s="263" t="s">
        <v>2113</v>
      </c>
      <c r="I81" s="94" t="s">
        <v>1404</v>
      </c>
      <c r="J81" s="94" t="s">
        <v>1404</v>
      </c>
    </row>
    <row r="82" spans="2:10" ht="24" x14ac:dyDescent="0.2">
      <c r="B82" s="263">
        <v>80</v>
      </c>
      <c r="C82" s="94" t="s">
        <v>1191</v>
      </c>
      <c r="D82" s="94" t="s">
        <v>1188</v>
      </c>
      <c r="E82" s="94" t="s">
        <v>12</v>
      </c>
      <c r="F82" s="263" t="s">
        <v>2113</v>
      </c>
      <c r="G82" s="263">
        <v>1</v>
      </c>
      <c r="H82" s="263" t="s">
        <v>2113</v>
      </c>
      <c r="I82" s="94" t="s">
        <v>1404</v>
      </c>
      <c r="J82" s="94" t="s">
        <v>1404</v>
      </c>
    </row>
    <row r="83" spans="2:10" ht="24" x14ac:dyDescent="0.2">
      <c r="B83" s="263">
        <v>81</v>
      </c>
      <c r="C83" s="94" t="s">
        <v>1118</v>
      </c>
      <c r="D83" s="94" t="s">
        <v>1576</v>
      </c>
      <c r="E83" s="94" t="s">
        <v>12</v>
      </c>
      <c r="F83" s="263" t="s">
        <v>2113</v>
      </c>
      <c r="G83" s="263">
        <v>1</v>
      </c>
      <c r="H83" s="263" t="s">
        <v>2113</v>
      </c>
      <c r="I83" s="94" t="s">
        <v>1404</v>
      </c>
      <c r="J83" s="94" t="s">
        <v>1404</v>
      </c>
    </row>
    <row r="84" spans="2:10" ht="24" x14ac:dyDescent="0.2">
      <c r="B84" s="263">
        <v>82</v>
      </c>
      <c r="C84" s="94" t="s">
        <v>1119</v>
      </c>
      <c r="D84" s="94" t="s">
        <v>1577</v>
      </c>
      <c r="E84" s="94" t="s">
        <v>12</v>
      </c>
      <c r="F84" s="263" t="s">
        <v>2113</v>
      </c>
      <c r="G84" s="263">
        <v>1</v>
      </c>
      <c r="H84" s="263" t="s">
        <v>2113</v>
      </c>
      <c r="I84" s="94" t="s">
        <v>1404</v>
      </c>
      <c r="J84" s="94" t="s">
        <v>1404</v>
      </c>
    </row>
    <row r="85" spans="2:10" ht="24" x14ac:dyDescent="0.2">
      <c r="B85" s="263">
        <v>83</v>
      </c>
      <c r="C85" s="94" t="s">
        <v>1120</v>
      </c>
      <c r="D85" s="94" t="s">
        <v>1274</v>
      </c>
      <c r="E85" s="94" t="s">
        <v>12</v>
      </c>
      <c r="F85" s="263" t="s">
        <v>2113</v>
      </c>
      <c r="G85" s="263">
        <v>1</v>
      </c>
      <c r="H85" s="263" t="s">
        <v>2113</v>
      </c>
      <c r="I85" s="94" t="s">
        <v>1404</v>
      </c>
      <c r="J85" s="94" t="s">
        <v>1404</v>
      </c>
    </row>
    <row r="86" spans="2:10" ht="24" x14ac:dyDescent="0.2">
      <c r="B86" s="263">
        <v>84</v>
      </c>
      <c r="C86" s="94" t="s">
        <v>1121</v>
      </c>
      <c r="D86" s="94" t="s">
        <v>1276</v>
      </c>
      <c r="E86" s="94" t="s">
        <v>12</v>
      </c>
      <c r="F86" s="263" t="s">
        <v>2113</v>
      </c>
      <c r="G86" s="263">
        <v>1</v>
      </c>
      <c r="H86" s="263" t="s">
        <v>2113</v>
      </c>
      <c r="I86" s="94" t="s">
        <v>1404</v>
      </c>
      <c r="J86" s="94" t="s">
        <v>1404</v>
      </c>
    </row>
    <row r="87" spans="2:10" ht="24" x14ac:dyDescent="0.2">
      <c r="B87" s="263">
        <v>85</v>
      </c>
      <c r="C87" s="94" t="s">
        <v>1031</v>
      </c>
      <c r="D87" s="94" t="s">
        <v>1032</v>
      </c>
      <c r="E87" s="94" t="s">
        <v>12</v>
      </c>
      <c r="F87" s="263" t="s">
        <v>2113</v>
      </c>
      <c r="G87" s="263">
        <v>1</v>
      </c>
      <c r="H87" s="263" t="s">
        <v>2113</v>
      </c>
      <c r="I87" s="94" t="s">
        <v>1404</v>
      </c>
      <c r="J87" s="94" t="s">
        <v>2029</v>
      </c>
    </row>
    <row r="88" spans="2:10" x14ac:dyDescent="0.2">
      <c r="B88" s="263">
        <v>86</v>
      </c>
      <c r="C88" s="94" t="s">
        <v>1033</v>
      </c>
      <c r="D88" s="94" t="s">
        <v>1518</v>
      </c>
      <c r="E88" s="94" t="s">
        <v>12</v>
      </c>
      <c r="F88" s="263" t="s">
        <v>2113</v>
      </c>
      <c r="G88" s="263">
        <v>1</v>
      </c>
      <c r="H88" s="263" t="s">
        <v>2113</v>
      </c>
      <c r="I88" s="94" t="s">
        <v>1404</v>
      </c>
      <c r="J88" s="94" t="s">
        <v>2029</v>
      </c>
    </row>
    <row r="89" spans="2:10" x14ac:dyDescent="0.2">
      <c r="B89" s="263">
        <v>87</v>
      </c>
      <c r="C89" s="94" t="s">
        <v>1034</v>
      </c>
      <c r="D89" s="94" t="s">
        <v>1035</v>
      </c>
      <c r="E89" s="94" t="s">
        <v>12</v>
      </c>
      <c r="F89" s="263" t="s">
        <v>2113</v>
      </c>
      <c r="G89" s="263">
        <v>1</v>
      </c>
      <c r="H89" s="263" t="s">
        <v>2113</v>
      </c>
      <c r="I89" s="94" t="s">
        <v>1404</v>
      </c>
      <c r="J89" s="94" t="s">
        <v>2029</v>
      </c>
    </row>
    <row r="90" spans="2:10" x14ac:dyDescent="0.2">
      <c r="B90" s="263">
        <v>88</v>
      </c>
      <c r="C90" s="94" t="s">
        <v>1123</v>
      </c>
      <c r="D90" s="94" t="s">
        <v>1585</v>
      </c>
      <c r="E90" s="94" t="s">
        <v>12</v>
      </c>
      <c r="F90" s="263" t="s">
        <v>2113</v>
      </c>
      <c r="G90" s="263">
        <v>1</v>
      </c>
      <c r="H90" s="263" t="s">
        <v>2113</v>
      </c>
      <c r="I90" s="94" t="s">
        <v>1404</v>
      </c>
      <c r="J90" s="94" t="s">
        <v>1404</v>
      </c>
    </row>
    <row r="91" spans="2:10" ht="24" x14ac:dyDescent="0.2">
      <c r="B91" s="263">
        <v>89</v>
      </c>
      <c r="C91" s="94" t="s">
        <v>1036</v>
      </c>
      <c r="D91" s="94" t="s">
        <v>1037</v>
      </c>
      <c r="E91" s="94" t="s">
        <v>12</v>
      </c>
      <c r="F91" s="263" t="s">
        <v>2113</v>
      </c>
      <c r="G91" s="263">
        <v>1</v>
      </c>
      <c r="H91" s="263" t="s">
        <v>2113</v>
      </c>
      <c r="I91" s="94" t="s">
        <v>1404</v>
      </c>
      <c r="J91" s="94" t="s">
        <v>2029</v>
      </c>
    </row>
    <row r="92" spans="2:10" x14ac:dyDescent="0.2">
      <c r="B92" s="263">
        <v>90</v>
      </c>
      <c r="C92" s="94" t="s">
        <v>1038</v>
      </c>
      <c r="D92" s="94" t="s">
        <v>1583</v>
      </c>
      <c r="E92" s="94" t="s">
        <v>12</v>
      </c>
      <c r="F92" s="263" t="s">
        <v>2113</v>
      </c>
      <c r="G92" s="263">
        <v>1</v>
      </c>
      <c r="H92" s="263" t="s">
        <v>2113</v>
      </c>
      <c r="I92" s="94" t="s">
        <v>1404</v>
      </c>
      <c r="J92" s="94" t="s">
        <v>2029</v>
      </c>
    </row>
    <row r="93" spans="2:10" x14ac:dyDescent="0.2">
      <c r="B93" s="263">
        <v>91</v>
      </c>
      <c r="C93" s="94" t="s">
        <v>1208</v>
      </c>
      <c r="D93" s="94" t="s">
        <v>1584</v>
      </c>
      <c r="E93" s="94" t="s">
        <v>12</v>
      </c>
      <c r="F93" s="263" t="s">
        <v>2113</v>
      </c>
      <c r="G93" s="263">
        <v>1</v>
      </c>
      <c r="H93" s="263" t="s">
        <v>2113</v>
      </c>
      <c r="I93" s="94" t="s">
        <v>1404</v>
      </c>
      <c r="J93" s="94" t="s">
        <v>2029</v>
      </c>
    </row>
    <row r="94" spans="2:10" ht="24" x14ac:dyDescent="0.2">
      <c r="B94" s="263">
        <v>92</v>
      </c>
      <c r="C94" s="94" t="s">
        <v>1124</v>
      </c>
      <c r="D94" s="94" t="s">
        <v>1732</v>
      </c>
      <c r="E94" s="94" t="s">
        <v>12</v>
      </c>
      <c r="F94" s="263" t="s">
        <v>2113</v>
      </c>
      <c r="G94" s="263">
        <v>1</v>
      </c>
      <c r="H94" s="263" t="s">
        <v>2113</v>
      </c>
      <c r="I94" s="94" t="s">
        <v>1404</v>
      </c>
      <c r="J94" s="94" t="s">
        <v>1404</v>
      </c>
    </row>
    <row r="95" spans="2:10" ht="24" x14ac:dyDescent="0.2">
      <c r="B95" s="263">
        <v>93</v>
      </c>
      <c r="C95" s="94" t="s">
        <v>1125</v>
      </c>
      <c r="D95" s="94" t="s">
        <v>1733</v>
      </c>
      <c r="E95" s="94" t="s">
        <v>12</v>
      </c>
      <c r="F95" s="263" t="s">
        <v>2113</v>
      </c>
      <c r="G95" s="263">
        <v>1</v>
      </c>
      <c r="H95" s="263" t="s">
        <v>2113</v>
      </c>
      <c r="I95" s="94" t="s">
        <v>1404</v>
      </c>
      <c r="J95" s="94" t="s">
        <v>1404</v>
      </c>
    </row>
    <row r="96" spans="2:10" ht="24" x14ac:dyDescent="0.2">
      <c r="B96" s="263">
        <v>94</v>
      </c>
      <c r="C96" s="94" t="s">
        <v>1126</v>
      </c>
      <c r="D96" s="94" t="s">
        <v>1733</v>
      </c>
      <c r="E96" s="94" t="s">
        <v>12</v>
      </c>
      <c r="F96" s="263" t="s">
        <v>2113</v>
      </c>
      <c r="G96" s="263">
        <v>1</v>
      </c>
      <c r="H96" s="263" t="s">
        <v>2113</v>
      </c>
      <c r="I96" s="94" t="s">
        <v>1404</v>
      </c>
      <c r="J96" s="94" t="s">
        <v>1404</v>
      </c>
    </row>
    <row r="97" spans="2:10" ht="24" x14ac:dyDescent="0.2">
      <c r="B97" s="263">
        <v>95</v>
      </c>
      <c r="C97" s="94" t="s">
        <v>1127</v>
      </c>
      <c r="D97" s="94" t="s">
        <v>1733</v>
      </c>
      <c r="E97" s="94" t="s">
        <v>12</v>
      </c>
      <c r="F97" s="263" t="s">
        <v>2113</v>
      </c>
      <c r="G97" s="263">
        <v>1</v>
      </c>
      <c r="H97" s="263" t="s">
        <v>2113</v>
      </c>
      <c r="I97" s="94" t="s">
        <v>1404</v>
      </c>
      <c r="J97" s="94" t="s">
        <v>1404</v>
      </c>
    </row>
    <row r="98" spans="2:10" ht="24" x14ac:dyDescent="0.2">
      <c r="B98" s="263">
        <v>96</v>
      </c>
      <c r="C98" s="94" t="s">
        <v>1128</v>
      </c>
      <c r="D98" s="94" t="s">
        <v>208</v>
      </c>
      <c r="E98" s="94" t="s">
        <v>12</v>
      </c>
      <c r="F98" s="263" t="s">
        <v>2113</v>
      </c>
      <c r="G98" s="263">
        <v>1</v>
      </c>
      <c r="H98" s="263" t="s">
        <v>2113</v>
      </c>
      <c r="I98" s="94" t="s">
        <v>1404</v>
      </c>
      <c r="J98" s="94" t="s">
        <v>1404</v>
      </c>
    </row>
    <row r="99" spans="2:10" x14ac:dyDescent="0.2">
      <c r="B99" s="263">
        <v>97</v>
      </c>
      <c r="C99" s="94" t="s">
        <v>270</v>
      </c>
      <c r="D99" s="94" t="s">
        <v>271</v>
      </c>
      <c r="E99" s="94" t="s">
        <v>12</v>
      </c>
      <c r="F99" s="263" t="s">
        <v>2113</v>
      </c>
      <c r="G99" s="263">
        <v>1</v>
      </c>
      <c r="H99" s="263" t="s">
        <v>2113</v>
      </c>
      <c r="I99" s="94" t="s">
        <v>1404</v>
      </c>
      <c r="J99" s="94" t="s">
        <v>1404</v>
      </c>
    </row>
    <row r="100" spans="2:10" ht="24" x14ac:dyDescent="0.2">
      <c r="B100" s="263">
        <v>98</v>
      </c>
      <c r="C100" s="94" t="s">
        <v>413</v>
      </c>
      <c r="D100" s="94" t="s">
        <v>1512</v>
      </c>
      <c r="E100" s="94" t="s">
        <v>12</v>
      </c>
      <c r="F100" s="263" t="s">
        <v>2113</v>
      </c>
      <c r="G100" s="263">
        <v>1</v>
      </c>
      <c r="H100" s="263" t="s">
        <v>2113</v>
      </c>
      <c r="I100" s="94" t="s">
        <v>1404</v>
      </c>
      <c r="J100" s="94" t="s">
        <v>1404</v>
      </c>
    </row>
    <row r="101" spans="2:10" ht="24" x14ac:dyDescent="0.2">
      <c r="B101" s="263">
        <v>99</v>
      </c>
      <c r="C101" s="94" t="s">
        <v>1129</v>
      </c>
      <c r="D101" s="94" t="s">
        <v>1498</v>
      </c>
      <c r="E101" s="94" t="s">
        <v>12</v>
      </c>
      <c r="F101" s="263" t="s">
        <v>2113</v>
      </c>
      <c r="G101" s="263">
        <v>1</v>
      </c>
      <c r="H101" s="263" t="s">
        <v>2113</v>
      </c>
      <c r="I101" s="94" t="s">
        <v>1404</v>
      </c>
      <c r="J101" s="94" t="s">
        <v>1404</v>
      </c>
    </row>
    <row r="102" spans="2:10" ht="24" x14ac:dyDescent="0.2">
      <c r="B102" s="263">
        <v>100</v>
      </c>
      <c r="C102" s="94" t="s">
        <v>1130</v>
      </c>
      <c r="D102" s="94" t="s">
        <v>1498</v>
      </c>
      <c r="E102" s="94" t="s">
        <v>12</v>
      </c>
      <c r="F102" s="263" t="s">
        <v>2113</v>
      </c>
      <c r="G102" s="263">
        <v>1</v>
      </c>
      <c r="H102" s="263" t="s">
        <v>2113</v>
      </c>
      <c r="I102" s="94" t="s">
        <v>1404</v>
      </c>
      <c r="J102" s="94" t="s">
        <v>1404</v>
      </c>
    </row>
    <row r="103" spans="2:10" x14ac:dyDescent="0.2">
      <c r="B103" s="263">
        <v>101</v>
      </c>
      <c r="C103" s="94" t="s">
        <v>1131</v>
      </c>
      <c r="D103" s="94" t="s">
        <v>1212</v>
      </c>
      <c r="E103" s="94" t="s">
        <v>12</v>
      </c>
      <c r="F103" s="263" t="s">
        <v>2113</v>
      </c>
      <c r="G103" s="263">
        <v>1</v>
      </c>
      <c r="H103" s="263" t="s">
        <v>2113</v>
      </c>
      <c r="I103" s="94" t="s">
        <v>1404</v>
      </c>
      <c r="J103" s="94" t="s">
        <v>1404</v>
      </c>
    </row>
    <row r="104" spans="2:10" ht="24" x14ac:dyDescent="0.2">
      <c r="B104" s="263">
        <v>102</v>
      </c>
      <c r="C104" s="94" t="s">
        <v>335</v>
      </c>
      <c r="D104" s="94" t="s">
        <v>336</v>
      </c>
      <c r="E104" s="94" t="s">
        <v>12</v>
      </c>
      <c r="F104" s="263" t="s">
        <v>2113</v>
      </c>
      <c r="G104" s="263">
        <v>1</v>
      </c>
      <c r="H104" s="263" t="s">
        <v>2113</v>
      </c>
      <c r="I104" s="94" t="s">
        <v>1404</v>
      </c>
      <c r="J104" s="94" t="s">
        <v>1404</v>
      </c>
    </row>
    <row r="105" spans="2:10" x14ac:dyDescent="0.2">
      <c r="B105" s="263">
        <v>103</v>
      </c>
      <c r="C105" s="94" t="s">
        <v>1214</v>
      </c>
      <c r="D105" s="94" t="s">
        <v>1215</v>
      </c>
      <c r="E105" s="94" t="s">
        <v>12</v>
      </c>
      <c r="F105" s="263" t="s">
        <v>2113</v>
      </c>
      <c r="G105" s="263">
        <v>1</v>
      </c>
      <c r="H105" s="263" t="s">
        <v>2113</v>
      </c>
      <c r="I105" s="94" t="s">
        <v>1404</v>
      </c>
      <c r="J105" s="94" t="s">
        <v>1404</v>
      </c>
    </row>
    <row r="106" spans="2:10" ht="24" x14ac:dyDescent="0.2">
      <c r="B106" s="263">
        <v>104</v>
      </c>
      <c r="C106" s="94" t="s">
        <v>1132</v>
      </c>
      <c r="D106" s="94" t="s">
        <v>1217</v>
      </c>
      <c r="E106" s="94" t="s">
        <v>12</v>
      </c>
      <c r="F106" s="263" t="s">
        <v>2113</v>
      </c>
      <c r="G106" s="263">
        <v>1</v>
      </c>
      <c r="H106" s="263" t="s">
        <v>2113</v>
      </c>
      <c r="I106" s="94" t="s">
        <v>1404</v>
      </c>
      <c r="J106" s="94" t="s">
        <v>1404</v>
      </c>
    </row>
    <row r="107" spans="2:10" ht="24" x14ac:dyDescent="0.2">
      <c r="B107" s="263">
        <v>105</v>
      </c>
      <c r="C107" s="94" t="s">
        <v>1133</v>
      </c>
      <c r="D107" s="94" t="s">
        <v>1218</v>
      </c>
      <c r="E107" s="94" t="s">
        <v>12</v>
      </c>
      <c r="F107" s="263" t="s">
        <v>2113</v>
      </c>
      <c r="G107" s="263">
        <v>1</v>
      </c>
      <c r="H107" s="263" t="s">
        <v>2113</v>
      </c>
      <c r="I107" s="94" t="s">
        <v>1404</v>
      </c>
      <c r="J107" s="94" t="s">
        <v>1404</v>
      </c>
    </row>
    <row r="108" spans="2:10" ht="24" x14ac:dyDescent="0.2">
      <c r="B108" s="263">
        <v>106</v>
      </c>
      <c r="C108" s="94" t="s">
        <v>1134</v>
      </c>
      <c r="D108" s="94" t="s">
        <v>1219</v>
      </c>
      <c r="E108" s="94" t="s">
        <v>12</v>
      </c>
      <c r="F108" s="263" t="s">
        <v>2113</v>
      </c>
      <c r="G108" s="263">
        <v>1</v>
      </c>
      <c r="H108" s="263" t="s">
        <v>2113</v>
      </c>
      <c r="I108" s="94" t="s">
        <v>1404</v>
      </c>
      <c r="J108" s="94" t="s">
        <v>1404</v>
      </c>
    </row>
    <row r="109" spans="2:10" ht="24" x14ac:dyDescent="0.2">
      <c r="B109" s="263">
        <v>107</v>
      </c>
      <c r="C109" s="94" t="s">
        <v>981</v>
      </c>
      <c r="D109" s="94" t="s">
        <v>982</v>
      </c>
      <c r="E109" s="94" t="s">
        <v>12</v>
      </c>
      <c r="F109" s="263" t="s">
        <v>2113</v>
      </c>
      <c r="G109" s="263">
        <v>1</v>
      </c>
      <c r="H109" s="263" t="s">
        <v>2113</v>
      </c>
      <c r="I109" s="94" t="s">
        <v>1404</v>
      </c>
      <c r="J109" s="94" t="s">
        <v>1404</v>
      </c>
    </row>
    <row r="110" spans="2:10" ht="24" x14ac:dyDescent="0.2">
      <c r="B110" s="263">
        <v>108</v>
      </c>
      <c r="C110" s="94" t="s">
        <v>984</v>
      </c>
      <c r="D110" s="94" t="s">
        <v>985</v>
      </c>
      <c r="E110" s="94" t="s">
        <v>12</v>
      </c>
      <c r="F110" s="263" t="s">
        <v>2113</v>
      </c>
      <c r="G110" s="263">
        <v>1</v>
      </c>
      <c r="H110" s="263" t="s">
        <v>2113</v>
      </c>
      <c r="I110" s="94" t="s">
        <v>1404</v>
      </c>
      <c r="J110" s="94" t="s">
        <v>1404</v>
      </c>
    </row>
    <row r="111" spans="2:10" x14ac:dyDescent="0.2">
      <c r="B111" s="263">
        <v>109</v>
      </c>
      <c r="C111" s="94" t="s">
        <v>1278</v>
      </c>
      <c r="D111" s="94" t="s">
        <v>1279</v>
      </c>
      <c r="E111" s="94" t="s">
        <v>12</v>
      </c>
      <c r="F111" s="263" t="s">
        <v>2113</v>
      </c>
      <c r="G111" s="263">
        <v>1</v>
      </c>
      <c r="H111" s="263" t="s">
        <v>2113</v>
      </c>
      <c r="I111" s="94" t="s">
        <v>1404</v>
      </c>
      <c r="J111" s="94" t="s">
        <v>1404</v>
      </c>
    </row>
    <row r="112" spans="2:10" x14ac:dyDescent="0.2">
      <c r="B112" s="263">
        <v>110</v>
      </c>
      <c r="C112" s="94" t="s">
        <v>880</v>
      </c>
      <c r="D112" s="94" t="s">
        <v>701</v>
      </c>
      <c r="E112" s="94" t="s">
        <v>12</v>
      </c>
      <c r="F112" s="263" t="s">
        <v>2113</v>
      </c>
      <c r="G112" s="263">
        <v>1</v>
      </c>
      <c r="H112" s="263" t="s">
        <v>2113</v>
      </c>
      <c r="I112" s="94" t="s">
        <v>1404</v>
      </c>
      <c r="J112" s="94" t="s">
        <v>2029</v>
      </c>
    </row>
    <row r="113" spans="2:10" x14ac:dyDescent="0.2">
      <c r="B113" s="263">
        <v>111</v>
      </c>
      <c r="C113" s="94" t="s">
        <v>1281</v>
      </c>
      <c r="D113" s="94" t="s">
        <v>701</v>
      </c>
      <c r="E113" s="94" t="s">
        <v>12</v>
      </c>
      <c r="F113" s="263" t="s">
        <v>2113</v>
      </c>
      <c r="G113" s="263">
        <v>1</v>
      </c>
      <c r="H113" s="263" t="s">
        <v>2113</v>
      </c>
      <c r="I113" s="94" t="s">
        <v>1404</v>
      </c>
      <c r="J113" s="94" t="s">
        <v>1404</v>
      </c>
    </row>
    <row r="114" spans="2:10" x14ac:dyDescent="0.2">
      <c r="B114" s="263">
        <v>112</v>
      </c>
      <c r="C114" s="94" t="s">
        <v>988</v>
      </c>
      <c r="D114" s="94" t="s">
        <v>989</v>
      </c>
      <c r="E114" s="94" t="s">
        <v>12</v>
      </c>
      <c r="F114" s="263" t="s">
        <v>2113</v>
      </c>
      <c r="G114" s="263">
        <v>1</v>
      </c>
      <c r="H114" s="263" t="s">
        <v>2113</v>
      </c>
      <c r="I114" s="94" t="s">
        <v>1404</v>
      </c>
      <c r="J114" s="94" t="s">
        <v>1404</v>
      </c>
    </row>
    <row r="115" spans="2:10" x14ac:dyDescent="0.2">
      <c r="B115" s="263">
        <v>113</v>
      </c>
      <c r="C115" s="94" t="s">
        <v>1329</v>
      </c>
      <c r="D115" s="94" t="s">
        <v>701</v>
      </c>
      <c r="E115" s="94" t="s">
        <v>12</v>
      </c>
      <c r="F115" s="263" t="s">
        <v>2113</v>
      </c>
      <c r="G115" s="263">
        <v>1</v>
      </c>
      <c r="H115" s="263" t="s">
        <v>2113</v>
      </c>
      <c r="I115" s="94" t="s">
        <v>1404</v>
      </c>
      <c r="J115" s="94" t="s">
        <v>1404</v>
      </c>
    </row>
    <row r="116" spans="2:10" x14ac:dyDescent="0.2">
      <c r="B116" s="263">
        <v>114</v>
      </c>
      <c r="C116" s="94" t="s">
        <v>875</v>
      </c>
      <c r="D116" s="94" t="s">
        <v>701</v>
      </c>
      <c r="E116" s="94" t="s">
        <v>12</v>
      </c>
      <c r="F116" s="263" t="s">
        <v>2113</v>
      </c>
      <c r="G116" s="263">
        <v>1</v>
      </c>
      <c r="H116" s="263" t="s">
        <v>2113</v>
      </c>
      <c r="I116" s="94" t="s">
        <v>1404</v>
      </c>
      <c r="J116" s="94" t="s">
        <v>2029</v>
      </c>
    </row>
    <row r="117" spans="2:10" x14ac:dyDescent="0.2">
      <c r="B117" s="263">
        <v>115</v>
      </c>
      <c r="C117" s="94" t="s">
        <v>1282</v>
      </c>
      <c r="D117" s="94" t="s">
        <v>1279</v>
      </c>
      <c r="E117" s="94" t="s">
        <v>12</v>
      </c>
      <c r="F117" s="263" t="s">
        <v>2113</v>
      </c>
      <c r="G117" s="263">
        <v>1</v>
      </c>
      <c r="H117" s="263" t="s">
        <v>2113</v>
      </c>
      <c r="I117" s="94" t="s">
        <v>1404</v>
      </c>
      <c r="J117" s="94" t="s">
        <v>1404</v>
      </c>
    </row>
    <row r="118" spans="2:10" x14ac:dyDescent="0.2">
      <c r="B118" s="263">
        <v>116</v>
      </c>
      <c r="C118" s="94" t="s">
        <v>881</v>
      </c>
      <c r="D118" s="94" t="s">
        <v>701</v>
      </c>
      <c r="E118" s="94" t="s">
        <v>12</v>
      </c>
      <c r="F118" s="263" t="s">
        <v>2113</v>
      </c>
      <c r="G118" s="263">
        <v>1</v>
      </c>
      <c r="H118" s="263" t="s">
        <v>2113</v>
      </c>
      <c r="I118" s="94" t="s">
        <v>1404</v>
      </c>
      <c r="J118" s="94" t="s">
        <v>2029</v>
      </c>
    </row>
    <row r="119" spans="2:10" x14ac:dyDescent="0.2">
      <c r="B119" s="263">
        <v>117</v>
      </c>
      <c r="C119" s="94" t="s">
        <v>1285</v>
      </c>
      <c r="D119" s="94" t="s">
        <v>1279</v>
      </c>
      <c r="E119" s="94" t="s">
        <v>12</v>
      </c>
      <c r="F119" s="263" t="s">
        <v>2113</v>
      </c>
      <c r="G119" s="263">
        <v>1</v>
      </c>
      <c r="H119" s="263" t="s">
        <v>2113</v>
      </c>
      <c r="I119" s="94" t="s">
        <v>1404</v>
      </c>
      <c r="J119" s="94" t="s">
        <v>1404</v>
      </c>
    </row>
    <row r="120" spans="2:10" x14ac:dyDescent="0.2">
      <c r="B120" s="263">
        <v>118</v>
      </c>
      <c r="C120" s="94" t="s">
        <v>882</v>
      </c>
      <c r="D120" s="94" t="s">
        <v>701</v>
      </c>
      <c r="E120" s="94" t="s">
        <v>12</v>
      </c>
      <c r="F120" s="263" t="s">
        <v>2113</v>
      </c>
      <c r="G120" s="263">
        <v>1</v>
      </c>
      <c r="H120" s="263" t="s">
        <v>2113</v>
      </c>
      <c r="I120" s="94" t="s">
        <v>1404</v>
      </c>
      <c r="J120" s="94" t="s">
        <v>2029</v>
      </c>
    </row>
    <row r="121" spans="2:10" x14ac:dyDescent="0.2">
      <c r="B121" s="263">
        <v>119</v>
      </c>
      <c r="C121" s="94" t="s">
        <v>1136</v>
      </c>
      <c r="D121" s="94" t="s">
        <v>701</v>
      </c>
      <c r="E121" s="94" t="s">
        <v>12</v>
      </c>
      <c r="F121" s="263" t="s">
        <v>2113</v>
      </c>
      <c r="G121" s="263">
        <v>1</v>
      </c>
      <c r="H121" s="263" t="s">
        <v>2113</v>
      </c>
      <c r="I121" s="94" t="s">
        <v>1404</v>
      </c>
      <c r="J121" s="94" t="s">
        <v>1404</v>
      </c>
    </row>
    <row r="122" spans="2:10" x14ac:dyDescent="0.2">
      <c r="B122" s="263">
        <v>120</v>
      </c>
      <c r="C122" s="94" t="s">
        <v>1138</v>
      </c>
      <c r="D122" s="94" t="s">
        <v>701</v>
      </c>
      <c r="E122" s="94" t="s">
        <v>12</v>
      </c>
      <c r="F122" s="263" t="s">
        <v>2113</v>
      </c>
      <c r="G122" s="263">
        <v>1</v>
      </c>
      <c r="H122" s="263" t="s">
        <v>2113</v>
      </c>
      <c r="I122" s="94" t="s">
        <v>1404</v>
      </c>
      <c r="J122" s="94" t="s">
        <v>1404</v>
      </c>
    </row>
    <row r="123" spans="2:10" x14ac:dyDescent="0.2">
      <c r="B123" s="263">
        <v>121</v>
      </c>
      <c r="C123" s="94" t="s">
        <v>883</v>
      </c>
      <c r="D123" s="94" t="s">
        <v>701</v>
      </c>
      <c r="E123" s="94" t="s">
        <v>12</v>
      </c>
      <c r="F123" s="263" t="s">
        <v>2113</v>
      </c>
      <c r="G123" s="263">
        <v>1</v>
      </c>
      <c r="H123" s="263" t="s">
        <v>2113</v>
      </c>
      <c r="I123" s="94" t="s">
        <v>1404</v>
      </c>
      <c r="J123" s="94" t="s">
        <v>2029</v>
      </c>
    </row>
    <row r="124" spans="2:10" x14ac:dyDescent="0.2">
      <c r="B124" s="263">
        <v>122</v>
      </c>
      <c r="C124" s="94" t="s">
        <v>876</v>
      </c>
      <c r="D124" s="94" t="s">
        <v>1522</v>
      </c>
      <c r="E124" s="94" t="s">
        <v>12</v>
      </c>
      <c r="F124" s="263" t="s">
        <v>2113</v>
      </c>
      <c r="G124" s="263">
        <v>1</v>
      </c>
      <c r="H124" s="263" t="s">
        <v>2113</v>
      </c>
      <c r="I124" s="94" t="s">
        <v>1404</v>
      </c>
      <c r="J124" s="94" t="s">
        <v>1404</v>
      </c>
    </row>
    <row r="125" spans="2:10" x14ac:dyDescent="0.2">
      <c r="B125" s="263">
        <v>123</v>
      </c>
      <c r="C125" s="94" t="s">
        <v>878</v>
      </c>
      <c r="D125" s="94" t="s">
        <v>1521</v>
      </c>
      <c r="E125" s="94" t="s">
        <v>12</v>
      </c>
      <c r="F125" s="263" t="s">
        <v>2113</v>
      </c>
      <c r="G125" s="263">
        <v>1</v>
      </c>
      <c r="H125" s="263" t="s">
        <v>2113</v>
      </c>
      <c r="I125" s="94" t="s">
        <v>1404</v>
      </c>
      <c r="J125" s="94" t="s">
        <v>1404</v>
      </c>
    </row>
    <row r="126" spans="2:10" x14ac:dyDescent="0.2">
      <c r="B126" s="263">
        <v>124</v>
      </c>
      <c r="C126" s="94" t="s">
        <v>879</v>
      </c>
      <c r="D126" s="94" t="s">
        <v>1520</v>
      </c>
      <c r="E126" s="94" t="s">
        <v>12</v>
      </c>
      <c r="F126" s="263" t="s">
        <v>2113</v>
      </c>
      <c r="G126" s="263">
        <v>1</v>
      </c>
      <c r="H126" s="263" t="s">
        <v>2113</v>
      </c>
      <c r="I126" s="94" t="s">
        <v>1404</v>
      </c>
      <c r="J126" s="94" t="s">
        <v>1404</v>
      </c>
    </row>
    <row r="127" spans="2:10" ht="24" x14ac:dyDescent="0.2">
      <c r="B127" s="263">
        <v>125</v>
      </c>
      <c r="C127" s="94" t="s">
        <v>733</v>
      </c>
      <c r="D127" s="94" t="s">
        <v>734</v>
      </c>
      <c r="E127" s="94" t="s">
        <v>12</v>
      </c>
      <c r="F127" s="263" t="s">
        <v>2113</v>
      </c>
      <c r="G127" s="263">
        <v>1</v>
      </c>
      <c r="H127" s="263" t="s">
        <v>2113</v>
      </c>
      <c r="I127" s="94" t="s">
        <v>1404</v>
      </c>
      <c r="J127" s="94" t="s">
        <v>1404</v>
      </c>
    </row>
    <row r="128" spans="2:10" ht="24" x14ac:dyDescent="0.2">
      <c r="B128" s="263">
        <v>126</v>
      </c>
      <c r="C128" s="94" t="s">
        <v>1141</v>
      </c>
      <c r="D128" s="94" t="s">
        <v>1286</v>
      </c>
      <c r="E128" s="94" t="s">
        <v>12</v>
      </c>
      <c r="F128" s="263" t="s">
        <v>2113</v>
      </c>
      <c r="G128" s="263">
        <v>1</v>
      </c>
      <c r="H128" s="263" t="s">
        <v>2113</v>
      </c>
      <c r="I128" s="94" t="s">
        <v>1404</v>
      </c>
      <c r="J128" s="94" t="s">
        <v>1404</v>
      </c>
    </row>
    <row r="129" spans="2:10" x14ac:dyDescent="0.2">
      <c r="B129" s="263">
        <v>127</v>
      </c>
      <c r="C129" s="94" t="s">
        <v>1142</v>
      </c>
      <c r="D129" s="94" t="s">
        <v>1646</v>
      </c>
      <c r="E129" s="94" t="s">
        <v>12</v>
      </c>
      <c r="F129" s="263" t="s">
        <v>2113</v>
      </c>
      <c r="G129" s="263">
        <v>1</v>
      </c>
      <c r="H129" s="263" t="s">
        <v>2113</v>
      </c>
      <c r="I129" s="94" t="s">
        <v>1404</v>
      </c>
      <c r="J129" s="94" t="s">
        <v>1404</v>
      </c>
    </row>
    <row r="130" spans="2:10" x14ac:dyDescent="0.2">
      <c r="B130" s="263">
        <v>128</v>
      </c>
      <c r="C130" s="94" t="s">
        <v>1143</v>
      </c>
      <c r="D130" s="94" t="s">
        <v>1289</v>
      </c>
      <c r="E130" s="94" t="s">
        <v>12</v>
      </c>
      <c r="F130" s="263" t="s">
        <v>2113</v>
      </c>
      <c r="G130" s="263">
        <v>1</v>
      </c>
      <c r="H130" s="263" t="s">
        <v>2113</v>
      </c>
      <c r="I130" s="94" t="s">
        <v>1404</v>
      </c>
      <c r="J130" s="94" t="s">
        <v>1404</v>
      </c>
    </row>
    <row r="131" spans="2:10" x14ac:dyDescent="0.2">
      <c r="B131" s="263">
        <v>129</v>
      </c>
      <c r="C131" s="94" t="s">
        <v>302</v>
      </c>
      <c r="D131" s="94" t="s">
        <v>104</v>
      </c>
      <c r="E131" s="94" t="s">
        <v>12</v>
      </c>
      <c r="F131" s="263" t="s">
        <v>2113</v>
      </c>
      <c r="G131" s="263">
        <v>1</v>
      </c>
      <c r="H131" s="263" t="s">
        <v>2113</v>
      </c>
      <c r="I131" s="94" t="s">
        <v>1404</v>
      </c>
      <c r="J131" s="94" t="s">
        <v>1404</v>
      </c>
    </row>
    <row r="132" spans="2:10" x14ac:dyDescent="0.2">
      <c r="B132" s="263">
        <v>130</v>
      </c>
      <c r="C132" s="94" t="s">
        <v>304</v>
      </c>
      <c r="D132" s="94" t="s">
        <v>104</v>
      </c>
      <c r="E132" s="94" t="s">
        <v>12</v>
      </c>
      <c r="F132" s="263" t="s">
        <v>2113</v>
      </c>
      <c r="G132" s="263">
        <v>1</v>
      </c>
      <c r="H132" s="263" t="s">
        <v>2113</v>
      </c>
      <c r="I132" s="94" t="s">
        <v>1404</v>
      </c>
      <c r="J132" s="94" t="s">
        <v>1404</v>
      </c>
    </row>
    <row r="133" spans="2:10" ht="24" x14ac:dyDescent="0.2">
      <c r="B133" s="263">
        <v>131</v>
      </c>
      <c r="C133" s="94" t="s">
        <v>1145</v>
      </c>
      <c r="D133" s="94" t="s">
        <v>1661</v>
      </c>
      <c r="E133" s="94" t="s">
        <v>12</v>
      </c>
      <c r="F133" s="263" t="s">
        <v>2113</v>
      </c>
      <c r="G133" s="263">
        <v>1</v>
      </c>
      <c r="H133" s="263" t="s">
        <v>2113</v>
      </c>
      <c r="I133" s="94" t="s">
        <v>1404</v>
      </c>
      <c r="J133" s="94" t="s">
        <v>1404</v>
      </c>
    </row>
    <row r="134" spans="2:10" ht="24" x14ac:dyDescent="0.2">
      <c r="B134" s="263">
        <v>132</v>
      </c>
      <c r="C134" s="94" t="s">
        <v>1146</v>
      </c>
      <c r="D134" s="94" t="s">
        <v>1662</v>
      </c>
      <c r="E134" s="94" t="s">
        <v>12</v>
      </c>
      <c r="F134" s="263" t="s">
        <v>2113</v>
      </c>
      <c r="G134" s="263">
        <v>1</v>
      </c>
      <c r="H134" s="263" t="s">
        <v>2113</v>
      </c>
      <c r="I134" s="94" t="s">
        <v>1404</v>
      </c>
      <c r="J134" s="94" t="s">
        <v>1404</v>
      </c>
    </row>
    <row r="135" spans="2:10" ht="24" x14ac:dyDescent="0.2">
      <c r="B135" s="263">
        <v>133</v>
      </c>
      <c r="C135" s="94" t="s">
        <v>1147</v>
      </c>
      <c r="D135" s="94" t="s">
        <v>1361</v>
      </c>
      <c r="E135" s="94" t="s">
        <v>12</v>
      </c>
      <c r="F135" s="263" t="s">
        <v>2113</v>
      </c>
      <c r="G135" s="263">
        <v>1</v>
      </c>
      <c r="H135" s="263" t="s">
        <v>2113</v>
      </c>
      <c r="I135" s="94" t="s">
        <v>1404</v>
      </c>
      <c r="J135" s="94" t="s">
        <v>2029</v>
      </c>
    </row>
    <row r="136" spans="2:10" ht="24" x14ac:dyDescent="0.2">
      <c r="B136" s="263">
        <v>134</v>
      </c>
      <c r="C136" s="94" t="s">
        <v>1150</v>
      </c>
      <c r="D136" s="94" t="s">
        <v>1192</v>
      </c>
      <c r="E136" s="94" t="s">
        <v>12</v>
      </c>
      <c r="F136" s="263" t="s">
        <v>2113</v>
      </c>
      <c r="G136" s="263">
        <v>1</v>
      </c>
      <c r="H136" s="263" t="s">
        <v>2113</v>
      </c>
      <c r="I136" s="94" t="s">
        <v>1404</v>
      </c>
      <c r="J136" s="94" t="s">
        <v>1404</v>
      </c>
    </row>
    <row r="137" spans="2:10" ht="24" x14ac:dyDescent="0.2">
      <c r="B137" s="263">
        <v>135</v>
      </c>
      <c r="C137" s="94" t="s">
        <v>1151</v>
      </c>
      <c r="D137" s="94" t="s">
        <v>152</v>
      </c>
      <c r="E137" s="94" t="s">
        <v>12</v>
      </c>
      <c r="F137" s="263" t="s">
        <v>2113</v>
      </c>
      <c r="G137" s="263">
        <v>1</v>
      </c>
      <c r="H137" s="263" t="s">
        <v>2113</v>
      </c>
      <c r="I137" s="94" t="s">
        <v>1404</v>
      </c>
      <c r="J137" s="94" t="s">
        <v>1404</v>
      </c>
    </row>
    <row r="138" spans="2:10" ht="24" x14ac:dyDescent="0.2">
      <c r="B138" s="263">
        <v>136</v>
      </c>
      <c r="C138" s="94" t="s">
        <v>1152</v>
      </c>
      <c r="D138" s="94" t="s">
        <v>1193</v>
      </c>
      <c r="E138" s="94" t="s">
        <v>12</v>
      </c>
      <c r="F138" s="263" t="s">
        <v>2113</v>
      </c>
      <c r="G138" s="263">
        <v>1</v>
      </c>
      <c r="H138" s="263" t="s">
        <v>2113</v>
      </c>
      <c r="I138" s="94" t="s">
        <v>1404</v>
      </c>
      <c r="J138" s="94" t="s">
        <v>1404</v>
      </c>
    </row>
    <row r="139" spans="2:10" ht="24" x14ac:dyDescent="0.2">
      <c r="B139" s="263">
        <v>137</v>
      </c>
      <c r="C139" s="94" t="s">
        <v>1153</v>
      </c>
      <c r="D139" s="94" t="s">
        <v>1194</v>
      </c>
      <c r="E139" s="94" t="s">
        <v>12</v>
      </c>
      <c r="F139" s="263" t="s">
        <v>2113</v>
      </c>
      <c r="G139" s="263">
        <v>1</v>
      </c>
      <c r="H139" s="263" t="s">
        <v>2113</v>
      </c>
      <c r="I139" s="94" t="s">
        <v>1404</v>
      </c>
      <c r="J139" s="94" t="s">
        <v>1404</v>
      </c>
    </row>
    <row r="140" spans="2:10" ht="24" x14ac:dyDescent="0.2">
      <c r="B140" s="263">
        <v>138</v>
      </c>
      <c r="C140" s="94" t="s">
        <v>1154</v>
      </c>
      <c r="D140" s="94" t="s">
        <v>1195</v>
      </c>
      <c r="E140" s="94" t="s">
        <v>12</v>
      </c>
      <c r="F140" s="263" t="s">
        <v>2113</v>
      </c>
      <c r="G140" s="263">
        <v>1</v>
      </c>
      <c r="H140" s="263" t="s">
        <v>2113</v>
      </c>
      <c r="I140" s="94" t="s">
        <v>1404</v>
      </c>
      <c r="J140" s="94" t="s">
        <v>1404</v>
      </c>
    </row>
    <row r="141" spans="2:10" ht="24" x14ac:dyDescent="0.2">
      <c r="B141" s="263">
        <v>139</v>
      </c>
      <c r="C141" s="94" t="s">
        <v>1155</v>
      </c>
      <c r="D141" s="94" t="s">
        <v>156</v>
      </c>
      <c r="E141" s="94" t="s">
        <v>12</v>
      </c>
      <c r="F141" s="263" t="s">
        <v>2113</v>
      </c>
      <c r="G141" s="263">
        <v>1</v>
      </c>
      <c r="H141" s="263" t="s">
        <v>2113</v>
      </c>
      <c r="I141" s="94" t="s">
        <v>1404</v>
      </c>
      <c r="J141" s="94" t="s">
        <v>1404</v>
      </c>
    </row>
    <row r="142" spans="2:10" ht="24" x14ac:dyDescent="0.2">
      <c r="B142" s="263">
        <v>140</v>
      </c>
      <c r="C142" s="94" t="s">
        <v>1156</v>
      </c>
      <c r="D142" s="94" t="s">
        <v>1196</v>
      </c>
      <c r="E142" s="94" t="s">
        <v>12</v>
      </c>
      <c r="F142" s="263" t="s">
        <v>2113</v>
      </c>
      <c r="G142" s="263">
        <v>1</v>
      </c>
      <c r="H142" s="263" t="s">
        <v>2113</v>
      </c>
      <c r="I142" s="94" t="s">
        <v>1404</v>
      </c>
      <c r="J142" s="94" t="s">
        <v>1404</v>
      </c>
    </row>
    <row r="143" spans="2:10" ht="24" x14ac:dyDescent="0.2">
      <c r="B143" s="263">
        <v>141</v>
      </c>
      <c r="C143" s="94" t="s">
        <v>1157</v>
      </c>
      <c r="D143" s="94" t="s">
        <v>1197</v>
      </c>
      <c r="E143" s="94" t="s">
        <v>12</v>
      </c>
      <c r="F143" s="263" t="s">
        <v>2113</v>
      </c>
      <c r="G143" s="263">
        <v>1</v>
      </c>
      <c r="H143" s="263" t="s">
        <v>2113</v>
      </c>
      <c r="I143" s="94" t="s">
        <v>1404</v>
      </c>
      <c r="J143" s="94" t="s">
        <v>1404</v>
      </c>
    </row>
    <row r="144" spans="2:10" ht="24" x14ac:dyDescent="0.2">
      <c r="B144" s="263">
        <v>142</v>
      </c>
      <c r="C144" s="94" t="s">
        <v>1158</v>
      </c>
      <c r="D144" s="94" t="s">
        <v>1198</v>
      </c>
      <c r="E144" s="94" t="s">
        <v>12</v>
      </c>
      <c r="F144" s="263" t="s">
        <v>2113</v>
      </c>
      <c r="G144" s="263">
        <v>1</v>
      </c>
      <c r="H144" s="263" t="s">
        <v>2113</v>
      </c>
      <c r="I144" s="94" t="s">
        <v>1404</v>
      </c>
      <c r="J144" s="94" t="s">
        <v>1404</v>
      </c>
    </row>
    <row r="145" spans="2:10" ht="24" x14ac:dyDescent="0.2">
      <c r="B145" s="263">
        <v>143</v>
      </c>
      <c r="C145" s="94" t="s">
        <v>1159</v>
      </c>
      <c r="D145" s="94" t="s">
        <v>1199</v>
      </c>
      <c r="E145" s="94" t="s">
        <v>12</v>
      </c>
      <c r="F145" s="263" t="s">
        <v>2113</v>
      </c>
      <c r="G145" s="263">
        <v>1</v>
      </c>
      <c r="H145" s="263" t="s">
        <v>2113</v>
      </c>
      <c r="I145" s="94" t="s">
        <v>1404</v>
      </c>
      <c r="J145" s="94" t="s">
        <v>1404</v>
      </c>
    </row>
    <row r="146" spans="2:10" ht="24" x14ac:dyDescent="0.2">
      <c r="B146" s="263">
        <v>144</v>
      </c>
      <c r="C146" s="94" t="s">
        <v>1160</v>
      </c>
      <c r="D146" s="94" t="s">
        <v>1200</v>
      </c>
      <c r="E146" s="94" t="s">
        <v>12</v>
      </c>
      <c r="F146" s="263" t="s">
        <v>2113</v>
      </c>
      <c r="G146" s="263">
        <v>1</v>
      </c>
      <c r="H146" s="263" t="s">
        <v>2113</v>
      </c>
      <c r="I146" s="94" t="s">
        <v>1404</v>
      </c>
      <c r="J146" s="94" t="s">
        <v>1404</v>
      </c>
    </row>
    <row r="147" spans="2:10" ht="24" x14ac:dyDescent="0.2">
      <c r="B147" s="263">
        <v>145</v>
      </c>
      <c r="C147" s="94" t="s">
        <v>1161</v>
      </c>
      <c r="D147" s="94" t="s">
        <v>1201</v>
      </c>
      <c r="E147" s="94" t="s">
        <v>12</v>
      </c>
      <c r="F147" s="263" t="s">
        <v>2113</v>
      </c>
      <c r="G147" s="263">
        <v>1</v>
      </c>
      <c r="H147" s="263" t="s">
        <v>2113</v>
      </c>
      <c r="I147" s="94" t="s">
        <v>1404</v>
      </c>
      <c r="J147" s="94" t="s">
        <v>1404</v>
      </c>
    </row>
    <row r="148" spans="2:10" ht="24" x14ac:dyDescent="0.2">
      <c r="B148" s="263">
        <v>146</v>
      </c>
      <c r="C148" s="94" t="s">
        <v>1162</v>
      </c>
      <c r="D148" s="94" t="s">
        <v>1202</v>
      </c>
      <c r="E148" s="94" t="s">
        <v>12</v>
      </c>
      <c r="F148" s="263" t="s">
        <v>2113</v>
      </c>
      <c r="G148" s="263">
        <v>1</v>
      </c>
      <c r="H148" s="263" t="s">
        <v>2113</v>
      </c>
      <c r="I148" s="94" t="s">
        <v>1404</v>
      </c>
      <c r="J148" s="94" t="s">
        <v>1404</v>
      </c>
    </row>
    <row r="149" spans="2:10" ht="24" x14ac:dyDescent="0.2">
      <c r="B149" s="263">
        <v>147</v>
      </c>
      <c r="C149" s="94" t="s">
        <v>1163</v>
      </c>
      <c r="D149" s="94" t="s">
        <v>1203</v>
      </c>
      <c r="E149" s="94" t="s">
        <v>12</v>
      </c>
      <c r="F149" s="263" t="s">
        <v>2113</v>
      </c>
      <c r="G149" s="263">
        <v>1</v>
      </c>
      <c r="H149" s="263" t="s">
        <v>2113</v>
      </c>
      <c r="I149" s="94" t="s">
        <v>1404</v>
      </c>
      <c r="J149" s="94" t="s">
        <v>1404</v>
      </c>
    </row>
    <row r="150" spans="2:10" x14ac:dyDescent="0.2">
      <c r="B150" s="263">
        <v>148</v>
      </c>
      <c r="C150" s="94" t="s">
        <v>1164</v>
      </c>
      <c r="D150" s="94" t="s">
        <v>1204</v>
      </c>
      <c r="E150" s="94" t="s">
        <v>12</v>
      </c>
      <c r="F150" s="263" t="s">
        <v>2113</v>
      </c>
      <c r="G150" s="263">
        <v>1</v>
      </c>
      <c r="H150" s="263" t="s">
        <v>2113</v>
      </c>
      <c r="I150" s="94" t="s">
        <v>1404</v>
      </c>
      <c r="J150" s="94" t="s">
        <v>1404</v>
      </c>
    </row>
    <row r="151" spans="2:10" x14ac:dyDescent="0.2">
      <c r="B151" s="263">
        <v>149</v>
      </c>
      <c r="C151" s="94" t="s">
        <v>1165</v>
      </c>
      <c r="D151" s="94" t="s">
        <v>1206</v>
      </c>
      <c r="E151" s="94" t="s">
        <v>12</v>
      </c>
      <c r="F151" s="263" t="s">
        <v>2113</v>
      </c>
      <c r="G151" s="263">
        <v>1</v>
      </c>
      <c r="H151" s="263" t="s">
        <v>2113</v>
      </c>
      <c r="I151" s="94" t="s">
        <v>1404</v>
      </c>
      <c r="J151" s="94" t="s">
        <v>1404</v>
      </c>
    </row>
    <row r="152" spans="2:10" ht="24" x14ac:dyDescent="0.2">
      <c r="B152" s="263">
        <v>150</v>
      </c>
      <c r="C152" s="94" t="s">
        <v>1166</v>
      </c>
      <c r="D152" s="94" t="s">
        <v>1226</v>
      </c>
      <c r="E152" s="94" t="s">
        <v>12</v>
      </c>
      <c r="F152" s="263" t="s">
        <v>2113</v>
      </c>
      <c r="G152" s="263">
        <v>1</v>
      </c>
      <c r="H152" s="263" t="s">
        <v>2113</v>
      </c>
      <c r="I152" s="94" t="s">
        <v>1404</v>
      </c>
      <c r="J152" s="94" t="s">
        <v>1404</v>
      </c>
    </row>
    <row r="153" spans="2:10" ht="24" x14ac:dyDescent="0.2">
      <c r="B153" s="263">
        <v>151</v>
      </c>
      <c r="C153" s="94" t="s">
        <v>1167</v>
      </c>
      <c r="D153" s="94" t="s">
        <v>1227</v>
      </c>
      <c r="E153" s="94" t="s">
        <v>12</v>
      </c>
      <c r="F153" s="263" t="s">
        <v>2113</v>
      </c>
      <c r="G153" s="263">
        <v>1</v>
      </c>
      <c r="H153" s="263" t="s">
        <v>2113</v>
      </c>
      <c r="I153" s="94" t="s">
        <v>1404</v>
      </c>
      <c r="J153" s="94" t="s">
        <v>1404</v>
      </c>
    </row>
    <row r="154" spans="2:10" ht="24" x14ac:dyDescent="0.2">
      <c r="B154" s="263">
        <v>152</v>
      </c>
      <c r="C154" s="94" t="s">
        <v>1168</v>
      </c>
      <c r="D154" s="94" t="s">
        <v>1228</v>
      </c>
      <c r="E154" s="94" t="s">
        <v>12</v>
      </c>
      <c r="F154" s="263" t="s">
        <v>2113</v>
      </c>
      <c r="G154" s="263">
        <v>1</v>
      </c>
      <c r="H154" s="263" t="s">
        <v>2113</v>
      </c>
      <c r="I154" s="94" t="s">
        <v>1404</v>
      </c>
      <c r="J154" s="94" t="s">
        <v>1404</v>
      </c>
    </row>
    <row r="155" spans="2:10" x14ac:dyDescent="0.2">
      <c r="B155" s="263">
        <v>153</v>
      </c>
      <c r="C155" s="94" t="s">
        <v>1170</v>
      </c>
      <c r="D155" s="94" t="s">
        <v>1232</v>
      </c>
      <c r="E155" s="94" t="s">
        <v>12</v>
      </c>
      <c r="F155" s="263" t="s">
        <v>2113</v>
      </c>
      <c r="G155" s="263">
        <v>1</v>
      </c>
      <c r="H155" s="263" t="s">
        <v>2113</v>
      </c>
      <c r="I155" s="94" t="s">
        <v>1404</v>
      </c>
      <c r="J155" s="94" t="s">
        <v>1404</v>
      </c>
    </row>
    <row r="156" spans="2:10" ht="24" x14ac:dyDescent="0.2">
      <c r="B156" s="263">
        <v>154</v>
      </c>
      <c r="C156" s="94" t="s">
        <v>1171</v>
      </c>
      <c r="D156" s="94" t="s">
        <v>1233</v>
      </c>
      <c r="E156" s="94" t="s">
        <v>12</v>
      </c>
      <c r="F156" s="263" t="s">
        <v>2113</v>
      </c>
      <c r="G156" s="263">
        <v>1</v>
      </c>
      <c r="H156" s="263" t="s">
        <v>2113</v>
      </c>
      <c r="I156" s="94" t="s">
        <v>1404</v>
      </c>
      <c r="J156" s="94" t="s">
        <v>1404</v>
      </c>
    </row>
    <row r="157" spans="2:10" x14ac:dyDescent="0.2">
      <c r="B157" s="263">
        <v>155</v>
      </c>
      <c r="C157" s="94" t="s">
        <v>1172</v>
      </c>
      <c r="D157" s="94" t="s">
        <v>1234</v>
      </c>
      <c r="E157" s="94" t="s">
        <v>12</v>
      </c>
      <c r="F157" s="263" t="s">
        <v>2113</v>
      </c>
      <c r="G157" s="263">
        <v>1</v>
      </c>
      <c r="H157" s="263" t="s">
        <v>2113</v>
      </c>
      <c r="I157" s="94" t="s">
        <v>1404</v>
      </c>
      <c r="J157" s="94" t="s">
        <v>1404</v>
      </c>
    </row>
    <row r="158" spans="2:10" ht="24" x14ac:dyDescent="0.2">
      <c r="B158" s="263">
        <v>156</v>
      </c>
      <c r="C158" s="94" t="s">
        <v>1173</v>
      </c>
      <c r="D158" s="94" t="s">
        <v>1339</v>
      </c>
      <c r="E158" s="94" t="s">
        <v>12</v>
      </c>
      <c r="F158" s="263" t="s">
        <v>2113</v>
      </c>
      <c r="G158" s="263">
        <v>1</v>
      </c>
      <c r="H158" s="263" t="s">
        <v>2113</v>
      </c>
      <c r="I158" s="94" t="s">
        <v>1404</v>
      </c>
      <c r="J158" s="94" t="s">
        <v>1404</v>
      </c>
    </row>
    <row r="159" spans="2:10" x14ac:dyDescent="0.2">
      <c r="B159" s="263">
        <v>157</v>
      </c>
      <c r="C159" s="94" t="s">
        <v>1174</v>
      </c>
      <c r="D159" s="94" t="s">
        <v>1238</v>
      </c>
      <c r="E159" s="94" t="s">
        <v>12</v>
      </c>
      <c r="F159" s="263" t="s">
        <v>2113</v>
      </c>
      <c r="G159" s="263">
        <v>1</v>
      </c>
      <c r="H159" s="263" t="s">
        <v>2113</v>
      </c>
      <c r="I159" s="94" t="s">
        <v>1404</v>
      </c>
      <c r="J159" s="94" t="s">
        <v>1404</v>
      </c>
    </row>
    <row r="160" spans="2:10" x14ac:dyDescent="0.2">
      <c r="B160" s="263">
        <v>158</v>
      </c>
      <c r="C160" s="94" t="s">
        <v>891</v>
      </c>
      <c r="D160" s="94" t="s">
        <v>892</v>
      </c>
      <c r="E160" s="94" t="s">
        <v>12</v>
      </c>
      <c r="F160" s="263" t="s">
        <v>2113</v>
      </c>
      <c r="G160" s="263">
        <v>1</v>
      </c>
      <c r="H160" s="263" t="s">
        <v>2113</v>
      </c>
      <c r="I160" s="94" t="s">
        <v>1404</v>
      </c>
      <c r="J160" s="94" t="s">
        <v>1404</v>
      </c>
    </row>
    <row r="161" spans="2:10" x14ac:dyDescent="0.2">
      <c r="B161" s="263">
        <v>159</v>
      </c>
      <c r="C161" s="94" t="s">
        <v>1175</v>
      </c>
      <c r="D161" s="94" t="s">
        <v>1517</v>
      </c>
      <c r="E161" s="94" t="s">
        <v>12</v>
      </c>
      <c r="F161" s="263" t="s">
        <v>2113</v>
      </c>
      <c r="G161" s="263">
        <v>1</v>
      </c>
      <c r="H161" s="263" t="s">
        <v>2113</v>
      </c>
      <c r="I161" s="94" t="s">
        <v>1404</v>
      </c>
      <c r="J161" s="94" t="s">
        <v>1414</v>
      </c>
    </row>
    <row r="162" spans="2:10" ht="24" x14ac:dyDescent="0.2">
      <c r="B162" s="263">
        <v>160</v>
      </c>
      <c r="C162" s="94" t="s">
        <v>1176</v>
      </c>
      <c r="D162" s="94" t="s">
        <v>1240</v>
      </c>
      <c r="E162" s="94" t="s">
        <v>12</v>
      </c>
      <c r="F162" s="263" t="s">
        <v>2113</v>
      </c>
      <c r="G162" s="263">
        <v>1</v>
      </c>
      <c r="H162" s="263" t="s">
        <v>2113</v>
      </c>
      <c r="I162" s="94" t="s">
        <v>1404</v>
      </c>
      <c r="J162" s="94" t="s">
        <v>1404</v>
      </c>
    </row>
    <row r="163" spans="2:10" x14ac:dyDescent="0.2">
      <c r="B163" s="263">
        <v>161</v>
      </c>
      <c r="C163" s="94" t="s">
        <v>1241</v>
      </c>
      <c r="D163" s="94" t="s">
        <v>1242</v>
      </c>
      <c r="E163" s="94" t="s">
        <v>12</v>
      </c>
      <c r="F163" s="263" t="s">
        <v>2113</v>
      </c>
      <c r="G163" s="263">
        <v>1</v>
      </c>
      <c r="H163" s="263" t="s">
        <v>2113</v>
      </c>
      <c r="I163" s="94" t="s">
        <v>1404</v>
      </c>
      <c r="J163" s="94" t="s">
        <v>1404</v>
      </c>
    </row>
    <row r="164" spans="2:10" x14ac:dyDescent="0.2">
      <c r="B164" s="263">
        <v>162</v>
      </c>
      <c r="C164" s="94" t="s">
        <v>1243</v>
      </c>
      <c r="D164" s="94" t="s">
        <v>375</v>
      </c>
      <c r="E164" s="94" t="s">
        <v>12</v>
      </c>
      <c r="F164" s="263" t="s">
        <v>2113</v>
      </c>
      <c r="G164" s="263">
        <v>1</v>
      </c>
      <c r="H164" s="263" t="s">
        <v>2113</v>
      </c>
      <c r="I164" s="94" t="s">
        <v>1404</v>
      </c>
      <c r="J164" s="94" t="s">
        <v>1404</v>
      </c>
    </row>
    <row r="165" spans="2:10" x14ac:dyDescent="0.2">
      <c r="B165" s="263">
        <v>163</v>
      </c>
      <c r="C165" s="94" t="s">
        <v>1244</v>
      </c>
      <c r="D165" s="94" t="s">
        <v>307</v>
      </c>
      <c r="E165" s="94" t="s">
        <v>12</v>
      </c>
      <c r="F165" s="263" t="s">
        <v>2113</v>
      </c>
      <c r="G165" s="263">
        <v>1</v>
      </c>
      <c r="H165" s="263" t="s">
        <v>2113</v>
      </c>
      <c r="I165" s="94" t="s">
        <v>1404</v>
      </c>
      <c r="J165" s="94" t="s">
        <v>1404</v>
      </c>
    </row>
    <row r="166" spans="2:10" ht="24" x14ac:dyDescent="0.2">
      <c r="B166" s="263">
        <v>164</v>
      </c>
      <c r="C166" s="94" t="s">
        <v>1245</v>
      </c>
      <c r="D166" s="94" t="s">
        <v>1246</v>
      </c>
      <c r="E166" s="94" t="s">
        <v>12</v>
      </c>
      <c r="F166" s="263" t="s">
        <v>2113</v>
      </c>
      <c r="G166" s="263">
        <v>1</v>
      </c>
      <c r="H166" s="263" t="s">
        <v>2113</v>
      </c>
      <c r="I166" s="94" t="s">
        <v>1404</v>
      </c>
      <c r="J166" s="94" t="s">
        <v>1404</v>
      </c>
    </row>
    <row r="167" spans="2:10" x14ac:dyDescent="0.2">
      <c r="B167" s="263">
        <v>165</v>
      </c>
      <c r="C167" s="94" t="s">
        <v>604</v>
      </c>
      <c r="D167" s="94" t="s">
        <v>605</v>
      </c>
      <c r="E167" s="94" t="s">
        <v>12</v>
      </c>
      <c r="F167" s="263" t="s">
        <v>2113</v>
      </c>
      <c r="G167" s="263">
        <v>1</v>
      </c>
      <c r="H167" s="263" t="s">
        <v>2113</v>
      </c>
      <c r="I167" s="94" t="s">
        <v>1404</v>
      </c>
      <c r="J167" s="94" t="s">
        <v>2040</v>
      </c>
    </row>
    <row r="168" spans="2:10" x14ac:dyDescent="0.2">
      <c r="B168" s="263">
        <v>166</v>
      </c>
      <c r="C168" s="94" t="s">
        <v>607</v>
      </c>
      <c r="D168" s="94" t="s">
        <v>608</v>
      </c>
      <c r="E168" s="94" t="s">
        <v>12</v>
      </c>
      <c r="F168" s="263" t="s">
        <v>2113</v>
      </c>
      <c r="G168" s="263">
        <v>1</v>
      </c>
      <c r="H168" s="263" t="s">
        <v>2113</v>
      </c>
      <c r="I168" s="94" t="s">
        <v>1404</v>
      </c>
      <c r="J168" s="94" t="s">
        <v>2040</v>
      </c>
    </row>
    <row r="169" spans="2:10" x14ac:dyDescent="0.2">
      <c r="B169" s="263">
        <v>167</v>
      </c>
      <c r="C169" s="94" t="s">
        <v>1251</v>
      </c>
      <c r="D169" s="94" t="s">
        <v>1252</v>
      </c>
      <c r="E169" s="94" t="s">
        <v>12</v>
      </c>
      <c r="F169" s="263" t="s">
        <v>2113</v>
      </c>
      <c r="G169" s="263">
        <v>1</v>
      </c>
      <c r="H169" s="263" t="s">
        <v>2113</v>
      </c>
      <c r="I169" s="94" t="s">
        <v>1404</v>
      </c>
      <c r="J169" s="94" t="s">
        <v>1404</v>
      </c>
    </row>
    <row r="170" spans="2:10" x14ac:dyDescent="0.2">
      <c r="B170" s="263">
        <v>168</v>
      </c>
      <c r="C170" s="94" t="s">
        <v>1253</v>
      </c>
      <c r="D170" s="94" t="s">
        <v>1254</v>
      </c>
      <c r="E170" s="94" t="s">
        <v>12</v>
      </c>
      <c r="F170" s="263" t="s">
        <v>2113</v>
      </c>
      <c r="G170" s="263">
        <v>1</v>
      </c>
      <c r="H170" s="263" t="s">
        <v>2113</v>
      </c>
      <c r="I170" s="94" t="s">
        <v>1404</v>
      </c>
      <c r="J170" s="94" t="s">
        <v>1404</v>
      </c>
    </row>
    <row r="171" spans="2:10" x14ac:dyDescent="0.2">
      <c r="B171" s="263">
        <v>169</v>
      </c>
      <c r="C171" s="94" t="s">
        <v>894</v>
      </c>
      <c r="D171" s="94" t="s">
        <v>895</v>
      </c>
      <c r="E171" s="94" t="s">
        <v>12</v>
      </c>
      <c r="F171" s="263" t="s">
        <v>2113</v>
      </c>
      <c r="G171" s="263">
        <v>1</v>
      </c>
      <c r="H171" s="263" t="s">
        <v>2113</v>
      </c>
      <c r="I171" s="94" t="s">
        <v>1404</v>
      </c>
      <c r="J171" s="94" t="s">
        <v>1404</v>
      </c>
    </row>
    <row r="172" spans="2:10" x14ac:dyDescent="0.2">
      <c r="B172" s="263">
        <v>170</v>
      </c>
      <c r="C172" s="94" t="s">
        <v>896</v>
      </c>
      <c r="D172" s="94" t="s">
        <v>897</v>
      </c>
      <c r="E172" s="94" t="s">
        <v>12</v>
      </c>
      <c r="F172" s="263" t="s">
        <v>2113</v>
      </c>
      <c r="G172" s="263">
        <v>1</v>
      </c>
      <c r="H172" s="263" t="s">
        <v>2113</v>
      </c>
      <c r="I172" s="94" t="s">
        <v>1404</v>
      </c>
      <c r="J172" s="94" t="s">
        <v>1404</v>
      </c>
    </row>
    <row r="173" spans="2:10" ht="24" x14ac:dyDescent="0.2">
      <c r="B173" s="263">
        <v>171</v>
      </c>
      <c r="C173" s="94" t="s">
        <v>974</v>
      </c>
      <c r="D173" s="94" t="s">
        <v>975</v>
      </c>
      <c r="E173" s="94" t="s">
        <v>12</v>
      </c>
      <c r="F173" s="263" t="s">
        <v>2113</v>
      </c>
      <c r="G173" s="263">
        <v>1</v>
      </c>
      <c r="H173" s="263" t="s">
        <v>2113</v>
      </c>
      <c r="I173" s="94" t="s">
        <v>1404</v>
      </c>
      <c r="J173" s="94" t="s">
        <v>1404</v>
      </c>
    </row>
    <row r="174" spans="2:10" ht="24" x14ac:dyDescent="0.2">
      <c r="B174" s="263">
        <v>172</v>
      </c>
      <c r="C174" s="94" t="s">
        <v>976</v>
      </c>
      <c r="D174" s="94" t="s">
        <v>977</v>
      </c>
      <c r="E174" s="94" t="s">
        <v>12</v>
      </c>
      <c r="F174" s="263" t="s">
        <v>2113</v>
      </c>
      <c r="G174" s="263">
        <v>1</v>
      </c>
      <c r="H174" s="263" t="s">
        <v>2113</v>
      </c>
      <c r="I174" s="94" t="s">
        <v>1404</v>
      </c>
      <c r="J174" s="94" t="s">
        <v>1404</v>
      </c>
    </row>
    <row r="175" spans="2:10" ht="24" x14ac:dyDescent="0.2">
      <c r="B175" s="263">
        <v>173</v>
      </c>
      <c r="C175" s="94" t="s">
        <v>978</v>
      </c>
      <c r="D175" s="94" t="s">
        <v>979</v>
      </c>
      <c r="E175" s="94" t="s">
        <v>12</v>
      </c>
      <c r="F175" s="263" t="s">
        <v>2113</v>
      </c>
      <c r="G175" s="263">
        <v>1</v>
      </c>
      <c r="H175" s="263" t="s">
        <v>2113</v>
      </c>
      <c r="I175" s="94" t="s">
        <v>1404</v>
      </c>
      <c r="J175" s="94" t="s">
        <v>1404</v>
      </c>
    </row>
    <row r="176" spans="2:10" x14ac:dyDescent="0.2">
      <c r="B176" s="263">
        <v>174</v>
      </c>
      <c r="C176" s="94" t="s">
        <v>36</v>
      </c>
      <c r="D176" s="94" t="s">
        <v>701</v>
      </c>
      <c r="E176" s="94" t="s">
        <v>1353</v>
      </c>
      <c r="F176" s="263" t="s">
        <v>2111</v>
      </c>
      <c r="G176" s="263">
        <v>1</v>
      </c>
      <c r="H176" s="94" t="s">
        <v>1331</v>
      </c>
      <c r="I176" s="94" t="s">
        <v>2031</v>
      </c>
      <c r="J176" s="94" t="s">
        <v>2031</v>
      </c>
    </row>
    <row r="177" spans="2:10" x14ac:dyDescent="0.2">
      <c r="B177" s="263">
        <v>175</v>
      </c>
      <c r="C177" s="94" t="s">
        <v>1053</v>
      </c>
      <c r="D177" s="94" t="s">
        <v>701</v>
      </c>
      <c r="E177" s="94" t="s">
        <v>1353</v>
      </c>
      <c r="F177" s="263" t="s">
        <v>2111</v>
      </c>
      <c r="G177" s="263">
        <v>1</v>
      </c>
      <c r="H177" s="94" t="s">
        <v>1331</v>
      </c>
      <c r="I177" s="94" t="s">
        <v>2031</v>
      </c>
      <c r="J177" s="94" t="s">
        <v>2031</v>
      </c>
    </row>
    <row r="178" spans="2:10" ht="24" x14ac:dyDescent="0.2">
      <c r="B178" s="263">
        <v>176</v>
      </c>
      <c r="C178" s="94" t="s">
        <v>992</v>
      </c>
      <c r="D178" s="94" t="s">
        <v>1722</v>
      </c>
      <c r="E178" s="94" t="s">
        <v>993</v>
      </c>
      <c r="F178" s="263" t="s">
        <v>2111</v>
      </c>
      <c r="G178" s="263">
        <v>1</v>
      </c>
      <c r="H178" s="94" t="s">
        <v>1331</v>
      </c>
      <c r="I178" s="94" t="s">
        <v>1759</v>
      </c>
      <c r="J178" s="94" t="s">
        <v>1759</v>
      </c>
    </row>
    <row r="179" spans="2:10" x14ac:dyDescent="0.2">
      <c r="B179" s="263">
        <v>177</v>
      </c>
      <c r="C179" s="94" t="s">
        <v>411</v>
      </c>
      <c r="D179" s="94" t="s">
        <v>1513</v>
      </c>
      <c r="E179" s="94" t="s">
        <v>383</v>
      </c>
      <c r="F179" s="263" t="s">
        <v>2111</v>
      </c>
      <c r="G179" s="263">
        <v>1</v>
      </c>
      <c r="H179" s="94" t="s">
        <v>1331</v>
      </c>
      <c r="I179" s="94" t="s">
        <v>871</v>
      </c>
      <c r="J179" s="94" t="s">
        <v>871</v>
      </c>
    </row>
    <row r="180" spans="2:10" ht="24" x14ac:dyDescent="0.2">
      <c r="B180" s="263">
        <v>178</v>
      </c>
      <c r="C180" s="94" t="s">
        <v>2046</v>
      </c>
      <c r="D180" s="94" t="s">
        <v>2043</v>
      </c>
      <c r="E180" s="94" t="s">
        <v>2102</v>
      </c>
      <c r="F180" s="263" t="s">
        <v>2111</v>
      </c>
      <c r="G180" s="263">
        <v>1</v>
      </c>
      <c r="H180" s="94" t="s">
        <v>1331</v>
      </c>
      <c r="I180" s="94" t="s">
        <v>2063</v>
      </c>
      <c r="J180" s="94" t="s">
        <v>2063</v>
      </c>
    </row>
    <row r="181" spans="2:10" x14ac:dyDescent="0.2">
      <c r="B181" s="263">
        <v>179</v>
      </c>
      <c r="C181" s="94" t="s">
        <v>1081</v>
      </c>
      <c r="D181" s="94" t="s">
        <v>1533</v>
      </c>
      <c r="E181" s="94" t="s">
        <v>1353</v>
      </c>
      <c r="F181" s="263" t="s">
        <v>2111</v>
      </c>
      <c r="G181" s="263">
        <v>1</v>
      </c>
      <c r="H181" s="94" t="s">
        <v>1331</v>
      </c>
      <c r="I181" s="94" t="s">
        <v>2031</v>
      </c>
      <c r="J181" s="94" t="s">
        <v>2031</v>
      </c>
    </row>
    <row r="182" spans="2:10" x14ac:dyDescent="0.2">
      <c r="B182" s="263">
        <v>180</v>
      </c>
      <c r="C182" s="94" t="s">
        <v>421</v>
      </c>
      <c r="D182" s="94" t="s">
        <v>1533</v>
      </c>
      <c r="E182" s="94" t="s">
        <v>415</v>
      </c>
      <c r="F182" s="263" t="s">
        <v>2111</v>
      </c>
      <c r="G182" s="263">
        <v>1</v>
      </c>
      <c r="H182" s="94" t="s">
        <v>1331</v>
      </c>
      <c r="I182" s="94" t="s">
        <v>2031</v>
      </c>
      <c r="J182" s="94" t="s">
        <v>2031</v>
      </c>
    </row>
    <row r="183" spans="2:10" x14ac:dyDescent="0.2">
      <c r="B183" s="263">
        <v>181</v>
      </c>
      <c r="C183" s="94" t="s">
        <v>1070</v>
      </c>
      <c r="D183" s="94" t="s">
        <v>1529</v>
      </c>
      <c r="E183" s="94" t="s">
        <v>478</v>
      </c>
      <c r="F183" s="263" t="s">
        <v>2111</v>
      </c>
      <c r="G183" s="263">
        <v>1</v>
      </c>
      <c r="H183" s="94" t="s">
        <v>1331</v>
      </c>
      <c r="I183" s="94" t="s">
        <v>2031</v>
      </c>
      <c r="J183" s="94" t="s">
        <v>2031</v>
      </c>
    </row>
    <row r="184" spans="2:10" ht="24" x14ac:dyDescent="0.2">
      <c r="B184" s="263">
        <v>182</v>
      </c>
      <c r="C184" s="94" t="s">
        <v>1090</v>
      </c>
      <c r="D184" s="94" t="s">
        <v>1502</v>
      </c>
      <c r="E184" s="94" t="s">
        <v>529</v>
      </c>
      <c r="F184" s="263" t="s">
        <v>2111</v>
      </c>
      <c r="G184" s="263">
        <v>1</v>
      </c>
      <c r="H184" s="94" t="s">
        <v>1331</v>
      </c>
      <c r="I184" s="94" t="s">
        <v>871</v>
      </c>
      <c r="J184" s="94" t="s">
        <v>871</v>
      </c>
    </row>
    <row r="185" spans="2:10" ht="24" x14ac:dyDescent="0.2">
      <c r="B185" s="263">
        <v>183</v>
      </c>
      <c r="C185" s="94" t="s">
        <v>675</v>
      </c>
      <c r="D185" s="94" t="s">
        <v>1503</v>
      </c>
      <c r="E185" s="94" t="s">
        <v>671</v>
      </c>
      <c r="F185" s="263" t="s">
        <v>2111</v>
      </c>
      <c r="G185" s="263">
        <v>1</v>
      </c>
      <c r="H185" s="94" t="s">
        <v>1331</v>
      </c>
      <c r="I185" s="94" t="s">
        <v>871</v>
      </c>
      <c r="J185" s="94" t="s">
        <v>871</v>
      </c>
    </row>
    <row r="186" spans="2:10" x14ac:dyDescent="0.2">
      <c r="B186" s="263">
        <v>184</v>
      </c>
      <c r="C186" s="94" t="s">
        <v>1098</v>
      </c>
      <c r="D186" s="94" t="s">
        <v>1515</v>
      </c>
      <c r="E186" s="94" t="s">
        <v>529</v>
      </c>
      <c r="F186" s="263" t="s">
        <v>2111</v>
      </c>
      <c r="G186" s="263">
        <v>1</v>
      </c>
      <c r="H186" s="94" t="s">
        <v>1331</v>
      </c>
      <c r="I186" s="94" t="s">
        <v>2032</v>
      </c>
      <c r="J186" s="94" t="s">
        <v>2032</v>
      </c>
    </row>
    <row r="187" spans="2:10" x14ac:dyDescent="0.2">
      <c r="B187" s="263">
        <v>185</v>
      </c>
      <c r="C187" s="94" t="s">
        <v>994</v>
      </c>
      <c r="D187" s="94" t="s">
        <v>995</v>
      </c>
      <c r="E187" s="94" t="s">
        <v>1346</v>
      </c>
      <c r="F187" s="263" t="s">
        <v>2111</v>
      </c>
      <c r="G187" s="263">
        <v>1</v>
      </c>
      <c r="H187" s="94" t="s">
        <v>1331</v>
      </c>
      <c r="I187" s="94" t="s">
        <v>2063</v>
      </c>
      <c r="J187" s="94" t="s">
        <v>1347</v>
      </c>
    </row>
    <row r="188" spans="2:10" x14ac:dyDescent="0.2">
      <c r="B188" s="263">
        <v>186</v>
      </c>
      <c r="C188" s="94" t="s">
        <v>750</v>
      </c>
      <c r="D188" s="94" t="s">
        <v>1605</v>
      </c>
      <c r="E188" s="94" t="s">
        <v>751</v>
      </c>
      <c r="F188" s="263" t="s">
        <v>2111</v>
      </c>
      <c r="G188" s="263">
        <v>1</v>
      </c>
      <c r="H188" s="94" t="s">
        <v>1331</v>
      </c>
      <c r="I188" s="94" t="s">
        <v>871</v>
      </c>
      <c r="J188" s="94" t="s">
        <v>871</v>
      </c>
    </row>
    <row r="189" spans="2:10" x14ac:dyDescent="0.2">
      <c r="B189" s="263">
        <v>187</v>
      </c>
      <c r="C189" s="94" t="s">
        <v>752</v>
      </c>
      <c r="D189" s="94" t="s">
        <v>753</v>
      </c>
      <c r="E189" s="94" t="s">
        <v>751</v>
      </c>
      <c r="F189" s="263" t="s">
        <v>2111</v>
      </c>
      <c r="G189" s="263">
        <v>1</v>
      </c>
      <c r="H189" s="94" t="s">
        <v>1331</v>
      </c>
      <c r="I189" s="94" t="s">
        <v>871</v>
      </c>
      <c r="J189" s="94" t="s">
        <v>871</v>
      </c>
    </row>
    <row r="190" spans="2:10" x14ac:dyDescent="0.2">
      <c r="B190" s="263">
        <v>188</v>
      </c>
      <c r="C190" s="94" t="s">
        <v>754</v>
      </c>
      <c r="D190" s="94" t="s">
        <v>1607</v>
      </c>
      <c r="E190" s="94" t="s">
        <v>751</v>
      </c>
      <c r="F190" s="263" t="s">
        <v>2111</v>
      </c>
      <c r="G190" s="263">
        <v>1</v>
      </c>
      <c r="H190" s="94" t="s">
        <v>1331</v>
      </c>
      <c r="I190" s="94" t="s">
        <v>871</v>
      </c>
      <c r="J190" s="94" t="s">
        <v>871</v>
      </c>
    </row>
    <row r="191" spans="2:10" x14ac:dyDescent="0.2">
      <c r="B191" s="263">
        <v>189</v>
      </c>
      <c r="C191" s="94" t="s">
        <v>756</v>
      </c>
      <c r="D191" s="94" t="s">
        <v>757</v>
      </c>
      <c r="E191" s="94" t="s">
        <v>751</v>
      </c>
      <c r="F191" s="263" t="s">
        <v>2111</v>
      </c>
      <c r="G191" s="263">
        <v>1</v>
      </c>
      <c r="H191" s="94" t="s">
        <v>1331</v>
      </c>
      <c r="I191" s="94" t="s">
        <v>871</v>
      </c>
      <c r="J191" s="94" t="s">
        <v>871</v>
      </c>
    </row>
    <row r="192" spans="2:10" x14ac:dyDescent="0.2">
      <c r="B192" s="263">
        <v>190</v>
      </c>
      <c r="C192" s="94" t="s">
        <v>758</v>
      </c>
      <c r="D192" s="94" t="s">
        <v>1606</v>
      </c>
      <c r="E192" s="94" t="s">
        <v>751</v>
      </c>
      <c r="F192" s="263" t="s">
        <v>2111</v>
      </c>
      <c r="G192" s="263">
        <v>1</v>
      </c>
      <c r="H192" s="94" t="s">
        <v>1331</v>
      </c>
      <c r="I192" s="94" t="s">
        <v>871</v>
      </c>
      <c r="J192" s="94" t="s">
        <v>871</v>
      </c>
    </row>
    <row r="193" spans="2:10" x14ac:dyDescent="0.2">
      <c r="B193" s="263">
        <v>191</v>
      </c>
      <c r="C193" s="94" t="s">
        <v>760</v>
      </c>
      <c r="D193" s="94" t="s">
        <v>1610</v>
      </c>
      <c r="E193" s="94" t="s">
        <v>751</v>
      </c>
      <c r="F193" s="263" t="s">
        <v>2111</v>
      </c>
      <c r="G193" s="263">
        <v>1</v>
      </c>
      <c r="H193" s="94" t="s">
        <v>1331</v>
      </c>
      <c r="I193" s="94" t="s">
        <v>871</v>
      </c>
      <c r="J193" s="94" t="s">
        <v>871</v>
      </c>
    </row>
    <row r="194" spans="2:10" x14ac:dyDescent="0.2">
      <c r="B194" s="263">
        <v>192</v>
      </c>
      <c r="C194" s="94" t="s">
        <v>762</v>
      </c>
      <c r="D194" s="94" t="s">
        <v>1611</v>
      </c>
      <c r="E194" s="94" t="s">
        <v>751</v>
      </c>
      <c r="F194" s="263" t="s">
        <v>2111</v>
      </c>
      <c r="G194" s="263">
        <v>1</v>
      </c>
      <c r="H194" s="94" t="s">
        <v>1331</v>
      </c>
      <c r="I194" s="94" t="s">
        <v>871</v>
      </c>
      <c r="J194" s="94" t="s">
        <v>871</v>
      </c>
    </row>
    <row r="195" spans="2:10" x14ac:dyDescent="0.2">
      <c r="B195" s="263">
        <v>193</v>
      </c>
      <c r="C195" s="94" t="s">
        <v>763</v>
      </c>
      <c r="D195" s="94" t="s">
        <v>1608</v>
      </c>
      <c r="E195" s="94" t="s">
        <v>751</v>
      </c>
      <c r="F195" s="263" t="s">
        <v>2111</v>
      </c>
      <c r="G195" s="263">
        <v>1</v>
      </c>
      <c r="H195" s="94" t="s">
        <v>1331</v>
      </c>
      <c r="I195" s="94" t="s">
        <v>871</v>
      </c>
      <c r="J195" s="94" t="s">
        <v>871</v>
      </c>
    </row>
    <row r="196" spans="2:10" x14ac:dyDescent="0.2">
      <c r="B196" s="263">
        <v>194</v>
      </c>
      <c r="C196" s="94" t="s">
        <v>764</v>
      </c>
      <c r="D196" s="94" t="s">
        <v>1612</v>
      </c>
      <c r="E196" s="94" t="s">
        <v>751</v>
      </c>
      <c r="F196" s="263" t="s">
        <v>2111</v>
      </c>
      <c r="G196" s="263">
        <v>1</v>
      </c>
      <c r="H196" s="94" t="s">
        <v>1331</v>
      </c>
      <c r="I196" s="94" t="s">
        <v>871</v>
      </c>
      <c r="J196" s="94" t="s">
        <v>871</v>
      </c>
    </row>
    <row r="197" spans="2:10" x14ac:dyDescent="0.2">
      <c r="B197" s="263">
        <v>195</v>
      </c>
      <c r="C197" s="94" t="s">
        <v>766</v>
      </c>
      <c r="D197" s="94" t="s">
        <v>1609</v>
      </c>
      <c r="E197" s="94" t="s">
        <v>751</v>
      </c>
      <c r="F197" s="263" t="s">
        <v>2111</v>
      </c>
      <c r="G197" s="263">
        <v>1</v>
      </c>
      <c r="H197" s="94" t="s">
        <v>1331</v>
      </c>
      <c r="I197" s="94" t="s">
        <v>871</v>
      </c>
      <c r="J197" s="94" t="s">
        <v>871</v>
      </c>
    </row>
    <row r="198" spans="2:10" x14ac:dyDescent="0.2">
      <c r="B198" s="263">
        <v>196</v>
      </c>
      <c r="C198" s="94" t="s">
        <v>767</v>
      </c>
      <c r="D198" s="94" t="s">
        <v>1613</v>
      </c>
      <c r="E198" s="94" t="s">
        <v>751</v>
      </c>
      <c r="F198" s="263" t="s">
        <v>2111</v>
      </c>
      <c r="G198" s="263">
        <v>1</v>
      </c>
      <c r="H198" s="94" t="s">
        <v>1331</v>
      </c>
      <c r="I198" s="94" t="s">
        <v>871</v>
      </c>
      <c r="J198" s="94" t="s">
        <v>871</v>
      </c>
    </row>
    <row r="199" spans="2:10" x14ac:dyDescent="0.2">
      <c r="B199" s="263">
        <v>197</v>
      </c>
      <c r="C199" s="94" t="s">
        <v>768</v>
      </c>
      <c r="D199" s="94" t="s">
        <v>1614</v>
      </c>
      <c r="E199" s="94" t="s">
        <v>751</v>
      </c>
      <c r="F199" s="263" t="s">
        <v>2111</v>
      </c>
      <c r="G199" s="263">
        <v>1</v>
      </c>
      <c r="H199" s="94" t="s">
        <v>1331</v>
      </c>
      <c r="I199" s="94" t="s">
        <v>871</v>
      </c>
      <c r="J199" s="94" t="s">
        <v>871</v>
      </c>
    </row>
    <row r="200" spans="2:10" ht="24" x14ac:dyDescent="0.2">
      <c r="B200" s="263">
        <v>198</v>
      </c>
      <c r="C200" s="94" t="s">
        <v>769</v>
      </c>
      <c r="D200" s="94" t="s">
        <v>770</v>
      </c>
      <c r="E200" s="94" t="s">
        <v>751</v>
      </c>
      <c r="F200" s="263" t="s">
        <v>2111</v>
      </c>
      <c r="G200" s="263">
        <v>1</v>
      </c>
      <c r="H200" s="94" t="s">
        <v>1331</v>
      </c>
      <c r="I200" s="94" t="s">
        <v>871</v>
      </c>
      <c r="J200" s="94" t="s">
        <v>871</v>
      </c>
    </row>
    <row r="201" spans="2:10" ht="24" x14ac:dyDescent="0.2">
      <c r="B201" s="263">
        <v>199</v>
      </c>
      <c r="C201" s="94" t="s">
        <v>772</v>
      </c>
      <c r="D201" s="94" t="s">
        <v>773</v>
      </c>
      <c r="E201" s="94" t="s">
        <v>751</v>
      </c>
      <c r="F201" s="263" t="s">
        <v>2111</v>
      </c>
      <c r="G201" s="263">
        <v>1</v>
      </c>
      <c r="H201" s="94" t="s">
        <v>1331</v>
      </c>
      <c r="I201" s="94" t="s">
        <v>871</v>
      </c>
      <c r="J201" s="94" t="s">
        <v>871</v>
      </c>
    </row>
    <row r="202" spans="2:10" ht="24" x14ac:dyDescent="0.2">
      <c r="B202" s="263">
        <v>200</v>
      </c>
      <c r="C202" s="94" t="s">
        <v>775</v>
      </c>
      <c r="D202" s="94" t="s">
        <v>776</v>
      </c>
      <c r="E202" s="94" t="s">
        <v>751</v>
      </c>
      <c r="F202" s="263" t="s">
        <v>2111</v>
      </c>
      <c r="G202" s="263">
        <v>1</v>
      </c>
      <c r="H202" s="94" t="s">
        <v>1331</v>
      </c>
      <c r="I202" s="94" t="s">
        <v>871</v>
      </c>
      <c r="J202" s="94" t="s">
        <v>871</v>
      </c>
    </row>
    <row r="203" spans="2:10" ht="24" x14ac:dyDescent="0.2">
      <c r="B203" s="263">
        <v>201</v>
      </c>
      <c r="C203" s="94" t="s">
        <v>778</v>
      </c>
      <c r="D203" s="94" t="s">
        <v>779</v>
      </c>
      <c r="E203" s="94" t="s">
        <v>751</v>
      </c>
      <c r="F203" s="263" t="s">
        <v>2111</v>
      </c>
      <c r="G203" s="263">
        <v>1</v>
      </c>
      <c r="H203" s="94" t="s">
        <v>1331</v>
      </c>
      <c r="I203" s="94" t="s">
        <v>871</v>
      </c>
      <c r="J203" s="94" t="s">
        <v>871</v>
      </c>
    </row>
    <row r="204" spans="2:10" ht="24" x14ac:dyDescent="0.2">
      <c r="B204" s="263">
        <v>202</v>
      </c>
      <c r="C204" s="94" t="s">
        <v>780</v>
      </c>
      <c r="D204" s="94" t="s">
        <v>781</v>
      </c>
      <c r="E204" s="94" t="s">
        <v>751</v>
      </c>
      <c r="F204" s="263" t="s">
        <v>2111</v>
      </c>
      <c r="G204" s="263">
        <v>1</v>
      </c>
      <c r="H204" s="94" t="s">
        <v>1331</v>
      </c>
      <c r="I204" s="94" t="s">
        <v>871</v>
      </c>
      <c r="J204" s="94" t="s">
        <v>871</v>
      </c>
    </row>
    <row r="205" spans="2:10" x14ac:dyDescent="0.2">
      <c r="B205" s="263">
        <v>203</v>
      </c>
      <c r="C205" s="94" t="s">
        <v>783</v>
      </c>
      <c r="D205" s="94" t="s">
        <v>1615</v>
      </c>
      <c r="E205" s="94" t="s">
        <v>751</v>
      </c>
      <c r="F205" s="263" t="s">
        <v>2111</v>
      </c>
      <c r="G205" s="263">
        <v>1</v>
      </c>
      <c r="H205" s="94" t="s">
        <v>1331</v>
      </c>
      <c r="I205" s="94" t="s">
        <v>871</v>
      </c>
      <c r="J205" s="94" t="s">
        <v>871</v>
      </c>
    </row>
    <row r="206" spans="2:10" ht="24" x14ac:dyDescent="0.2">
      <c r="B206" s="263">
        <v>204</v>
      </c>
      <c r="C206" s="94" t="s">
        <v>785</v>
      </c>
      <c r="D206" s="94" t="s">
        <v>1616</v>
      </c>
      <c r="E206" s="94" t="s">
        <v>751</v>
      </c>
      <c r="F206" s="263" t="s">
        <v>2111</v>
      </c>
      <c r="G206" s="263">
        <v>1</v>
      </c>
      <c r="H206" s="94" t="s">
        <v>1331</v>
      </c>
      <c r="I206" s="94" t="s">
        <v>871</v>
      </c>
      <c r="J206" s="94" t="s">
        <v>871</v>
      </c>
    </row>
    <row r="207" spans="2:10" ht="24" x14ac:dyDescent="0.2">
      <c r="B207" s="263">
        <v>205</v>
      </c>
      <c r="C207" s="94" t="s">
        <v>787</v>
      </c>
      <c r="D207" s="94" t="s">
        <v>1617</v>
      </c>
      <c r="E207" s="94" t="s">
        <v>751</v>
      </c>
      <c r="F207" s="263" t="s">
        <v>2111</v>
      </c>
      <c r="G207" s="263">
        <v>1</v>
      </c>
      <c r="H207" s="94" t="s">
        <v>1331</v>
      </c>
      <c r="I207" s="94" t="s">
        <v>871</v>
      </c>
      <c r="J207" s="94" t="s">
        <v>871</v>
      </c>
    </row>
    <row r="208" spans="2:10" x14ac:dyDescent="0.2">
      <c r="B208" s="263">
        <v>206</v>
      </c>
      <c r="C208" s="94" t="s">
        <v>789</v>
      </c>
      <c r="D208" s="94" t="s">
        <v>1618</v>
      </c>
      <c r="E208" s="94" t="s">
        <v>751</v>
      </c>
      <c r="F208" s="263" t="s">
        <v>2111</v>
      </c>
      <c r="G208" s="263">
        <v>1</v>
      </c>
      <c r="H208" s="94" t="s">
        <v>1331</v>
      </c>
      <c r="I208" s="94" t="s">
        <v>871</v>
      </c>
      <c r="J208" s="94" t="s">
        <v>871</v>
      </c>
    </row>
    <row r="209" spans="2:10" ht="24" x14ac:dyDescent="0.2">
      <c r="B209" s="263">
        <v>207</v>
      </c>
      <c r="C209" s="94" t="s">
        <v>790</v>
      </c>
      <c r="D209" s="94" t="s">
        <v>791</v>
      </c>
      <c r="E209" s="94" t="s">
        <v>751</v>
      </c>
      <c r="F209" s="263" t="s">
        <v>2111</v>
      </c>
      <c r="G209" s="263">
        <v>1</v>
      </c>
      <c r="H209" s="94" t="s">
        <v>1331</v>
      </c>
      <c r="I209" s="94" t="s">
        <v>871</v>
      </c>
      <c r="J209" s="94" t="s">
        <v>871</v>
      </c>
    </row>
    <row r="210" spans="2:10" ht="24" x14ac:dyDescent="0.2">
      <c r="B210" s="263">
        <v>208</v>
      </c>
      <c r="C210" s="94" t="s">
        <v>1135</v>
      </c>
      <c r="D210" s="94" t="s">
        <v>1623</v>
      </c>
      <c r="E210" s="94" t="s">
        <v>153</v>
      </c>
      <c r="F210" s="263" t="s">
        <v>2111</v>
      </c>
      <c r="G210" s="263">
        <v>1</v>
      </c>
      <c r="H210" s="94" t="s">
        <v>1331</v>
      </c>
      <c r="I210" s="94" t="s">
        <v>871</v>
      </c>
      <c r="J210" s="94" t="s">
        <v>871</v>
      </c>
    </row>
    <row r="211" spans="2:10" x14ac:dyDescent="0.2">
      <c r="B211" s="263">
        <v>209</v>
      </c>
      <c r="C211" s="94" t="s">
        <v>531</v>
      </c>
      <c r="D211" s="94" t="s">
        <v>532</v>
      </c>
      <c r="E211" s="94" t="s">
        <v>529</v>
      </c>
      <c r="F211" s="263" t="s">
        <v>2111</v>
      </c>
      <c r="G211" s="263">
        <v>1</v>
      </c>
      <c r="H211" s="94" t="s">
        <v>1331</v>
      </c>
      <c r="I211" s="94" t="s">
        <v>2063</v>
      </c>
      <c r="J211" s="94" t="s">
        <v>1347</v>
      </c>
    </row>
    <row r="212" spans="2:10" ht="36" x14ac:dyDescent="0.2">
      <c r="B212" s="263">
        <v>210</v>
      </c>
      <c r="C212" s="94" t="s">
        <v>543</v>
      </c>
      <c r="D212" s="94" t="s">
        <v>544</v>
      </c>
      <c r="E212" s="94" t="s">
        <v>529</v>
      </c>
      <c r="F212" s="263" t="s">
        <v>2111</v>
      </c>
      <c r="G212" s="263">
        <v>1</v>
      </c>
      <c r="H212" s="94" t="s">
        <v>1331</v>
      </c>
      <c r="I212" s="94" t="s">
        <v>2063</v>
      </c>
      <c r="J212" s="94" t="s">
        <v>1347</v>
      </c>
    </row>
    <row r="213" spans="2:10" ht="36" x14ac:dyDescent="0.2">
      <c r="B213" s="263">
        <v>211</v>
      </c>
      <c r="C213" s="94" t="s">
        <v>546</v>
      </c>
      <c r="D213" s="94" t="s">
        <v>547</v>
      </c>
      <c r="E213" s="94" t="s">
        <v>529</v>
      </c>
      <c r="F213" s="263" t="s">
        <v>2111</v>
      </c>
      <c r="G213" s="263">
        <v>1</v>
      </c>
      <c r="H213" s="94" t="s">
        <v>1331</v>
      </c>
      <c r="I213" s="94" t="s">
        <v>2063</v>
      </c>
      <c r="J213" s="94" t="s">
        <v>1347</v>
      </c>
    </row>
    <row r="214" spans="2:10" x14ac:dyDescent="0.2">
      <c r="B214" s="263">
        <v>212</v>
      </c>
      <c r="C214" s="94" t="s">
        <v>555</v>
      </c>
      <c r="D214" s="94" t="s">
        <v>556</v>
      </c>
      <c r="E214" s="94" t="s">
        <v>529</v>
      </c>
      <c r="F214" s="263" t="s">
        <v>2111</v>
      </c>
      <c r="G214" s="263">
        <v>1</v>
      </c>
      <c r="H214" s="94" t="s">
        <v>1331</v>
      </c>
      <c r="I214" s="94" t="s">
        <v>2063</v>
      </c>
      <c r="J214" s="94" t="s">
        <v>1347</v>
      </c>
    </row>
    <row r="215" spans="2:10" ht="13.5" x14ac:dyDescent="0.2">
      <c r="B215" s="263">
        <v>213</v>
      </c>
      <c r="C215" s="94" t="s">
        <v>563</v>
      </c>
      <c r="D215" s="94" t="s">
        <v>564</v>
      </c>
      <c r="E215" s="94" t="s">
        <v>529</v>
      </c>
      <c r="F215" s="263" t="s">
        <v>2111</v>
      </c>
      <c r="G215" s="263">
        <v>1</v>
      </c>
      <c r="H215" s="94" t="s">
        <v>1331</v>
      </c>
      <c r="I215" s="94" t="s">
        <v>2063</v>
      </c>
      <c r="J215" s="94" t="s">
        <v>1347</v>
      </c>
    </row>
    <row r="216" spans="2:10" ht="25.5" x14ac:dyDescent="0.2">
      <c r="B216" s="263">
        <v>214</v>
      </c>
      <c r="C216" s="94" t="s">
        <v>566</v>
      </c>
      <c r="D216" s="94" t="s">
        <v>567</v>
      </c>
      <c r="E216" s="94" t="s">
        <v>529</v>
      </c>
      <c r="F216" s="263" t="s">
        <v>2111</v>
      </c>
      <c r="G216" s="263">
        <v>1</v>
      </c>
      <c r="H216" s="94" t="s">
        <v>1331</v>
      </c>
      <c r="I216" s="94" t="s">
        <v>2063</v>
      </c>
      <c r="J216" s="94" t="s">
        <v>1347</v>
      </c>
    </row>
    <row r="217" spans="2:10" x14ac:dyDescent="0.2">
      <c r="B217" s="263">
        <v>215</v>
      </c>
      <c r="C217" s="94" t="s">
        <v>568</v>
      </c>
      <c r="D217" s="94" t="s">
        <v>569</v>
      </c>
      <c r="E217" s="94" t="s">
        <v>529</v>
      </c>
      <c r="F217" s="263" t="s">
        <v>2111</v>
      </c>
      <c r="G217" s="263">
        <v>1</v>
      </c>
      <c r="H217" s="94" t="s">
        <v>1331</v>
      </c>
      <c r="I217" s="94" t="s">
        <v>2063</v>
      </c>
      <c r="J217" s="94" t="s">
        <v>1347</v>
      </c>
    </row>
    <row r="218" spans="2:10" x14ac:dyDescent="0.2">
      <c r="B218" s="263">
        <v>216</v>
      </c>
      <c r="C218" s="94" t="s">
        <v>571</v>
      </c>
      <c r="D218" s="94" t="s">
        <v>572</v>
      </c>
      <c r="E218" s="94" t="s">
        <v>529</v>
      </c>
      <c r="F218" s="263" t="s">
        <v>2111</v>
      </c>
      <c r="G218" s="263">
        <v>1</v>
      </c>
      <c r="H218" s="94" t="s">
        <v>1331</v>
      </c>
      <c r="I218" s="94" t="s">
        <v>2063</v>
      </c>
      <c r="J218" s="94" t="s">
        <v>1347</v>
      </c>
    </row>
    <row r="219" spans="2:10" x14ac:dyDescent="0.2">
      <c r="B219" s="263">
        <v>217</v>
      </c>
      <c r="C219" s="94" t="s">
        <v>577</v>
      </c>
      <c r="D219" s="94" t="s">
        <v>578</v>
      </c>
      <c r="E219" s="94" t="s">
        <v>529</v>
      </c>
      <c r="F219" s="263" t="s">
        <v>2111</v>
      </c>
      <c r="G219" s="263">
        <v>1</v>
      </c>
      <c r="H219" s="94" t="s">
        <v>1331</v>
      </c>
      <c r="I219" s="94" t="s">
        <v>2063</v>
      </c>
      <c r="J219" s="94" t="s">
        <v>1347</v>
      </c>
    </row>
    <row r="220" spans="2:10" ht="24" x14ac:dyDescent="0.2">
      <c r="B220" s="263">
        <v>218</v>
      </c>
      <c r="C220" s="94" t="s">
        <v>582</v>
      </c>
      <c r="D220" s="94" t="s">
        <v>1527</v>
      </c>
      <c r="E220" s="94" t="s">
        <v>529</v>
      </c>
      <c r="F220" s="263" t="s">
        <v>2111</v>
      </c>
      <c r="G220" s="263">
        <v>1</v>
      </c>
      <c r="H220" s="94" t="s">
        <v>1331</v>
      </c>
      <c r="I220" s="94" t="s">
        <v>2063</v>
      </c>
      <c r="J220" s="94" t="s">
        <v>1347</v>
      </c>
    </row>
    <row r="221" spans="2:10" ht="24" x14ac:dyDescent="0.2">
      <c r="B221" s="263">
        <v>219</v>
      </c>
      <c r="C221" s="94" t="s">
        <v>584</v>
      </c>
      <c r="D221" s="94" t="s">
        <v>1528</v>
      </c>
      <c r="E221" s="94" t="s">
        <v>529</v>
      </c>
      <c r="F221" s="263" t="s">
        <v>2111</v>
      </c>
      <c r="G221" s="263">
        <v>1</v>
      </c>
      <c r="H221" s="94" t="s">
        <v>1331</v>
      </c>
      <c r="I221" s="94" t="s">
        <v>2063</v>
      </c>
      <c r="J221" s="94" t="s">
        <v>1347</v>
      </c>
    </row>
    <row r="222" spans="2:10" x14ac:dyDescent="0.2">
      <c r="B222" s="263">
        <v>220</v>
      </c>
      <c r="C222" s="94" t="s">
        <v>590</v>
      </c>
      <c r="D222" s="94" t="s">
        <v>591</v>
      </c>
      <c r="E222" s="94" t="s">
        <v>529</v>
      </c>
      <c r="F222" s="263" t="s">
        <v>2111</v>
      </c>
      <c r="G222" s="263">
        <v>1</v>
      </c>
      <c r="H222" s="94" t="s">
        <v>1331</v>
      </c>
      <c r="I222" s="94" t="s">
        <v>2063</v>
      </c>
      <c r="J222" s="94" t="s">
        <v>1347</v>
      </c>
    </row>
    <row r="223" spans="2:10" ht="24" x14ac:dyDescent="0.2">
      <c r="B223" s="263">
        <v>221</v>
      </c>
      <c r="C223" s="94" t="s">
        <v>592</v>
      </c>
      <c r="D223" s="94" t="s">
        <v>593</v>
      </c>
      <c r="E223" s="94" t="s">
        <v>529</v>
      </c>
      <c r="F223" s="263" t="s">
        <v>2111</v>
      </c>
      <c r="G223" s="263">
        <v>1</v>
      </c>
      <c r="H223" s="94" t="s">
        <v>1331</v>
      </c>
      <c r="I223" s="94" t="s">
        <v>2063</v>
      </c>
      <c r="J223" s="94" t="s">
        <v>1347</v>
      </c>
    </row>
    <row r="224" spans="2:10" ht="24" x14ac:dyDescent="0.2">
      <c r="B224" s="263">
        <v>222</v>
      </c>
      <c r="C224" s="94" t="s">
        <v>1148</v>
      </c>
      <c r="D224" s="94" t="s">
        <v>1361</v>
      </c>
      <c r="E224" s="94" t="s">
        <v>679</v>
      </c>
      <c r="F224" s="263" t="s">
        <v>2111</v>
      </c>
      <c r="G224" s="263">
        <v>1</v>
      </c>
      <c r="H224" s="94" t="s">
        <v>1331</v>
      </c>
      <c r="I224" s="94" t="s">
        <v>2031</v>
      </c>
      <c r="J224" s="94" t="s">
        <v>2031</v>
      </c>
    </row>
    <row r="225" spans="2:10" ht="24" x14ac:dyDescent="0.2">
      <c r="B225" s="263">
        <v>223</v>
      </c>
      <c r="C225" s="94" t="s">
        <v>323</v>
      </c>
      <c r="D225" s="94" t="s">
        <v>1361</v>
      </c>
      <c r="E225" s="94" t="s">
        <v>679</v>
      </c>
      <c r="F225" s="263" t="s">
        <v>2111</v>
      </c>
      <c r="G225" s="263">
        <v>1</v>
      </c>
      <c r="H225" s="94" t="s">
        <v>1331</v>
      </c>
      <c r="I225" s="94" t="s">
        <v>2031</v>
      </c>
      <c r="J225" s="94" t="s">
        <v>2031</v>
      </c>
    </row>
    <row r="226" spans="2:10" ht="24" x14ac:dyDescent="0.2">
      <c r="B226" s="263">
        <v>224</v>
      </c>
      <c r="C226" s="94" t="s">
        <v>144</v>
      </c>
      <c r="D226" s="94" t="s">
        <v>1493</v>
      </c>
      <c r="E226" s="94" t="s">
        <v>1351</v>
      </c>
      <c r="F226" s="263" t="s">
        <v>2111</v>
      </c>
      <c r="G226" s="263">
        <v>1</v>
      </c>
      <c r="H226" s="94" t="s">
        <v>1331</v>
      </c>
      <c r="I226" s="94" t="s">
        <v>2063</v>
      </c>
      <c r="J226" s="94" t="s">
        <v>1347</v>
      </c>
    </row>
    <row r="227" spans="2:10" x14ac:dyDescent="0.2">
      <c r="B227" s="263">
        <v>225</v>
      </c>
      <c r="C227" s="94" t="s">
        <v>2062</v>
      </c>
      <c r="D227" s="94" t="s">
        <v>1359</v>
      </c>
      <c r="E227" s="94" t="s">
        <v>1334</v>
      </c>
      <c r="F227" s="263" t="s">
        <v>2111</v>
      </c>
      <c r="G227" s="263">
        <v>1</v>
      </c>
      <c r="H227" s="94" t="s">
        <v>1331</v>
      </c>
      <c r="I227" s="94" t="s">
        <v>2104</v>
      </c>
      <c r="J227" s="94" t="s">
        <v>2104</v>
      </c>
    </row>
    <row r="228" spans="2:10" ht="24" x14ac:dyDescent="0.2">
      <c r="B228" s="263">
        <v>226</v>
      </c>
      <c r="C228" s="94" t="s">
        <v>884</v>
      </c>
      <c r="D228" s="94" t="s">
        <v>885</v>
      </c>
      <c r="E228" s="94" t="s">
        <v>886</v>
      </c>
      <c r="F228" s="263" t="s">
        <v>2111</v>
      </c>
      <c r="G228" s="263">
        <v>1</v>
      </c>
      <c r="H228" s="94" t="s">
        <v>1331</v>
      </c>
      <c r="I228" s="94" t="s">
        <v>871</v>
      </c>
      <c r="J228" s="94" t="s">
        <v>871</v>
      </c>
    </row>
    <row r="229" spans="2:10" ht="24" x14ac:dyDescent="0.2">
      <c r="B229" s="263">
        <v>227</v>
      </c>
      <c r="C229" s="94" t="s">
        <v>1169</v>
      </c>
      <c r="D229" s="94" t="s">
        <v>1231</v>
      </c>
      <c r="E229" s="94" t="s">
        <v>886</v>
      </c>
      <c r="F229" s="263" t="s">
        <v>2111</v>
      </c>
      <c r="G229" s="263">
        <v>1</v>
      </c>
      <c r="H229" s="94" t="s">
        <v>1331</v>
      </c>
      <c r="I229" s="94" t="s">
        <v>871</v>
      </c>
      <c r="J229" s="94" t="s">
        <v>871</v>
      </c>
    </row>
    <row r="230" spans="2:10" ht="24" x14ac:dyDescent="0.2">
      <c r="B230" s="263">
        <v>228</v>
      </c>
      <c r="C230" s="94" t="s">
        <v>888</v>
      </c>
      <c r="D230" s="94" t="s">
        <v>889</v>
      </c>
      <c r="E230" s="94" t="s">
        <v>886</v>
      </c>
      <c r="F230" s="263" t="s">
        <v>2111</v>
      </c>
      <c r="G230" s="263">
        <v>1</v>
      </c>
      <c r="H230" s="94" t="s">
        <v>1331</v>
      </c>
      <c r="I230" s="94" t="s">
        <v>871</v>
      </c>
      <c r="J230" s="94" t="s">
        <v>871</v>
      </c>
    </row>
    <row r="231" spans="2:10" x14ac:dyDescent="0.2">
      <c r="B231" s="263">
        <v>229</v>
      </c>
      <c r="C231" s="94" t="s">
        <v>898</v>
      </c>
      <c r="D231" s="94" t="s">
        <v>899</v>
      </c>
      <c r="E231" s="94" t="s">
        <v>870</v>
      </c>
      <c r="F231" s="263" t="s">
        <v>2111</v>
      </c>
      <c r="G231" s="263">
        <v>1</v>
      </c>
      <c r="H231" s="94" t="s">
        <v>1331</v>
      </c>
      <c r="I231" s="94" t="s">
        <v>871</v>
      </c>
      <c r="J231" s="94" t="s">
        <v>871</v>
      </c>
    </row>
    <row r="232" spans="2:10" x14ac:dyDescent="0.2">
      <c r="B232" s="263">
        <v>230</v>
      </c>
      <c r="C232" s="94" t="s">
        <v>900</v>
      </c>
      <c r="D232" s="94" t="s">
        <v>901</v>
      </c>
      <c r="E232" s="94" t="s">
        <v>870</v>
      </c>
      <c r="F232" s="263" t="s">
        <v>2111</v>
      </c>
      <c r="G232" s="263">
        <v>1</v>
      </c>
      <c r="H232" s="94" t="s">
        <v>1331</v>
      </c>
      <c r="I232" s="94" t="s">
        <v>871</v>
      </c>
      <c r="J232" s="94" t="s">
        <v>871</v>
      </c>
    </row>
    <row r="233" spans="2:10" x14ac:dyDescent="0.2">
      <c r="B233" s="263">
        <v>231</v>
      </c>
      <c r="C233" s="94" t="s">
        <v>903</v>
      </c>
      <c r="D233" s="94" t="s">
        <v>904</v>
      </c>
      <c r="E233" s="94" t="s">
        <v>886</v>
      </c>
      <c r="F233" s="263" t="s">
        <v>2111</v>
      </c>
      <c r="G233" s="263">
        <v>1</v>
      </c>
      <c r="H233" s="94" t="s">
        <v>1331</v>
      </c>
      <c r="I233" s="94" t="s">
        <v>871</v>
      </c>
      <c r="J233" s="94" t="s">
        <v>871</v>
      </c>
    </row>
    <row r="234" spans="2:10" x14ac:dyDescent="0.2">
      <c r="B234" s="263">
        <v>232</v>
      </c>
      <c r="C234" s="94" t="s">
        <v>906</v>
      </c>
      <c r="D234" s="94" t="s">
        <v>907</v>
      </c>
      <c r="E234" s="94" t="s">
        <v>886</v>
      </c>
      <c r="F234" s="263" t="s">
        <v>2111</v>
      </c>
      <c r="G234" s="263">
        <v>1</v>
      </c>
      <c r="H234" s="94" t="s">
        <v>1331</v>
      </c>
      <c r="I234" s="94" t="s">
        <v>871</v>
      </c>
      <c r="J234" s="94" t="s">
        <v>871</v>
      </c>
    </row>
    <row r="235" spans="2:10" x14ac:dyDescent="0.2">
      <c r="B235" s="263">
        <v>233</v>
      </c>
      <c r="C235" s="94" t="s">
        <v>908</v>
      </c>
      <c r="D235" s="94" t="s">
        <v>909</v>
      </c>
      <c r="E235" s="94" t="s">
        <v>886</v>
      </c>
      <c r="F235" s="263" t="s">
        <v>2111</v>
      </c>
      <c r="G235" s="263">
        <v>1</v>
      </c>
      <c r="H235" s="94" t="s">
        <v>1331</v>
      </c>
      <c r="I235" s="94" t="s">
        <v>871</v>
      </c>
      <c r="J235" s="94" t="s">
        <v>871</v>
      </c>
    </row>
    <row r="236" spans="2:10" ht="24" x14ac:dyDescent="0.2">
      <c r="B236" s="263">
        <v>234</v>
      </c>
      <c r="C236" s="94" t="s">
        <v>910</v>
      </c>
      <c r="D236" s="94" t="s">
        <v>911</v>
      </c>
      <c r="E236" s="94" t="s">
        <v>886</v>
      </c>
      <c r="F236" s="263" t="s">
        <v>2111</v>
      </c>
      <c r="G236" s="263">
        <v>1</v>
      </c>
      <c r="H236" s="94" t="s">
        <v>1331</v>
      </c>
      <c r="I236" s="94" t="s">
        <v>871</v>
      </c>
      <c r="J236" s="94" t="s">
        <v>871</v>
      </c>
    </row>
    <row r="237" spans="2:10" ht="24" x14ac:dyDescent="0.2">
      <c r="B237" s="263">
        <v>235</v>
      </c>
      <c r="C237" s="94" t="s">
        <v>912</v>
      </c>
      <c r="D237" s="94" t="s">
        <v>913</v>
      </c>
      <c r="E237" s="94" t="s">
        <v>886</v>
      </c>
      <c r="F237" s="263" t="s">
        <v>2111</v>
      </c>
      <c r="G237" s="263">
        <v>1</v>
      </c>
      <c r="H237" s="94" t="s">
        <v>1331</v>
      </c>
      <c r="I237" s="94" t="s">
        <v>871</v>
      </c>
      <c r="J237" s="94" t="s">
        <v>871</v>
      </c>
    </row>
    <row r="238" spans="2:10" ht="24" x14ac:dyDescent="0.2">
      <c r="B238" s="263">
        <v>236</v>
      </c>
      <c r="C238" s="94" t="s">
        <v>914</v>
      </c>
      <c r="D238" s="94" t="s">
        <v>915</v>
      </c>
      <c r="E238" s="94" t="s">
        <v>886</v>
      </c>
      <c r="F238" s="263" t="s">
        <v>2111</v>
      </c>
      <c r="G238" s="263">
        <v>1</v>
      </c>
      <c r="H238" s="94" t="s">
        <v>1331</v>
      </c>
      <c r="I238" s="94" t="s">
        <v>871</v>
      </c>
      <c r="J238" s="94" t="s">
        <v>871</v>
      </c>
    </row>
    <row r="239" spans="2:10" ht="24" x14ac:dyDescent="0.2">
      <c r="B239" s="263">
        <v>237</v>
      </c>
      <c r="C239" s="94" t="s">
        <v>916</v>
      </c>
      <c r="D239" s="94" t="s">
        <v>917</v>
      </c>
      <c r="E239" s="94" t="s">
        <v>886</v>
      </c>
      <c r="F239" s="263" t="s">
        <v>2111</v>
      </c>
      <c r="G239" s="263">
        <v>1</v>
      </c>
      <c r="H239" s="94" t="s">
        <v>1331</v>
      </c>
      <c r="I239" s="94" t="s">
        <v>871</v>
      </c>
      <c r="J239" s="94" t="s">
        <v>871</v>
      </c>
    </row>
    <row r="240" spans="2:10" ht="24" x14ac:dyDescent="0.2">
      <c r="B240" s="263">
        <v>238</v>
      </c>
      <c r="C240" s="94" t="s">
        <v>919</v>
      </c>
      <c r="D240" s="94" t="s">
        <v>920</v>
      </c>
      <c r="E240" s="94" t="s">
        <v>886</v>
      </c>
      <c r="F240" s="263" t="s">
        <v>2111</v>
      </c>
      <c r="G240" s="263">
        <v>1</v>
      </c>
      <c r="H240" s="94" t="s">
        <v>1331</v>
      </c>
      <c r="I240" s="94" t="s">
        <v>871</v>
      </c>
      <c r="J240" s="94" t="s">
        <v>871</v>
      </c>
    </row>
    <row r="241" spans="2:10" ht="36" x14ac:dyDescent="0.2">
      <c r="B241" s="263">
        <v>239</v>
      </c>
      <c r="C241" s="94" t="s">
        <v>922</v>
      </c>
      <c r="D241" s="94" t="s">
        <v>923</v>
      </c>
      <c r="E241" s="94" t="s">
        <v>886</v>
      </c>
      <c r="F241" s="263" t="s">
        <v>2111</v>
      </c>
      <c r="G241" s="263">
        <v>1</v>
      </c>
      <c r="H241" s="94" t="s">
        <v>1331</v>
      </c>
      <c r="I241" s="94" t="s">
        <v>871</v>
      </c>
      <c r="J241" s="94" t="s">
        <v>871</v>
      </c>
    </row>
    <row r="242" spans="2:10" ht="36" x14ac:dyDescent="0.2">
      <c r="B242" s="263">
        <v>240</v>
      </c>
      <c r="C242" s="94" t="s">
        <v>925</v>
      </c>
      <c r="D242" s="94" t="s">
        <v>926</v>
      </c>
      <c r="E242" s="94" t="s">
        <v>886</v>
      </c>
      <c r="F242" s="263" t="s">
        <v>2111</v>
      </c>
      <c r="G242" s="263">
        <v>1</v>
      </c>
      <c r="H242" s="94" t="s">
        <v>1331</v>
      </c>
      <c r="I242" s="94" t="s">
        <v>871</v>
      </c>
      <c r="J242" s="94" t="s">
        <v>871</v>
      </c>
    </row>
    <row r="243" spans="2:10" ht="24" x14ac:dyDescent="0.2">
      <c r="B243" s="263">
        <v>241</v>
      </c>
      <c r="C243" s="94" t="s">
        <v>928</v>
      </c>
      <c r="D243" s="94" t="s">
        <v>929</v>
      </c>
      <c r="E243" s="94" t="s">
        <v>886</v>
      </c>
      <c r="F243" s="263" t="s">
        <v>2111</v>
      </c>
      <c r="G243" s="263">
        <v>1</v>
      </c>
      <c r="H243" s="94" t="s">
        <v>1331</v>
      </c>
      <c r="I243" s="94" t="s">
        <v>871</v>
      </c>
      <c r="J243" s="94" t="s">
        <v>871</v>
      </c>
    </row>
    <row r="244" spans="2:10" ht="24" x14ac:dyDescent="0.2">
      <c r="B244" s="263">
        <v>242</v>
      </c>
      <c r="C244" s="94" t="s">
        <v>931</v>
      </c>
      <c r="D244" s="94" t="s">
        <v>932</v>
      </c>
      <c r="E244" s="94" t="s">
        <v>886</v>
      </c>
      <c r="F244" s="263" t="s">
        <v>2111</v>
      </c>
      <c r="G244" s="263">
        <v>1</v>
      </c>
      <c r="H244" s="94" t="s">
        <v>1331</v>
      </c>
      <c r="I244" s="94" t="s">
        <v>871</v>
      </c>
      <c r="J244" s="94" t="s">
        <v>871</v>
      </c>
    </row>
    <row r="245" spans="2:10" ht="24" x14ac:dyDescent="0.2">
      <c r="B245" s="263">
        <v>243</v>
      </c>
      <c r="C245" s="94" t="s">
        <v>933</v>
      </c>
      <c r="D245" s="94" t="s">
        <v>934</v>
      </c>
      <c r="E245" s="94" t="s">
        <v>886</v>
      </c>
      <c r="F245" s="263" t="s">
        <v>2111</v>
      </c>
      <c r="G245" s="263">
        <v>1</v>
      </c>
      <c r="H245" s="94" t="s">
        <v>1331</v>
      </c>
      <c r="I245" s="94" t="s">
        <v>871</v>
      </c>
      <c r="J245" s="94" t="s">
        <v>871</v>
      </c>
    </row>
    <row r="246" spans="2:10" ht="36" x14ac:dyDescent="0.2">
      <c r="B246" s="263">
        <v>244</v>
      </c>
      <c r="C246" s="94" t="s">
        <v>936</v>
      </c>
      <c r="D246" s="94" t="s">
        <v>937</v>
      </c>
      <c r="E246" s="94" t="s">
        <v>886</v>
      </c>
      <c r="F246" s="263" t="s">
        <v>2111</v>
      </c>
      <c r="G246" s="263">
        <v>1</v>
      </c>
      <c r="H246" s="94" t="s">
        <v>1331</v>
      </c>
      <c r="I246" s="94" t="s">
        <v>871</v>
      </c>
      <c r="J246" s="94" t="s">
        <v>871</v>
      </c>
    </row>
    <row r="247" spans="2:10" ht="24" x14ac:dyDescent="0.2">
      <c r="B247" s="263">
        <v>245</v>
      </c>
      <c r="C247" s="94" t="s">
        <v>939</v>
      </c>
      <c r="D247" s="94" t="s">
        <v>940</v>
      </c>
      <c r="E247" s="94" t="s">
        <v>886</v>
      </c>
      <c r="F247" s="263" t="s">
        <v>2111</v>
      </c>
      <c r="G247" s="263">
        <v>1</v>
      </c>
      <c r="H247" s="94" t="s">
        <v>1331</v>
      </c>
      <c r="I247" s="94" t="s">
        <v>871</v>
      </c>
      <c r="J247" s="94" t="s">
        <v>871</v>
      </c>
    </row>
    <row r="248" spans="2:10" ht="24" x14ac:dyDescent="0.2">
      <c r="B248" s="263">
        <v>246</v>
      </c>
      <c r="C248" s="94" t="s">
        <v>941</v>
      </c>
      <c r="D248" s="94" t="s">
        <v>942</v>
      </c>
      <c r="E248" s="94" t="s">
        <v>886</v>
      </c>
      <c r="F248" s="263" t="s">
        <v>2111</v>
      </c>
      <c r="G248" s="263">
        <v>1</v>
      </c>
      <c r="H248" s="94" t="s">
        <v>1331</v>
      </c>
      <c r="I248" s="94" t="s">
        <v>871</v>
      </c>
      <c r="J248" s="94" t="s">
        <v>871</v>
      </c>
    </row>
    <row r="249" spans="2:10" ht="24" x14ac:dyDescent="0.2">
      <c r="B249" s="263">
        <v>247</v>
      </c>
      <c r="C249" s="94" t="s">
        <v>943</v>
      </c>
      <c r="D249" s="94" t="s">
        <v>944</v>
      </c>
      <c r="E249" s="94" t="s">
        <v>886</v>
      </c>
      <c r="F249" s="263" t="s">
        <v>2111</v>
      </c>
      <c r="G249" s="263">
        <v>1</v>
      </c>
      <c r="H249" s="94" t="s">
        <v>1331</v>
      </c>
      <c r="I249" s="94" t="s">
        <v>871</v>
      </c>
      <c r="J249" s="94" t="s">
        <v>871</v>
      </c>
    </row>
    <row r="250" spans="2:10" ht="36" x14ac:dyDescent="0.2">
      <c r="B250" s="263">
        <v>248</v>
      </c>
      <c r="C250" s="94" t="s">
        <v>946</v>
      </c>
      <c r="D250" s="94" t="s">
        <v>947</v>
      </c>
      <c r="E250" s="94" t="s">
        <v>886</v>
      </c>
      <c r="F250" s="263" t="s">
        <v>2111</v>
      </c>
      <c r="G250" s="263">
        <v>1</v>
      </c>
      <c r="H250" s="94" t="s">
        <v>1331</v>
      </c>
      <c r="I250" s="94" t="s">
        <v>871</v>
      </c>
      <c r="J250" s="94" t="s">
        <v>871</v>
      </c>
    </row>
    <row r="251" spans="2:10" ht="36" x14ac:dyDescent="0.2">
      <c r="B251" s="263">
        <v>249</v>
      </c>
      <c r="C251" s="94" t="s">
        <v>949</v>
      </c>
      <c r="D251" s="94" t="s">
        <v>950</v>
      </c>
      <c r="E251" s="94" t="s">
        <v>886</v>
      </c>
      <c r="F251" s="263" t="s">
        <v>2111</v>
      </c>
      <c r="G251" s="263">
        <v>1</v>
      </c>
      <c r="H251" s="94" t="s">
        <v>1331</v>
      </c>
      <c r="I251" s="94" t="s">
        <v>871</v>
      </c>
      <c r="J251" s="94" t="s">
        <v>871</v>
      </c>
    </row>
    <row r="252" spans="2:10" ht="36" x14ac:dyDescent="0.2">
      <c r="B252" s="263">
        <v>250</v>
      </c>
      <c r="C252" s="94" t="s">
        <v>952</v>
      </c>
      <c r="D252" s="94" t="s">
        <v>953</v>
      </c>
      <c r="E252" s="94" t="s">
        <v>886</v>
      </c>
      <c r="F252" s="263" t="s">
        <v>2111</v>
      </c>
      <c r="G252" s="263">
        <v>1</v>
      </c>
      <c r="H252" s="94" t="s">
        <v>1331</v>
      </c>
      <c r="I252" s="94" t="s">
        <v>871</v>
      </c>
      <c r="J252" s="94" t="s">
        <v>871</v>
      </c>
    </row>
    <row r="253" spans="2:10" ht="24" x14ac:dyDescent="0.2">
      <c r="B253" s="263">
        <v>251</v>
      </c>
      <c r="C253" s="94" t="s">
        <v>954</v>
      </c>
      <c r="D253" s="94" t="s">
        <v>955</v>
      </c>
      <c r="E253" s="94" t="s">
        <v>886</v>
      </c>
      <c r="F253" s="263" t="s">
        <v>2111</v>
      </c>
      <c r="G253" s="263">
        <v>1</v>
      </c>
      <c r="H253" s="94" t="s">
        <v>1331</v>
      </c>
      <c r="I253" s="94" t="s">
        <v>871</v>
      </c>
      <c r="J253" s="94" t="s">
        <v>871</v>
      </c>
    </row>
    <row r="254" spans="2:10" ht="24" x14ac:dyDescent="0.2">
      <c r="B254" s="263">
        <v>252</v>
      </c>
      <c r="C254" s="94" t="s">
        <v>956</v>
      </c>
      <c r="D254" s="94" t="s">
        <v>957</v>
      </c>
      <c r="E254" s="94" t="s">
        <v>886</v>
      </c>
      <c r="F254" s="263" t="s">
        <v>2111</v>
      </c>
      <c r="G254" s="263">
        <v>1</v>
      </c>
      <c r="H254" s="94" t="s">
        <v>1331</v>
      </c>
      <c r="I254" s="94" t="s">
        <v>871</v>
      </c>
      <c r="J254" s="94" t="s">
        <v>871</v>
      </c>
    </row>
    <row r="255" spans="2:10" ht="24" x14ac:dyDescent="0.2">
      <c r="B255" s="263">
        <v>253</v>
      </c>
      <c r="C255" s="94" t="s">
        <v>958</v>
      </c>
      <c r="D255" s="94" t="s">
        <v>959</v>
      </c>
      <c r="E255" s="94" t="s">
        <v>886</v>
      </c>
      <c r="F255" s="263" t="s">
        <v>2111</v>
      </c>
      <c r="G255" s="263">
        <v>1</v>
      </c>
      <c r="H255" s="94" t="s">
        <v>1331</v>
      </c>
      <c r="I255" s="94" t="s">
        <v>871</v>
      </c>
      <c r="J255" s="94" t="s">
        <v>871</v>
      </c>
    </row>
    <row r="256" spans="2:10" ht="24" x14ac:dyDescent="0.2">
      <c r="B256" s="263">
        <v>254</v>
      </c>
      <c r="C256" s="94" t="s">
        <v>960</v>
      </c>
      <c r="D256" s="94" t="s">
        <v>961</v>
      </c>
      <c r="E256" s="94" t="s">
        <v>886</v>
      </c>
      <c r="F256" s="263" t="s">
        <v>2111</v>
      </c>
      <c r="G256" s="263">
        <v>1</v>
      </c>
      <c r="H256" s="94" t="s">
        <v>1331</v>
      </c>
      <c r="I256" s="94" t="s">
        <v>871</v>
      </c>
      <c r="J256" s="94" t="s">
        <v>871</v>
      </c>
    </row>
    <row r="257" spans="2:10" ht="24" x14ac:dyDescent="0.2">
      <c r="B257" s="263">
        <v>255</v>
      </c>
      <c r="C257" s="94" t="s">
        <v>962</v>
      </c>
      <c r="D257" s="94" t="s">
        <v>963</v>
      </c>
      <c r="E257" s="94" t="s">
        <v>886</v>
      </c>
      <c r="F257" s="263" t="s">
        <v>2111</v>
      </c>
      <c r="G257" s="263">
        <v>1</v>
      </c>
      <c r="H257" s="94" t="s">
        <v>1331</v>
      </c>
      <c r="I257" s="94" t="s">
        <v>871</v>
      </c>
      <c r="J257" s="94" t="s">
        <v>871</v>
      </c>
    </row>
    <row r="258" spans="2:10" ht="24" x14ac:dyDescent="0.2">
      <c r="B258" s="263">
        <v>256</v>
      </c>
      <c r="C258" s="94" t="s">
        <v>964</v>
      </c>
      <c r="D258" s="94" t="s">
        <v>965</v>
      </c>
      <c r="E258" s="94" t="s">
        <v>886</v>
      </c>
      <c r="F258" s="263" t="s">
        <v>2111</v>
      </c>
      <c r="G258" s="263">
        <v>1</v>
      </c>
      <c r="H258" s="94" t="s">
        <v>1331</v>
      </c>
      <c r="I258" s="94" t="s">
        <v>871</v>
      </c>
      <c r="J258" s="94" t="s">
        <v>871</v>
      </c>
    </row>
    <row r="259" spans="2:10" ht="24" x14ac:dyDescent="0.2">
      <c r="B259" s="263">
        <v>257</v>
      </c>
      <c r="C259" s="94" t="s">
        <v>966</v>
      </c>
      <c r="D259" s="94" t="s">
        <v>967</v>
      </c>
      <c r="E259" s="94" t="s">
        <v>886</v>
      </c>
      <c r="F259" s="263" t="s">
        <v>2111</v>
      </c>
      <c r="G259" s="263">
        <v>1</v>
      </c>
      <c r="H259" s="94" t="s">
        <v>1331</v>
      </c>
      <c r="I259" s="94" t="s">
        <v>871</v>
      </c>
      <c r="J259" s="94" t="s">
        <v>871</v>
      </c>
    </row>
    <row r="260" spans="2:10" ht="24" x14ac:dyDescent="0.2">
      <c r="B260" s="263">
        <v>258</v>
      </c>
      <c r="C260" s="94" t="s">
        <v>968</v>
      </c>
      <c r="D260" s="94" t="s">
        <v>969</v>
      </c>
      <c r="E260" s="94" t="s">
        <v>886</v>
      </c>
      <c r="F260" s="263" t="s">
        <v>2111</v>
      </c>
      <c r="G260" s="263">
        <v>1</v>
      </c>
      <c r="H260" s="94" t="s">
        <v>1331</v>
      </c>
      <c r="I260" s="94" t="s">
        <v>871</v>
      </c>
      <c r="J260" s="94" t="s">
        <v>871</v>
      </c>
    </row>
    <row r="261" spans="2:10" ht="24" x14ac:dyDescent="0.2">
      <c r="B261" s="263">
        <v>259</v>
      </c>
      <c r="C261" s="94" t="s">
        <v>970</v>
      </c>
      <c r="D261" s="94" t="s">
        <v>971</v>
      </c>
      <c r="E261" s="94" t="s">
        <v>886</v>
      </c>
      <c r="F261" s="263" t="s">
        <v>2111</v>
      </c>
      <c r="G261" s="263">
        <v>1</v>
      </c>
      <c r="H261" s="94" t="s">
        <v>1331</v>
      </c>
      <c r="I261" s="94" t="s">
        <v>871</v>
      </c>
      <c r="J261" s="94" t="s">
        <v>871</v>
      </c>
    </row>
    <row r="262" spans="2:10" ht="24" x14ac:dyDescent="0.2">
      <c r="B262" s="263">
        <v>260</v>
      </c>
      <c r="C262" s="94" t="s">
        <v>972</v>
      </c>
      <c r="D262" s="94" t="s">
        <v>973</v>
      </c>
      <c r="E262" s="94" t="s">
        <v>886</v>
      </c>
      <c r="F262" s="263" t="s">
        <v>2111</v>
      </c>
      <c r="G262" s="263">
        <v>1</v>
      </c>
      <c r="H262" s="94" t="s">
        <v>1331</v>
      </c>
      <c r="I262" s="94" t="s">
        <v>871</v>
      </c>
      <c r="J262" s="94" t="s">
        <v>871</v>
      </c>
    </row>
    <row r="263" spans="2:10" ht="24" x14ac:dyDescent="0.2">
      <c r="B263" s="263">
        <v>261</v>
      </c>
      <c r="C263" s="94" t="s">
        <v>8</v>
      </c>
      <c r="D263" s="94" t="s">
        <v>9</v>
      </c>
      <c r="E263" s="94" t="s">
        <v>10</v>
      </c>
      <c r="F263" s="263" t="s">
        <v>2111</v>
      </c>
      <c r="G263" s="263">
        <v>1</v>
      </c>
      <c r="H263" s="94" t="s">
        <v>13</v>
      </c>
      <c r="I263" s="94" t="s">
        <v>12</v>
      </c>
      <c r="J263" s="94"/>
    </row>
    <row r="264" spans="2:10" ht="24" x14ac:dyDescent="0.2">
      <c r="B264" s="263">
        <v>262</v>
      </c>
      <c r="C264" s="94" t="s">
        <v>14</v>
      </c>
      <c r="D264" s="94" t="s">
        <v>15</v>
      </c>
      <c r="E264" s="94" t="s">
        <v>10</v>
      </c>
      <c r="F264" s="263" t="s">
        <v>2111</v>
      </c>
      <c r="G264" s="263">
        <v>1</v>
      </c>
      <c r="H264" s="94" t="s">
        <v>13</v>
      </c>
      <c r="I264" s="94" t="s">
        <v>12</v>
      </c>
      <c r="J264" s="94"/>
    </row>
    <row r="265" spans="2:10" ht="36" x14ac:dyDescent="0.2">
      <c r="B265" s="263">
        <v>263</v>
      </c>
      <c r="C265" s="94" t="s">
        <v>17</v>
      </c>
      <c r="D265" s="94" t="s">
        <v>1426</v>
      </c>
      <c r="E265" s="94" t="s">
        <v>2101</v>
      </c>
      <c r="F265" s="263" t="s">
        <v>2111</v>
      </c>
      <c r="G265" s="263">
        <v>1</v>
      </c>
      <c r="H265" s="94" t="s">
        <v>13</v>
      </c>
      <c r="I265" s="94" t="s">
        <v>12</v>
      </c>
      <c r="J265" s="94" t="s">
        <v>2093</v>
      </c>
    </row>
    <row r="266" spans="2:10" ht="36" x14ac:dyDescent="0.2">
      <c r="B266" s="263">
        <v>264</v>
      </c>
      <c r="C266" s="94" t="s">
        <v>18</v>
      </c>
      <c r="D266" s="94" t="s">
        <v>1427</v>
      </c>
      <c r="E266" s="94" t="s">
        <v>2101</v>
      </c>
      <c r="F266" s="263" t="s">
        <v>2111</v>
      </c>
      <c r="G266" s="263">
        <v>1</v>
      </c>
      <c r="H266" s="94" t="s">
        <v>13</v>
      </c>
      <c r="I266" s="94" t="s">
        <v>12</v>
      </c>
      <c r="J266" s="94" t="s">
        <v>2035</v>
      </c>
    </row>
    <row r="267" spans="2:10" ht="36" x14ac:dyDescent="0.2">
      <c r="B267" s="263">
        <v>265</v>
      </c>
      <c r="C267" s="94" t="s">
        <v>1324</v>
      </c>
      <c r="D267" s="94" t="s">
        <v>1909</v>
      </c>
      <c r="E267" s="94" t="s">
        <v>1328</v>
      </c>
      <c r="F267" s="263" t="s">
        <v>2111</v>
      </c>
      <c r="G267" s="263">
        <v>1</v>
      </c>
      <c r="H267" s="94" t="s">
        <v>13</v>
      </c>
      <c r="I267" s="94" t="s">
        <v>12</v>
      </c>
      <c r="J267" s="94" t="s">
        <v>1910</v>
      </c>
    </row>
    <row r="268" spans="2:10" x14ac:dyDescent="0.2">
      <c r="B268" s="263">
        <v>266</v>
      </c>
      <c r="C268" s="94" t="s">
        <v>987</v>
      </c>
      <c r="D268" s="94" t="s">
        <v>701</v>
      </c>
      <c r="E268" s="94" t="s">
        <v>1346</v>
      </c>
      <c r="F268" s="263" t="s">
        <v>2111</v>
      </c>
      <c r="G268" s="263">
        <v>1</v>
      </c>
      <c r="H268" s="94" t="s">
        <v>13</v>
      </c>
      <c r="I268" s="94" t="s">
        <v>12</v>
      </c>
      <c r="J268" s="86"/>
    </row>
    <row r="269" spans="2:10" x14ac:dyDescent="0.2">
      <c r="B269" s="263">
        <v>267</v>
      </c>
      <c r="C269" s="94" t="s">
        <v>32</v>
      </c>
      <c r="D269" s="94" t="s">
        <v>701</v>
      </c>
      <c r="E269" s="94" t="s">
        <v>1328</v>
      </c>
      <c r="F269" s="263" t="s">
        <v>2111</v>
      </c>
      <c r="G269" s="263">
        <v>1</v>
      </c>
      <c r="H269" s="94" t="s">
        <v>13</v>
      </c>
      <c r="I269" s="94" t="s">
        <v>12</v>
      </c>
      <c r="J269" s="86"/>
    </row>
    <row r="270" spans="2:10" x14ac:dyDescent="0.2">
      <c r="B270" s="263">
        <v>268</v>
      </c>
      <c r="C270" s="94" t="s">
        <v>34</v>
      </c>
      <c r="D270" s="94" t="s">
        <v>701</v>
      </c>
      <c r="E270" s="94" t="s">
        <v>1328</v>
      </c>
      <c r="F270" s="263" t="s">
        <v>2111</v>
      </c>
      <c r="G270" s="263">
        <v>1</v>
      </c>
      <c r="H270" s="94" t="s">
        <v>13</v>
      </c>
      <c r="I270" s="94" t="s">
        <v>12</v>
      </c>
      <c r="J270" s="86"/>
    </row>
    <row r="271" spans="2:10" x14ac:dyDescent="0.2">
      <c r="B271" s="263">
        <v>269</v>
      </c>
      <c r="C271" s="94" t="s">
        <v>1052</v>
      </c>
      <c r="D271" s="94" t="s">
        <v>701</v>
      </c>
      <c r="E271" s="94" t="s">
        <v>1326</v>
      </c>
      <c r="F271" s="263" t="s">
        <v>2111</v>
      </c>
      <c r="G271" s="263">
        <v>1</v>
      </c>
      <c r="H271" s="94" t="s">
        <v>13</v>
      </c>
      <c r="I271" s="94" t="s">
        <v>12</v>
      </c>
      <c r="J271" s="86"/>
    </row>
    <row r="272" spans="2:10" x14ac:dyDescent="0.2">
      <c r="B272" s="263">
        <v>270</v>
      </c>
      <c r="C272" s="94" t="s">
        <v>35</v>
      </c>
      <c r="D272" s="94" t="s">
        <v>701</v>
      </c>
      <c r="E272" s="94" t="s">
        <v>1328</v>
      </c>
      <c r="F272" s="263" t="s">
        <v>2111</v>
      </c>
      <c r="G272" s="263">
        <v>1</v>
      </c>
      <c r="H272" s="94" t="s">
        <v>13</v>
      </c>
      <c r="I272" s="94" t="s">
        <v>12</v>
      </c>
      <c r="J272" s="86"/>
    </row>
    <row r="273" spans="2:10" x14ac:dyDescent="0.2">
      <c r="B273" s="263">
        <v>271</v>
      </c>
      <c r="C273" s="94" t="s">
        <v>37</v>
      </c>
      <c r="D273" s="94" t="s">
        <v>1046</v>
      </c>
      <c r="E273" s="94" t="s">
        <v>1328</v>
      </c>
      <c r="F273" s="263" t="s">
        <v>2111</v>
      </c>
      <c r="G273" s="263">
        <v>1</v>
      </c>
      <c r="H273" s="94" t="s">
        <v>13</v>
      </c>
      <c r="I273" s="94" t="s">
        <v>12</v>
      </c>
      <c r="J273" s="86"/>
    </row>
    <row r="274" spans="2:10" x14ac:dyDescent="0.2">
      <c r="B274" s="263">
        <v>272</v>
      </c>
      <c r="C274" s="94" t="s">
        <v>38</v>
      </c>
      <c r="D274" s="94" t="s">
        <v>701</v>
      </c>
      <c r="E274" s="94" t="s">
        <v>1328</v>
      </c>
      <c r="F274" s="263" t="s">
        <v>2111</v>
      </c>
      <c r="G274" s="263">
        <v>1</v>
      </c>
      <c r="H274" s="94" t="s">
        <v>13</v>
      </c>
      <c r="I274" s="94" t="s">
        <v>12</v>
      </c>
      <c r="J274" s="86"/>
    </row>
    <row r="275" spans="2:10" ht="24" x14ac:dyDescent="0.2">
      <c r="B275" s="263">
        <v>273</v>
      </c>
      <c r="C275" s="94" t="s">
        <v>41</v>
      </c>
      <c r="D275" s="94" t="s">
        <v>42</v>
      </c>
      <c r="E275" s="94" t="s">
        <v>1327</v>
      </c>
      <c r="F275" s="263" t="s">
        <v>2111</v>
      </c>
      <c r="G275" s="263">
        <v>1</v>
      </c>
      <c r="H275" s="94" t="s">
        <v>13</v>
      </c>
      <c r="I275" s="94" t="s">
        <v>12</v>
      </c>
      <c r="J275" s="86"/>
    </row>
    <row r="276" spans="2:10" ht="24" x14ac:dyDescent="0.2">
      <c r="B276" s="263">
        <v>274</v>
      </c>
      <c r="C276" s="94" t="s">
        <v>340</v>
      </c>
      <c r="D276" s="94" t="s">
        <v>1048</v>
      </c>
      <c r="E276" s="94" t="s">
        <v>1327</v>
      </c>
      <c r="F276" s="263" t="s">
        <v>2111</v>
      </c>
      <c r="G276" s="263">
        <v>1</v>
      </c>
      <c r="H276" s="94" t="s">
        <v>13</v>
      </c>
      <c r="I276" s="94" t="s">
        <v>12</v>
      </c>
      <c r="J276" s="94"/>
    </row>
    <row r="277" spans="2:10" x14ac:dyDescent="0.2">
      <c r="B277" s="263">
        <v>275</v>
      </c>
      <c r="C277" s="94" t="s">
        <v>44</v>
      </c>
      <c r="D277" s="94" t="s">
        <v>136</v>
      </c>
      <c r="E277" s="94" t="s">
        <v>1328</v>
      </c>
      <c r="F277" s="263" t="s">
        <v>2111</v>
      </c>
      <c r="G277" s="263">
        <v>1</v>
      </c>
      <c r="H277" s="94" t="s">
        <v>13</v>
      </c>
      <c r="I277" s="94" t="s">
        <v>12</v>
      </c>
      <c r="J277" s="94"/>
    </row>
    <row r="278" spans="2:10" x14ac:dyDescent="0.2">
      <c r="B278" s="263">
        <v>276</v>
      </c>
      <c r="C278" s="94" t="s">
        <v>46</v>
      </c>
      <c r="D278" s="94" t="s">
        <v>136</v>
      </c>
      <c r="E278" s="94" t="s">
        <v>1328</v>
      </c>
      <c r="F278" s="263" t="s">
        <v>2111</v>
      </c>
      <c r="G278" s="263">
        <v>1</v>
      </c>
      <c r="H278" s="94" t="s">
        <v>13</v>
      </c>
      <c r="I278" s="94" t="s">
        <v>12</v>
      </c>
      <c r="J278" s="94"/>
    </row>
    <row r="279" spans="2:10" ht="24" x14ac:dyDescent="0.2">
      <c r="B279" s="263">
        <v>277</v>
      </c>
      <c r="C279" s="94" t="s">
        <v>48</v>
      </c>
      <c r="D279" s="94" t="s">
        <v>49</v>
      </c>
      <c r="E279" s="94" t="s">
        <v>1328</v>
      </c>
      <c r="F279" s="263" t="s">
        <v>2111</v>
      </c>
      <c r="G279" s="263">
        <v>1</v>
      </c>
      <c r="H279" s="94" t="s">
        <v>13</v>
      </c>
      <c r="I279" s="94" t="s">
        <v>12</v>
      </c>
      <c r="J279" s="94"/>
    </row>
    <row r="280" spans="2:10" ht="24" x14ac:dyDescent="0.2">
      <c r="B280" s="263">
        <v>278</v>
      </c>
      <c r="C280" s="94" t="s">
        <v>51</v>
      </c>
      <c r="D280" s="94" t="s">
        <v>49</v>
      </c>
      <c r="E280" s="94" t="s">
        <v>1328</v>
      </c>
      <c r="F280" s="263" t="s">
        <v>2111</v>
      </c>
      <c r="G280" s="263">
        <v>1</v>
      </c>
      <c r="H280" s="94" t="s">
        <v>13</v>
      </c>
      <c r="I280" s="94" t="s">
        <v>12</v>
      </c>
      <c r="J280" s="94"/>
    </row>
    <row r="281" spans="2:10" x14ac:dyDescent="0.2">
      <c r="B281" s="263">
        <v>279</v>
      </c>
      <c r="C281" s="94" t="s">
        <v>53</v>
      </c>
      <c r="D281" s="94" t="s">
        <v>701</v>
      </c>
      <c r="E281" s="94" t="s">
        <v>1328</v>
      </c>
      <c r="F281" s="263" t="s">
        <v>2111</v>
      </c>
      <c r="G281" s="263">
        <v>1</v>
      </c>
      <c r="H281" s="94" t="s">
        <v>13</v>
      </c>
      <c r="I281" s="94" t="s">
        <v>12</v>
      </c>
      <c r="J281" s="86"/>
    </row>
    <row r="282" spans="2:10" x14ac:dyDescent="0.2">
      <c r="B282" s="263">
        <v>280</v>
      </c>
      <c r="C282" s="94" t="s">
        <v>54</v>
      </c>
      <c r="D282" s="94" t="s">
        <v>701</v>
      </c>
      <c r="E282" s="94" t="s">
        <v>1328</v>
      </c>
      <c r="F282" s="263" t="s">
        <v>2111</v>
      </c>
      <c r="G282" s="263">
        <v>1</v>
      </c>
      <c r="H282" s="94" t="s">
        <v>13</v>
      </c>
      <c r="I282" s="94" t="s">
        <v>12</v>
      </c>
      <c r="J282" s="86"/>
    </row>
    <row r="283" spans="2:10" x14ac:dyDescent="0.2">
      <c r="B283" s="263">
        <v>281</v>
      </c>
      <c r="C283" s="94" t="s">
        <v>55</v>
      </c>
      <c r="D283" s="94" t="s">
        <v>701</v>
      </c>
      <c r="E283" s="94" t="s">
        <v>1328</v>
      </c>
      <c r="F283" s="263" t="s">
        <v>2111</v>
      </c>
      <c r="G283" s="263">
        <v>1</v>
      </c>
      <c r="H283" s="94" t="s">
        <v>13</v>
      </c>
      <c r="I283" s="94" t="s">
        <v>12</v>
      </c>
      <c r="J283" s="86"/>
    </row>
    <row r="284" spans="2:10" ht="24" x14ac:dyDescent="0.2">
      <c r="B284" s="263">
        <v>282</v>
      </c>
      <c r="C284" s="94" t="s">
        <v>342</v>
      </c>
      <c r="D284" s="94" t="s">
        <v>343</v>
      </c>
      <c r="E284" s="94" t="s">
        <v>344</v>
      </c>
      <c r="F284" s="263" t="s">
        <v>2111</v>
      </c>
      <c r="G284" s="263">
        <v>1</v>
      </c>
      <c r="H284" s="94" t="s">
        <v>13</v>
      </c>
      <c r="I284" s="94" t="s">
        <v>12</v>
      </c>
      <c r="J284" s="94" t="s">
        <v>1433</v>
      </c>
    </row>
    <row r="285" spans="2:10" ht="24" x14ac:dyDescent="0.2">
      <c r="B285" s="263">
        <v>283</v>
      </c>
      <c r="C285" s="94" t="s">
        <v>346</v>
      </c>
      <c r="D285" s="94" t="s">
        <v>1376</v>
      </c>
      <c r="E285" s="94" t="s">
        <v>344</v>
      </c>
      <c r="F285" s="263" t="s">
        <v>2111</v>
      </c>
      <c r="G285" s="263">
        <v>1</v>
      </c>
      <c r="H285" s="94" t="s">
        <v>13</v>
      </c>
      <c r="I285" s="94" t="s">
        <v>12</v>
      </c>
      <c r="J285" s="86"/>
    </row>
    <row r="286" spans="2:10" ht="24" x14ac:dyDescent="0.2">
      <c r="B286" s="263">
        <v>284</v>
      </c>
      <c r="C286" s="94" t="s">
        <v>348</v>
      </c>
      <c r="D286" s="94" t="s">
        <v>1377</v>
      </c>
      <c r="E286" s="94" t="s">
        <v>344</v>
      </c>
      <c r="F286" s="263" t="s">
        <v>2111</v>
      </c>
      <c r="G286" s="263">
        <v>1</v>
      </c>
      <c r="H286" s="94" t="s">
        <v>13</v>
      </c>
      <c r="I286" s="94" t="s">
        <v>12</v>
      </c>
      <c r="J286" s="86"/>
    </row>
    <row r="287" spans="2:10" ht="24" x14ac:dyDescent="0.2">
      <c r="B287" s="263">
        <v>285</v>
      </c>
      <c r="C287" s="94" t="s">
        <v>350</v>
      </c>
      <c r="D287" s="94" t="s">
        <v>1413</v>
      </c>
      <c r="E287" s="94" t="s">
        <v>344</v>
      </c>
      <c r="F287" s="263" t="s">
        <v>2111</v>
      </c>
      <c r="G287" s="263">
        <v>1</v>
      </c>
      <c r="H287" s="94" t="s">
        <v>13</v>
      </c>
      <c r="I287" s="94" t="s">
        <v>12</v>
      </c>
      <c r="J287" s="86"/>
    </row>
    <row r="288" spans="2:10" ht="24" x14ac:dyDescent="0.2">
      <c r="B288" s="263">
        <v>286</v>
      </c>
      <c r="C288" s="94" t="s">
        <v>352</v>
      </c>
      <c r="D288" s="94" t="s">
        <v>1378</v>
      </c>
      <c r="E288" s="94" t="s">
        <v>344</v>
      </c>
      <c r="F288" s="263" t="s">
        <v>2111</v>
      </c>
      <c r="G288" s="263">
        <v>1</v>
      </c>
      <c r="H288" s="94" t="s">
        <v>13</v>
      </c>
      <c r="I288" s="94" t="s">
        <v>12</v>
      </c>
      <c r="J288" s="86"/>
    </row>
    <row r="289" spans="2:10" ht="24" x14ac:dyDescent="0.2">
      <c r="B289" s="263">
        <v>287</v>
      </c>
      <c r="C289" s="94" t="s">
        <v>354</v>
      </c>
      <c r="D289" s="94" t="s">
        <v>1379</v>
      </c>
      <c r="E289" s="94" t="s">
        <v>344</v>
      </c>
      <c r="F289" s="263" t="s">
        <v>2111</v>
      </c>
      <c r="G289" s="263">
        <v>1</v>
      </c>
      <c r="H289" s="94" t="s">
        <v>13</v>
      </c>
      <c r="I289" s="94" t="s">
        <v>12</v>
      </c>
      <c r="J289" s="86"/>
    </row>
    <row r="290" spans="2:10" ht="24" x14ac:dyDescent="0.2">
      <c r="B290" s="263">
        <v>288</v>
      </c>
      <c r="C290" s="94" t="s">
        <v>356</v>
      </c>
      <c r="D290" s="94" t="s">
        <v>1380</v>
      </c>
      <c r="E290" s="94" t="s">
        <v>344</v>
      </c>
      <c r="F290" s="263" t="s">
        <v>2111</v>
      </c>
      <c r="G290" s="263">
        <v>1</v>
      </c>
      <c r="H290" s="94" t="s">
        <v>13</v>
      </c>
      <c r="I290" s="94" t="s">
        <v>12</v>
      </c>
      <c r="J290" s="86"/>
    </row>
    <row r="291" spans="2:10" ht="24" x14ac:dyDescent="0.2">
      <c r="B291" s="263">
        <v>289</v>
      </c>
      <c r="C291" s="94" t="s">
        <v>358</v>
      </c>
      <c r="D291" s="94" t="s">
        <v>1381</v>
      </c>
      <c r="E291" s="94" t="s">
        <v>344</v>
      </c>
      <c r="F291" s="263" t="s">
        <v>2111</v>
      </c>
      <c r="G291" s="263">
        <v>1</v>
      </c>
      <c r="H291" s="94" t="s">
        <v>13</v>
      </c>
      <c r="I291" s="94" t="s">
        <v>12</v>
      </c>
      <c r="J291" s="86"/>
    </row>
    <row r="292" spans="2:10" ht="24" x14ac:dyDescent="0.2">
      <c r="B292" s="263">
        <v>290</v>
      </c>
      <c r="C292" s="94" t="s">
        <v>360</v>
      </c>
      <c r="D292" s="94" t="s">
        <v>1382</v>
      </c>
      <c r="E292" s="94" t="s">
        <v>344</v>
      </c>
      <c r="F292" s="263" t="s">
        <v>2111</v>
      </c>
      <c r="G292" s="263">
        <v>1</v>
      </c>
      <c r="H292" s="94" t="s">
        <v>13</v>
      </c>
      <c r="I292" s="94" t="s">
        <v>12</v>
      </c>
      <c r="J292" s="86"/>
    </row>
    <row r="293" spans="2:10" ht="24" x14ac:dyDescent="0.2">
      <c r="B293" s="263">
        <v>291</v>
      </c>
      <c r="C293" s="94" t="s">
        <v>362</v>
      </c>
      <c r="D293" s="94" t="s">
        <v>1383</v>
      </c>
      <c r="E293" s="94" t="s">
        <v>344</v>
      </c>
      <c r="F293" s="263" t="s">
        <v>2111</v>
      </c>
      <c r="G293" s="263">
        <v>1</v>
      </c>
      <c r="H293" s="94" t="s">
        <v>13</v>
      </c>
      <c r="I293" s="94" t="s">
        <v>12</v>
      </c>
      <c r="J293" s="86"/>
    </row>
    <row r="294" spans="2:10" ht="24" x14ac:dyDescent="0.2">
      <c r="B294" s="263">
        <v>292</v>
      </c>
      <c r="C294" s="94" t="s">
        <v>364</v>
      </c>
      <c r="D294" s="94" t="s">
        <v>1384</v>
      </c>
      <c r="E294" s="94" t="s">
        <v>344</v>
      </c>
      <c r="F294" s="263" t="s">
        <v>2111</v>
      </c>
      <c r="G294" s="263">
        <v>1</v>
      </c>
      <c r="H294" s="94" t="s">
        <v>13</v>
      </c>
      <c r="I294" s="94" t="s">
        <v>12</v>
      </c>
      <c r="J294" s="86"/>
    </row>
    <row r="295" spans="2:10" ht="24" x14ac:dyDescent="0.2">
      <c r="B295" s="263">
        <v>293</v>
      </c>
      <c r="C295" s="94" t="s">
        <v>366</v>
      </c>
      <c r="D295" s="94" t="s">
        <v>1387</v>
      </c>
      <c r="E295" s="94" t="s">
        <v>344</v>
      </c>
      <c r="F295" s="263" t="s">
        <v>2111</v>
      </c>
      <c r="G295" s="263">
        <v>1</v>
      </c>
      <c r="H295" s="94" t="s">
        <v>13</v>
      </c>
      <c r="I295" s="94" t="s">
        <v>12</v>
      </c>
      <c r="J295" s="86"/>
    </row>
    <row r="296" spans="2:10" ht="24" x14ac:dyDescent="0.2">
      <c r="B296" s="263">
        <v>294</v>
      </c>
      <c r="C296" s="94" t="s">
        <v>368</v>
      </c>
      <c r="D296" s="94" t="s">
        <v>1388</v>
      </c>
      <c r="E296" s="94" t="s">
        <v>344</v>
      </c>
      <c r="F296" s="263" t="s">
        <v>2111</v>
      </c>
      <c r="G296" s="263">
        <v>1</v>
      </c>
      <c r="H296" s="94" t="s">
        <v>13</v>
      </c>
      <c r="I296" s="94" t="s">
        <v>12</v>
      </c>
      <c r="J296" s="86"/>
    </row>
    <row r="297" spans="2:10" ht="24" x14ac:dyDescent="0.2">
      <c r="B297" s="263">
        <v>295</v>
      </c>
      <c r="C297" s="94" t="s">
        <v>369</v>
      </c>
      <c r="D297" s="94" t="s">
        <v>1723</v>
      </c>
      <c r="E297" s="94" t="s">
        <v>344</v>
      </c>
      <c r="F297" s="263" t="s">
        <v>2111</v>
      </c>
      <c r="G297" s="263">
        <v>1</v>
      </c>
      <c r="H297" s="94" t="s">
        <v>13</v>
      </c>
      <c r="I297" s="94" t="s">
        <v>12</v>
      </c>
      <c r="J297" s="86"/>
    </row>
    <row r="298" spans="2:10" ht="24" x14ac:dyDescent="0.2">
      <c r="B298" s="263">
        <v>296</v>
      </c>
      <c r="C298" s="94" t="s">
        <v>371</v>
      </c>
      <c r="D298" s="94" t="s">
        <v>372</v>
      </c>
      <c r="E298" s="94" t="s">
        <v>344</v>
      </c>
      <c r="F298" s="263" t="s">
        <v>2111</v>
      </c>
      <c r="G298" s="263">
        <v>1</v>
      </c>
      <c r="H298" s="94" t="s">
        <v>13</v>
      </c>
      <c r="I298" s="94" t="s">
        <v>12</v>
      </c>
      <c r="J298" s="86"/>
    </row>
    <row r="299" spans="2:10" x14ac:dyDescent="0.2">
      <c r="B299" s="263">
        <v>297</v>
      </c>
      <c r="C299" s="94" t="s">
        <v>374</v>
      </c>
      <c r="D299" s="94" t="s">
        <v>375</v>
      </c>
      <c r="E299" s="94" t="s">
        <v>344</v>
      </c>
      <c r="F299" s="263" t="s">
        <v>2111</v>
      </c>
      <c r="G299" s="263">
        <v>1</v>
      </c>
      <c r="H299" s="94" t="s">
        <v>13</v>
      </c>
      <c r="I299" s="94" t="s">
        <v>12</v>
      </c>
      <c r="J299" s="86"/>
    </row>
    <row r="300" spans="2:10" x14ac:dyDescent="0.2">
      <c r="B300" s="263">
        <v>298</v>
      </c>
      <c r="C300" s="94" t="s">
        <v>377</v>
      </c>
      <c r="D300" s="94" t="s">
        <v>1389</v>
      </c>
      <c r="E300" s="94" t="s">
        <v>344</v>
      </c>
      <c r="F300" s="263" t="s">
        <v>2111</v>
      </c>
      <c r="G300" s="263">
        <v>1</v>
      </c>
      <c r="H300" s="94" t="s">
        <v>13</v>
      </c>
      <c r="I300" s="94" t="s">
        <v>12</v>
      </c>
      <c r="J300" s="86"/>
    </row>
    <row r="301" spans="2:10" ht="24" x14ac:dyDescent="0.2">
      <c r="B301" s="263">
        <v>299</v>
      </c>
      <c r="C301" s="94" t="s">
        <v>379</v>
      </c>
      <c r="D301" s="94" t="s">
        <v>380</v>
      </c>
      <c r="E301" s="94" t="s">
        <v>344</v>
      </c>
      <c r="F301" s="263" t="s">
        <v>2111</v>
      </c>
      <c r="G301" s="263">
        <v>1</v>
      </c>
      <c r="H301" s="94" t="s">
        <v>13</v>
      </c>
      <c r="I301" s="94" t="s">
        <v>12</v>
      </c>
      <c r="J301" s="86"/>
    </row>
    <row r="302" spans="2:10" ht="24" x14ac:dyDescent="0.2">
      <c r="B302" s="263">
        <v>300</v>
      </c>
      <c r="C302" s="94" t="s">
        <v>382</v>
      </c>
      <c r="D302" s="94" t="s">
        <v>1416</v>
      </c>
      <c r="E302" s="94" t="s">
        <v>383</v>
      </c>
      <c r="F302" s="263" t="s">
        <v>2111</v>
      </c>
      <c r="G302" s="263">
        <v>1</v>
      </c>
      <c r="H302" s="94" t="s">
        <v>13</v>
      </c>
      <c r="I302" s="94" t="s">
        <v>12</v>
      </c>
      <c r="J302" s="86"/>
    </row>
    <row r="303" spans="2:10" ht="24" x14ac:dyDescent="0.2">
      <c r="B303" s="263">
        <v>301</v>
      </c>
      <c r="C303" s="94" t="s">
        <v>384</v>
      </c>
      <c r="D303" s="94" t="s">
        <v>1418</v>
      </c>
      <c r="E303" s="94" t="s">
        <v>383</v>
      </c>
      <c r="F303" s="263" t="s">
        <v>2111</v>
      </c>
      <c r="G303" s="263">
        <v>1</v>
      </c>
      <c r="H303" s="94" t="s">
        <v>13</v>
      </c>
      <c r="I303" s="94" t="s">
        <v>12</v>
      </c>
      <c r="J303" s="86"/>
    </row>
    <row r="304" spans="2:10" ht="24" x14ac:dyDescent="0.2">
      <c r="B304" s="263">
        <v>302</v>
      </c>
      <c r="C304" s="94" t="s">
        <v>385</v>
      </c>
      <c r="D304" s="94" t="s">
        <v>1419</v>
      </c>
      <c r="E304" s="94" t="s">
        <v>383</v>
      </c>
      <c r="F304" s="263" t="s">
        <v>2111</v>
      </c>
      <c r="G304" s="263">
        <v>1</v>
      </c>
      <c r="H304" s="94" t="s">
        <v>13</v>
      </c>
      <c r="I304" s="94" t="s">
        <v>12</v>
      </c>
      <c r="J304" s="86"/>
    </row>
    <row r="305" spans="2:10" ht="24" x14ac:dyDescent="0.2">
      <c r="B305" s="263">
        <v>303</v>
      </c>
      <c r="C305" s="94" t="s">
        <v>386</v>
      </c>
      <c r="D305" s="94" t="s">
        <v>1420</v>
      </c>
      <c r="E305" s="94" t="s">
        <v>383</v>
      </c>
      <c r="F305" s="263" t="s">
        <v>2111</v>
      </c>
      <c r="G305" s="263">
        <v>1</v>
      </c>
      <c r="H305" s="94" t="s">
        <v>13</v>
      </c>
      <c r="I305" s="94" t="s">
        <v>12</v>
      </c>
      <c r="J305" s="86"/>
    </row>
    <row r="306" spans="2:10" ht="24" x14ac:dyDescent="0.2">
      <c r="B306" s="263">
        <v>304</v>
      </c>
      <c r="C306" s="94" t="s">
        <v>387</v>
      </c>
      <c r="D306" s="94" t="s">
        <v>1421</v>
      </c>
      <c r="E306" s="94" t="s">
        <v>383</v>
      </c>
      <c r="F306" s="263" t="s">
        <v>2111</v>
      </c>
      <c r="G306" s="263">
        <v>1</v>
      </c>
      <c r="H306" s="94" t="s">
        <v>13</v>
      </c>
      <c r="I306" s="94" t="s">
        <v>12</v>
      </c>
      <c r="J306" s="86"/>
    </row>
    <row r="307" spans="2:10" ht="24" x14ac:dyDescent="0.2">
      <c r="B307" s="263">
        <v>305</v>
      </c>
      <c r="C307" s="94" t="s">
        <v>388</v>
      </c>
      <c r="D307" s="94" t="s">
        <v>1422</v>
      </c>
      <c r="E307" s="94" t="s">
        <v>383</v>
      </c>
      <c r="F307" s="263" t="s">
        <v>2111</v>
      </c>
      <c r="G307" s="263">
        <v>1</v>
      </c>
      <c r="H307" s="94" t="s">
        <v>13</v>
      </c>
      <c r="I307" s="94" t="s">
        <v>12</v>
      </c>
      <c r="J307" s="86"/>
    </row>
    <row r="308" spans="2:10" ht="24" x14ac:dyDescent="0.2">
      <c r="B308" s="263">
        <v>306</v>
      </c>
      <c r="C308" s="94" t="s">
        <v>389</v>
      </c>
      <c r="D308" s="94" t="s">
        <v>1423</v>
      </c>
      <c r="E308" s="94" t="s">
        <v>383</v>
      </c>
      <c r="F308" s="263" t="s">
        <v>2111</v>
      </c>
      <c r="G308" s="263">
        <v>1</v>
      </c>
      <c r="H308" s="94" t="s">
        <v>13</v>
      </c>
      <c r="I308" s="94" t="s">
        <v>12</v>
      </c>
      <c r="J308" s="86"/>
    </row>
    <row r="309" spans="2:10" ht="24" x14ac:dyDescent="0.2">
      <c r="B309" s="263">
        <v>307</v>
      </c>
      <c r="C309" s="94" t="s">
        <v>390</v>
      </c>
      <c r="D309" s="94" t="s">
        <v>1424</v>
      </c>
      <c r="E309" s="94" t="s">
        <v>383</v>
      </c>
      <c r="F309" s="263" t="s">
        <v>2111</v>
      </c>
      <c r="G309" s="263">
        <v>1</v>
      </c>
      <c r="H309" s="94" t="s">
        <v>13</v>
      </c>
      <c r="I309" s="94" t="s">
        <v>12</v>
      </c>
      <c r="J309" s="86"/>
    </row>
    <row r="310" spans="2:10" ht="24" x14ac:dyDescent="0.2">
      <c r="B310" s="263">
        <v>308</v>
      </c>
      <c r="C310" s="94" t="s">
        <v>391</v>
      </c>
      <c r="D310" s="94" t="s">
        <v>1417</v>
      </c>
      <c r="E310" s="94" t="s">
        <v>383</v>
      </c>
      <c r="F310" s="263" t="s">
        <v>2111</v>
      </c>
      <c r="G310" s="263">
        <v>1</v>
      </c>
      <c r="H310" s="94" t="s">
        <v>13</v>
      </c>
      <c r="I310" s="94" t="s">
        <v>12</v>
      </c>
      <c r="J310" s="86"/>
    </row>
    <row r="311" spans="2:10" x14ac:dyDescent="0.2">
      <c r="B311" s="263">
        <v>309</v>
      </c>
      <c r="C311" s="94" t="s">
        <v>392</v>
      </c>
      <c r="D311" s="94" t="s">
        <v>393</v>
      </c>
      <c r="E311" s="94" t="s">
        <v>383</v>
      </c>
      <c r="F311" s="263" t="s">
        <v>2111</v>
      </c>
      <c r="G311" s="263">
        <v>1</v>
      </c>
      <c r="H311" s="94" t="s">
        <v>13</v>
      </c>
      <c r="I311" s="94" t="s">
        <v>12</v>
      </c>
      <c r="J311" s="86"/>
    </row>
    <row r="312" spans="2:10" ht="24" x14ac:dyDescent="0.2">
      <c r="B312" s="263">
        <v>310</v>
      </c>
      <c r="C312" s="94" t="s">
        <v>395</v>
      </c>
      <c r="D312" s="94" t="s">
        <v>1724</v>
      </c>
      <c r="E312" s="94" t="s">
        <v>383</v>
      </c>
      <c r="F312" s="263" t="s">
        <v>2111</v>
      </c>
      <c r="G312" s="263">
        <v>1</v>
      </c>
      <c r="H312" s="94" t="s">
        <v>13</v>
      </c>
      <c r="I312" s="94" t="s">
        <v>12</v>
      </c>
      <c r="J312" s="86"/>
    </row>
    <row r="313" spans="2:10" x14ac:dyDescent="0.2">
      <c r="B313" s="263">
        <v>311</v>
      </c>
      <c r="C313" s="94" t="s">
        <v>396</v>
      </c>
      <c r="D313" s="94" t="s">
        <v>397</v>
      </c>
      <c r="E313" s="94" t="s">
        <v>383</v>
      </c>
      <c r="F313" s="263" t="s">
        <v>2111</v>
      </c>
      <c r="G313" s="263">
        <v>1</v>
      </c>
      <c r="H313" s="94" t="s">
        <v>13</v>
      </c>
      <c r="I313" s="94" t="s">
        <v>12</v>
      </c>
      <c r="J313" s="86"/>
    </row>
    <row r="314" spans="2:10" ht="24" x14ac:dyDescent="0.2">
      <c r="B314" s="263">
        <v>312</v>
      </c>
      <c r="C314" s="94" t="s">
        <v>399</v>
      </c>
      <c r="D314" s="94" t="s">
        <v>400</v>
      </c>
      <c r="E314" s="94" t="s">
        <v>383</v>
      </c>
      <c r="F314" s="263" t="s">
        <v>2111</v>
      </c>
      <c r="G314" s="263">
        <v>1</v>
      </c>
      <c r="H314" s="94" t="s">
        <v>13</v>
      </c>
      <c r="I314" s="94" t="s">
        <v>12</v>
      </c>
      <c r="J314" s="86"/>
    </row>
    <row r="315" spans="2:10" ht="24" x14ac:dyDescent="0.2">
      <c r="B315" s="263">
        <v>313</v>
      </c>
      <c r="C315" s="94" t="s">
        <v>402</v>
      </c>
      <c r="D315" s="94" t="s">
        <v>403</v>
      </c>
      <c r="E315" s="94" t="s">
        <v>383</v>
      </c>
      <c r="F315" s="263" t="s">
        <v>2111</v>
      </c>
      <c r="G315" s="263">
        <v>1</v>
      </c>
      <c r="H315" s="94" t="s">
        <v>13</v>
      </c>
      <c r="I315" s="94" t="s">
        <v>12</v>
      </c>
      <c r="J315" s="86"/>
    </row>
    <row r="316" spans="2:10" ht="24" x14ac:dyDescent="0.2">
      <c r="B316" s="263">
        <v>314</v>
      </c>
      <c r="C316" s="94" t="s">
        <v>405</v>
      </c>
      <c r="D316" s="94" t="s">
        <v>406</v>
      </c>
      <c r="E316" s="94" t="s">
        <v>383</v>
      </c>
      <c r="F316" s="263" t="s">
        <v>2111</v>
      </c>
      <c r="G316" s="263">
        <v>1</v>
      </c>
      <c r="H316" s="94" t="s">
        <v>13</v>
      </c>
      <c r="I316" s="94" t="s">
        <v>12</v>
      </c>
      <c r="J316" s="86"/>
    </row>
    <row r="317" spans="2:10" x14ac:dyDescent="0.2">
      <c r="B317" s="263">
        <v>315</v>
      </c>
      <c r="C317" s="94" t="s">
        <v>408</v>
      </c>
      <c r="D317" s="94" t="s">
        <v>409</v>
      </c>
      <c r="E317" s="94" t="s">
        <v>383</v>
      </c>
      <c r="F317" s="263" t="s">
        <v>2111</v>
      </c>
      <c r="G317" s="263">
        <v>1</v>
      </c>
      <c r="H317" s="94" t="s">
        <v>13</v>
      </c>
      <c r="I317" s="94" t="s">
        <v>12</v>
      </c>
      <c r="J317" s="86"/>
    </row>
    <row r="318" spans="2:10" ht="24" x14ac:dyDescent="0.2">
      <c r="B318" s="263">
        <v>316</v>
      </c>
      <c r="C318" s="94" t="s">
        <v>1064</v>
      </c>
      <c r="D318" s="94" t="s">
        <v>505</v>
      </c>
      <c r="E318" s="94" t="s">
        <v>1348</v>
      </c>
      <c r="F318" s="263" t="s">
        <v>2111</v>
      </c>
      <c r="G318" s="263">
        <v>1</v>
      </c>
      <c r="H318" s="94" t="s">
        <v>13</v>
      </c>
      <c r="I318" s="94" t="s">
        <v>12</v>
      </c>
      <c r="J318" s="86"/>
    </row>
    <row r="319" spans="2:10" ht="24" x14ac:dyDescent="0.2">
      <c r="B319" s="263">
        <v>317</v>
      </c>
      <c r="C319" s="94" t="s">
        <v>1065</v>
      </c>
      <c r="D319" s="94" t="s">
        <v>1499</v>
      </c>
      <c r="E319" s="94" t="s">
        <v>478</v>
      </c>
      <c r="F319" s="263" t="s">
        <v>2111</v>
      </c>
      <c r="G319" s="263">
        <v>1</v>
      </c>
      <c r="H319" s="94" t="s">
        <v>13</v>
      </c>
      <c r="I319" s="94" t="s">
        <v>12</v>
      </c>
      <c r="J319" s="86"/>
    </row>
    <row r="320" spans="2:10" x14ac:dyDescent="0.2">
      <c r="B320" s="263">
        <v>318</v>
      </c>
      <c r="C320" s="94" t="s">
        <v>1066</v>
      </c>
      <c r="D320" s="94" t="s">
        <v>1500</v>
      </c>
      <c r="E320" s="94" t="s">
        <v>415</v>
      </c>
      <c r="F320" s="263" t="s">
        <v>2111</v>
      </c>
      <c r="G320" s="263">
        <v>1</v>
      </c>
      <c r="H320" s="94" t="s">
        <v>13</v>
      </c>
      <c r="I320" s="94" t="s">
        <v>12</v>
      </c>
      <c r="J320" s="86"/>
    </row>
    <row r="321" spans="2:10" x14ac:dyDescent="0.2">
      <c r="B321" s="263">
        <v>319</v>
      </c>
      <c r="C321" s="94" t="s">
        <v>1067</v>
      </c>
      <c r="D321" s="94" t="s">
        <v>1500</v>
      </c>
      <c r="E321" s="94" t="s">
        <v>415</v>
      </c>
      <c r="F321" s="263" t="s">
        <v>2111</v>
      </c>
      <c r="G321" s="263">
        <v>1</v>
      </c>
      <c r="H321" s="94" t="s">
        <v>13</v>
      </c>
      <c r="I321" s="94" t="s">
        <v>12</v>
      </c>
      <c r="J321" s="86"/>
    </row>
    <row r="322" spans="2:10" x14ac:dyDescent="0.2">
      <c r="B322" s="263">
        <v>320</v>
      </c>
      <c r="C322" s="94" t="s">
        <v>1069</v>
      </c>
      <c r="D322" s="94" t="s">
        <v>1517</v>
      </c>
      <c r="E322" s="94" t="s">
        <v>478</v>
      </c>
      <c r="F322" s="263" t="s">
        <v>2111</v>
      </c>
      <c r="G322" s="263">
        <v>1</v>
      </c>
      <c r="H322" s="94" t="s">
        <v>13</v>
      </c>
      <c r="I322" s="94" t="s">
        <v>12</v>
      </c>
      <c r="J322" s="86"/>
    </row>
    <row r="323" spans="2:10" x14ac:dyDescent="0.2">
      <c r="B323" s="263">
        <v>321</v>
      </c>
      <c r="C323" s="94" t="s">
        <v>416</v>
      </c>
      <c r="D323" s="94" t="s">
        <v>1517</v>
      </c>
      <c r="E323" s="94" t="s">
        <v>415</v>
      </c>
      <c r="F323" s="263" t="s">
        <v>2111</v>
      </c>
      <c r="G323" s="263">
        <v>1</v>
      </c>
      <c r="H323" s="94" t="s">
        <v>13</v>
      </c>
      <c r="I323" s="94" t="s">
        <v>12</v>
      </c>
      <c r="J323" s="86"/>
    </row>
    <row r="324" spans="2:10" x14ac:dyDescent="0.2">
      <c r="B324" s="263">
        <v>322</v>
      </c>
      <c r="C324" s="94" t="s">
        <v>1341</v>
      </c>
      <c r="D324" s="94" t="s">
        <v>1500</v>
      </c>
      <c r="E324" s="94" t="s">
        <v>478</v>
      </c>
      <c r="F324" s="263" t="s">
        <v>2111</v>
      </c>
      <c r="G324" s="263">
        <v>1</v>
      </c>
      <c r="H324" s="94" t="s">
        <v>13</v>
      </c>
      <c r="I324" s="94" t="s">
        <v>12</v>
      </c>
      <c r="J324" s="86"/>
    </row>
    <row r="325" spans="2:10" x14ac:dyDescent="0.2">
      <c r="B325" s="263">
        <v>323</v>
      </c>
      <c r="C325" s="94" t="s">
        <v>1342</v>
      </c>
      <c r="D325" s="94" t="s">
        <v>1500</v>
      </c>
      <c r="E325" s="94" t="s">
        <v>478</v>
      </c>
      <c r="F325" s="263" t="s">
        <v>2111</v>
      </c>
      <c r="G325" s="263">
        <v>1</v>
      </c>
      <c r="H325" s="94" t="s">
        <v>13</v>
      </c>
      <c r="I325" s="94" t="s">
        <v>12</v>
      </c>
      <c r="J325" s="86"/>
    </row>
    <row r="326" spans="2:10" x14ac:dyDescent="0.2">
      <c r="B326" s="263">
        <v>324</v>
      </c>
      <c r="C326" s="94" t="s">
        <v>610</v>
      </c>
      <c r="D326" s="94" t="s">
        <v>611</v>
      </c>
      <c r="E326" s="94" t="s">
        <v>612</v>
      </c>
      <c r="F326" s="263" t="s">
        <v>2111</v>
      </c>
      <c r="G326" s="263">
        <v>1</v>
      </c>
      <c r="H326" s="94" t="s">
        <v>13</v>
      </c>
      <c r="I326" s="94" t="s">
        <v>12</v>
      </c>
      <c r="J326" s="86"/>
    </row>
    <row r="327" spans="2:10" ht="24" x14ac:dyDescent="0.2">
      <c r="B327" s="263">
        <v>325</v>
      </c>
      <c r="C327" s="94" t="s">
        <v>614</v>
      </c>
      <c r="D327" s="94" t="s">
        <v>615</v>
      </c>
      <c r="E327" s="94" t="s">
        <v>612</v>
      </c>
      <c r="F327" s="263" t="s">
        <v>2111</v>
      </c>
      <c r="G327" s="263">
        <v>1</v>
      </c>
      <c r="H327" s="94" t="s">
        <v>13</v>
      </c>
      <c r="I327" s="94" t="s">
        <v>12</v>
      </c>
      <c r="J327" s="86"/>
    </row>
    <row r="328" spans="2:10" x14ac:dyDescent="0.2">
      <c r="B328" s="263">
        <v>326</v>
      </c>
      <c r="C328" s="94" t="s">
        <v>616</v>
      </c>
      <c r="D328" s="94" t="s">
        <v>617</v>
      </c>
      <c r="E328" s="94" t="s">
        <v>612</v>
      </c>
      <c r="F328" s="263" t="s">
        <v>2111</v>
      </c>
      <c r="G328" s="263">
        <v>1</v>
      </c>
      <c r="H328" s="94" t="s">
        <v>13</v>
      </c>
      <c r="I328" s="94" t="s">
        <v>12</v>
      </c>
      <c r="J328" s="86"/>
    </row>
    <row r="329" spans="2:10" x14ac:dyDescent="0.2">
      <c r="B329" s="263">
        <v>327</v>
      </c>
      <c r="C329" s="94" t="s">
        <v>619</v>
      </c>
      <c r="D329" s="94" t="s">
        <v>620</v>
      </c>
      <c r="E329" s="94" t="s">
        <v>612</v>
      </c>
      <c r="F329" s="263" t="s">
        <v>2111</v>
      </c>
      <c r="G329" s="263">
        <v>1</v>
      </c>
      <c r="H329" s="94" t="s">
        <v>13</v>
      </c>
      <c r="I329" s="94" t="s">
        <v>12</v>
      </c>
      <c r="J329" s="86"/>
    </row>
    <row r="330" spans="2:10" x14ac:dyDescent="0.2">
      <c r="B330" s="263">
        <v>328</v>
      </c>
      <c r="C330" s="94" t="s">
        <v>621</v>
      </c>
      <c r="D330" s="94" t="s">
        <v>98</v>
      </c>
      <c r="E330" s="94" t="s">
        <v>612</v>
      </c>
      <c r="F330" s="263" t="s">
        <v>2111</v>
      </c>
      <c r="G330" s="263">
        <v>1</v>
      </c>
      <c r="H330" s="94" t="s">
        <v>13</v>
      </c>
      <c r="I330" s="94" t="s">
        <v>12</v>
      </c>
      <c r="J330" s="86"/>
    </row>
    <row r="331" spans="2:10" ht="36" x14ac:dyDescent="0.2">
      <c r="B331" s="263">
        <v>329</v>
      </c>
      <c r="C331" s="94" t="s">
        <v>622</v>
      </c>
      <c r="D331" s="94" t="s">
        <v>623</v>
      </c>
      <c r="E331" s="94" t="s">
        <v>612</v>
      </c>
      <c r="F331" s="263" t="s">
        <v>2111</v>
      </c>
      <c r="G331" s="263">
        <v>1</v>
      </c>
      <c r="H331" s="94" t="s">
        <v>13</v>
      </c>
      <c r="I331" s="94" t="s">
        <v>12</v>
      </c>
      <c r="J331" s="86"/>
    </row>
    <row r="332" spans="2:10" ht="24" x14ac:dyDescent="0.2">
      <c r="B332" s="263">
        <v>330</v>
      </c>
      <c r="C332" s="94" t="s">
        <v>624</v>
      </c>
      <c r="D332" s="94" t="s">
        <v>625</v>
      </c>
      <c r="E332" s="94" t="s">
        <v>612</v>
      </c>
      <c r="F332" s="263" t="s">
        <v>2111</v>
      </c>
      <c r="G332" s="263">
        <v>1</v>
      </c>
      <c r="H332" s="94" t="s">
        <v>13</v>
      </c>
      <c r="I332" s="94" t="s">
        <v>12</v>
      </c>
      <c r="J332" s="86"/>
    </row>
    <row r="333" spans="2:10" x14ac:dyDescent="0.2">
      <c r="B333" s="263">
        <v>331</v>
      </c>
      <c r="C333" s="94" t="s">
        <v>626</v>
      </c>
      <c r="D333" s="94" t="s">
        <v>91</v>
      </c>
      <c r="E333" s="94" t="s">
        <v>612</v>
      </c>
      <c r="F333" s="263" t="s">
        <v>2111</v>
      </c>
      <c r="G333" s="263">
        <v>1</v>
      </c>
      <c r="H333" s="94" t="s">
        <v>13</v>
      </c>
      <c r="I333" s="94" t="s">
        <v>12</v>
      </c>
      <c r="J333" s="86"/>
    </row>
    <row r="334" spans="2:10" ht="24" x14ac:dyDescent="0.2">
      <c r="B334" s="263">
        <v>332</v>
      </c>
      <c r="C334" s="94" t="s">
        <v>627</v>
      </c>
      <c r="D334" s="94" t="s">
        <v>628</v>
      </c>
      <c r="E334" s="94" t="s">
        <v>629</v>
      </c>
      <c r="F334" s="263" t="s">
        <v>2111</v>
      </c>
      <c r="G334" s="263">
        <v>1</v>
      </c>
      <c r="H334" s="94" t="s">
        <v>13</v>
      </c>
      <c r="I334" s="94" t="s">
        <v>12</v>
      </c>
      <c r="J334" s="86"/>
    </row>
    <row r="335" spans="2:10" ht="24" x14ac:dyDescent="0.2">
      <c r="B335" s="263">
        <v>333</v>
      </c>
      <c r="C335" s="94" t="s">
        <v>631</v>
      </c>
      <c r="D335" s="94" t="s">
        <v>632</v>
      </c>
      <c r="E335" s="94" t="s">
        <v>629</v>
      </c>
      <c r="F335" s="263" t="s">
        <v>2111</v>
      </c>
      <c r="G335" s="263">
        <v>1</v>
      </c>
      <c r="H335" s="94" t="s">
        <v>13</v>
      </c>
      <c r="I335" s="94" t="s">
        <v>12</v>
      </c>
      <c r="J335" s="86"/>
    </row>
    <row r="336" spans="2:10" x14ac:dyDescent="0.2">
      <c r="B336" s="263">
        <v>334</v>
      </c>
      <c r="C336" s="94" t="s">
        <v>633</v>
      </c>
      <c r="D336" s="94" t="s">
        <v>634</v>
      </c>
      <c r="E336" s="94" t="s">
        <v>2102</v>
      </c>
      <c r="F336" s="263" t="s">
        <v>2111</v>
      </c>
      <c r="G336" s="263">
        <v>1</v>
      </c>
      <c r="H336" s="94" t="s">
        <v>13</v>
      </c>
      <c r="I336" s="94" t="s">
        <v>12</v>
      </c>
      <c r="J336" s="86"/>
    </row>
    <row r="337" spans="2:10" x14ac:dyDescent="0.2">
      <c r="B337" s="263">
        <v>335</v>
      </c>
      <c r="C337" s="94" t="s">
        <v>637</v>
      </c>
      <c r="D337" s="94" t="s">
        <v>611</v>
      </c>
      <c r="E337" s="94" t="s">
        <v>638</v>
      </c>
      <c r="F337" s="263" t="s">
        <v>2111</v>
      </c>
      <c r="G337" s="263">
        <v>1</v>
      </c>
      <c r="H337" s="94" t="s">
        <v>13</v>
      </c>
      <c r="I337" s="94" t="s">
        <v>12</v>
      </c>
      <c r="J337" s="86"/>
    </row>
    <row r="338" spans="2:10" ht="24" x14ac:dyDescent="0.2">
      <c r="B338" s="263">
        <v>336</v>
      </c>
      <c r="C338" s="94" t="s">
        <v>639</v>
      </c>
      <c r="D338" s="94" t="s">
        <v>615</v>
      </c>
      <c r="E338" s="94" t="s">
        <v>638</v>
      </c>
      <c r="F338" s="263" t="s">
        <v>2111</v>
      </c>
      <c r="G338" s="263">
        <v>1</v>
      </c>
      <c r="H338" s="94" t="s">
        <v>13</v>
      </c>
      <c r="I338" s="94" t="s">
        <v>12</v>
      </c>
      <c r="J338" s="86"/>
    </row>
    <row r="339" spans="2:10" x14ac:dyDescent="0.2">
      <c r="B339" s="263">
        <v>337</v>
      </c>
      <c r="C339" s="94" t="s">
        <v>640</v>
      </c>
      <c r="D339" s="94" t="s">
        <v>617</v>
      </c>
      <c r="E339" s="94" t="s">
        <v>638</v>
      </c>
      <c r="F339" s="263" t="s">
        <v>2111</v>
      </c>
      <c r="G339" s="263">
        <v>1</v>
      </c>
      <c r="H339" s="94" t="s">
        <v>13</v>
      </c>
      <c r="I339" s="94" t="s">
        <v>12</v>
      </c>
      <c r="J339" s="86"/>
    </row>
    <row r="340" spans="2:10" x14ac:dyDescent="0.2">
      <c r="B340" s="263">
        <v>338</v>
      </c>
      <c r="C340" s="94" t="s">
        <v>641</v>
      </c>
      <c r="D340" s="94" t="s">
        <v>620</v>
      </c>
      <c r="E340" s="94" t="s">
        <v>638</v>
      </c>
      <c r="F340" s="263" t="s">
        <v>2111</v>
      </c>
      <c r="G340" s="263">
        <v>1</v>
      </c>
      <c r="H340" s="94" t="s">
        <v>13</v>
      </c>
      <c r="I340" s="94" t="s">
        <v>12</v>
      </c>
      <c r="J340" s="86"/>
    </row>
    <row r="341" spans="2:10" x14ac:dyDescent="0.2">
      <c r="B341" s="263">
        <v>339</v>
      </c>
      <c r="C341" s="94" t="s">
        <v>642</v>
      </c>
      <c r="D341" s="94" t="s">
        <v>98</v>
      </c>
      <c r="E341" s="94" t="s">
        <v>638</v>
      </c>
      <c r="F341" s="263" t="s">
        <v>2111</v>
      </c>
      <c r="G341" s="263">
        <v>1</v>
      </c>
      <c r="H341" s="94" t="s">
        <v>13</v>
      </c>
      <c r="I341" s="94" t="s">
        <v>12</v>
      </c>
      <c r="J341" s="86"/>
    </row>
    <row r="342" spans="2:10" ht="36" x14ac:dyDescent="0.2">
      <c r="B342" s="263">
        <v>340</v>
      </c>
      <c r="C342" s="94" t="s">
        <v>643</v>
      </c>
      <c r="D342" s="94" t="s">
        <v>623</v>
      </c>
      <c r="E342" s="94" t="s">
        <v>638</v>
      </c>
      <c r="F342" s="263" t="s">
        <v>2111</v>
      </c>
      <c r="G342" s="263">
        <v>1</v>
      </c>
      <c r="H342" s="94" t="s">
        <v>13</v>
      </c>
      <c r="I342" s="94" t="s">
        <v>12</v>
      </c>
      <c r="J342" s="86"/>
    </row>
    <row r="343" spans="2:10" ht="24" x14ac:dyDescent="0.2">
      <c r="B343" s="263">
        <v>341</v>
      </c>
      <c r="C343" s="94" t="s">
        <v>644</v>
      </c>
      <c r="D343" s="94" t="s">
        <v>625</v>
      </c>
      <c r="E343" s="94" t="s">
        <v>638</v>
      </c>
      <c r="F343" s="263" t="s">
        <v>2111</v>
      </c>
      <c r="G343" s="263">
        <v>1</v>
      </c>
      <c r="H343" s="94" t="s">
        <v>13</v>
      </c>
      <c r="I343" s="94" t="s">
        <v>12</v>
      </c>
      <c r="J343" s="86"/>
    </row>
    <row r="344" spans="2:10" x14ac:dyDescent="0.2">
      <c r="B344" s="263">
        <v>342</v>
      </c>
      <c r="C344" s="94" t="s">
        <v>2041</v>
      </c>
      <c r="D344" s="94" t="s">
        <v>2042</v>
      </c>
      <c r="E344" s="94" t="s">
        <v>2102</v>
      </c>
      <c r="F344" s="263" t="s">
        <v>2111</v>
      </c>
      <c r="G344" s="263">
        <v>1</v>
      </c>
      <c r="H344" s="94" t="s">
        <v>13</v>
      </c>
      <c r="I344" s="94" t="s">
        <v>12</v>
      </c>
      <c r="J344" s="94" t="s">
        <v>2064</v>
      </c>
    </row>
    <row r="345" spans="2:10" ht="24" x14ac:dyDescent="0.2">
      <c r="B345" s="263">
        <v>343</v>
      </c>
      <c r="C345" s="94" t="s">
        <v>2045</v>
      </c>
      <c r="D345" s="94" t="s">
        <v>2044</v>
      </c>
      <c r="E345" s="94" t="s">
        <v>2102</v>
      </c>
      <c r="F345" s="263" t="s">
        <v>2111</v>
      </c>
      <c r="G345" s="263">
        <v>1</v>
      </c>
      <c r="H345" s="94" t="s">
        <v>13</v>
      </c>
      <c r="I345" s="94" t="s">
        <v>12</v>
      </c>
      <c r="J345" s="94" t="s">
        <v>2064</v>
      </c>
    </row>
    <row r="346" spans="2:10" x14ac:dyDescent="0.2">
      <c r="B346" s="263">
        <v>344</v>
      </c>
      <c r="C346" s="94" t="s">
        <v>2047</v>
      </c>
      <c r="D346" s="94" t="s">
        <v>98</v>
      </c>
      <c r="E346" s="94" t="s">
        <v>2102</v>
      </c>
      <c r="F346" s="263" t="s">
        <v>2111</v>
      </c>
      <c r="G346" s="263">
        <v>1</v>
      </c>
      <c r="H346" s="94" t="s">
        <v>13</v>
      </c>
      <c r="I346" s="94" t="s">
        <v>12</v>
      </c>
      <c r="J346" s="94" t="s">
        <v>2064</v>
      </c>
    </row>
    <row r="347" spans="2:10" x14ac:dyDescent="0.2">
      <c r="B347" s="263">
        <v>345</v>
      </c>
      <c r="C347" s="94" t="s">
        <v>1077</v>
      </c>
      <c r="D347" s="94" t="s">
        <v>1530</v>
      </c>
      <c r="E347" s="94" t="s">
        <v>478</v>
      </c>
      <c r="F347" s="263" t="s">
        <v>2111</v>
      </c>
      <c r="G347" s="263">
        <v>1</v>
      </c>
      <c r="H347" s="94" t="s">
        <v>13</v>
      </c>
      <c r="I347" s="94" t="s">
        <v>12</v>
      </c>
      <c r="J347" s="94"/>
    </row>
    <row r="348" spans="2:10" x14ac:dyDescent="0.2">
      <c r="B348" s="263">
        <v>346</v>
      </c>
      <c r="C348" s="94" t="s">
        <v>417</v>
      </c>
      <c r="D348" s="94" t="s">
        <v>1529</v>
      </c>
      <c r="E348" s="94" t="s">
        <v>478</v>
      </c>
      <c r="F348" s="263" t="s">
        <v>2111</v>
      </c>
      <c r="G348" s="263">
        <v>1</v>
      </c>
      <c r="H348" s="94" t="s">
        <v>13</v>
      </c>
      <c r="I348" s="94" t="s">
        <v>12</v>
      </c>
      <c r="J348" s="86"/>
    </row>
    <row r="349" spans="2:10" x14ac:dyDescent="0.2">
      <c r="B349" s="263">
        <v>347</v>
      </c>
      <c r="C349" s="94" t="s">
        <v>419</v>
      </c>
      <c r="D349" s="94" t="s">
        <v>1529</v>
      </c>
      <c r="E349" s="94" t="s">
        <v>415</v>
      </c>
      <c r="F349" s="263" t="s">
        <v>2111</v>
      </c>
      <c r="G349" s="263">
        <v>1</v>
      </c>
      <c r="H349" s="94" t="s">
        <v>13</v>
      </c>
      <c r="I349" s="94" t="s">
        <v>12</v>
      </c>
      <c r="J349" s="86"/>
    </row>
    <row r="350" spans="2:10" x14ac:dyDescent="0.2">
      <c r="B350" s="263">
        <v>348</v>
      </c>
      <c r="C350" s="94" t="s">
        <v>423</v>
      </c>
      <c r="D350" s="94" t="s">
        <v>1533</v>
      </c>
      <c r="E350" s="94" t="s">
        <v>415</v>
      </c>
      <c r="F350" s="263" t="s">
        <v>2111</v>
      </c>
      <c r="G350" s="263">
        <v>1</v>
      </c>
      <c r="H350" s="94" t="s">
        <v>13</v>
      </c>
      <c r="I350" s="94" t="s">
        <v>12</v>
      </c>
      <c r="J350" s="86"/>
    </row>
    <row r="351" spans="2:10" x14ac:dyDescent="0.2">
      <c r="B351" s="263">
        <v>349</v>
      </c>
      <c r="C351" s="94" t="s">
        <v>425</v>
      </c>
      <c r="D351" s="94" t="s">
        <v>1533</v>
      </c>
      <c r="E351" s="94" t="s">
        <v>415</v>
      </c>
      <c r="F351" s="263" t="s">
        <v>2111</v>
      </c>
      <c r="G351" s="263">
        <v>1</v>
      </c>
      <c r="H351" s="94" t="s">
        <v>13</v>
      </c>
      <c r="I351" s="94" t="s">
        <v>12</v>
      </c>
      <c r="J351" s="86"/>
    </row>
    <row r="352" spans="2:10" x14ac:dyDescent="0.2">
      <c r="B352" s="263">
        <v>350</v>
      </c>
      <c r="C352" s="94" t="s">
        <v>427</v>
      </c>
      <c r="D352" s="94" t="s">
        <v>1533</v>
      </c>
      <c r="E352" s="94" t="s">
        <v>415</v>
      </c>
      <c r="F352" s="263" t="s">
        <v>2111</v>
      </c>
      <c r="G352" s="263">
        <v>1</v>
      </c>
      <c r="H352" s="94" t="s">
        <v>13</v>
      </c>
      <c r="I352" s="94" t="s">
        <v>12</v>
      </c>
      <c r="J352" s="86"/>
    </row>
    <row r="353" spans="2:10" x14ac:dyDescent="0.2">
      <c r="B353" s="263">
        <v>351</v>
      </c>
      <c r="C353" s="94" t="s">
        <v>521</v>
      </c>
      <c r="D353" s="94" t="s">
        <v>1533</v>
      </c>
      <c r="E353" s="94" t="s">
        <v>478</v>
      </c>
      <c r="F353" s="263" t="s">
        <v>2111</v>
      </c>
      <c r="G353" s="263">
        <v>1</v>
      </c>
      <c r="H353" s="94" t="s">
        <v>13</v>
      </c>
      <c r="I353" s="94" t="s">
        <v>12</v>
      </c>
      <c r="J353" s="86"/>
    </row>
    <row r="354" spans="2:10" x14ac:dyDescent="0.2">
      <c r="B354" s="263">
        <v>352</v>
      </c>
      <c r="C354" s="94" t="s">
        <v>523</v>
      </c>
      <c r="D354" s="94" t="s">
        <v>1533</v>
      </c>
      <c r="E354" s="94" t="s">
        <v>478</v>
      </c>
      <c r="F354" s="263" t="s">
        <v>2111</v>
      </c>
      <c r="G354" s="263">
        <v>1</v>
      </c>
      <c r="H354" s="94" t="s">
        <v>13</v>
      </c>
      <c r="I354" s="94" t="s">
        <v>12</v>
      </c>
      <c r="J354" s="86"/>
    </row>
    <row r="355" spans="2:10" x14ac:dyDescent="0.2">
      <c r="B355" s="263">
        <v>353</v>
      </c>
      <c r="C355" s="94" t="s">
        <v>1072</v>
      </c>
      <c r="D355" s="94" t="s">
        <v>1533</v>
      </c>
      <c r="E355" s="94" t="s">
        <v>478</v>
      </c>
      <c r="F355" s="263" t="s">
        <v>2111</v>
      </c>
      <c r="G355" s="263">
        <v>1</v>
      </c>
      <c r="H355" s="94" t="s">
        <v>13</v>
      </c>
      <c r="I355" s="94" t="s">
        <v>12</v>
      </c>
      <c r="J355" s="86"/>
    </row>
    <row r="356" spans="2:10" x14ac:dyDescent="0.2">
      <c r="B356" s="263">
        <v>354</v>
      </c>
      <c r="C356" s="94" t="s">
        <v>1073</v>
      </c>
      <c r="D356" s="94" t="s">
        <v>1533</v>
      </c>
      <c r="E356" s="94" t="s">
        <v>415</v>
      </c>
      <c r="F356" s="263" t="s">
        <v>2111</v>
      </c>
      <c r="G356" s="263">
        <v>1</v>
      </c>
      <c r="H356" s="94" t="s">
        <v>13</v>
      </c>
      <c r="I356" s="94" t="s">
        <v>12</v>
      </c>
      <c r="J356" s="86"/>
    </row>
    <row r="357" spans="2:10" x14ac:dyDescent="0.2">
      <c r="B357" s="263">
        <v>355</v>
      </c>
      <c r="C357" s="94" t="s">
        <v>525</v>
      </c>
      <c r="D357" s="94" t="s">
        <v>1533</v>
      </c>
      <c r="E357" s="94" t="s">
        <v>478</v>
      </c>
      <c r="F357" s="263" t="s">
        <v>2111</v>
      </c>
      <c r="G357" s="263">
        <v>1</v>
      </c>
      <c r="H357" s="94" t="s">
        <v>13</v>
      </c>
      <c r="I357" s="94" t="s">
        <v>12</v>
      </c>
      <c r="J357" s="86"/>
    </row>
    <row r="358" spans="2:10" x14ac:dyDescent="0.2">
      <c r="B358" s="263">
        <v>356</v>
      </c>
      <c r="C358" s="94" t="s">
        <v>519</v>
      </c>
      <c r="D358" s="94" t="s">
        <v>1529</v>
      </c>
      <c r="E358" s="94" t="s">
        <v>415</v>
      </c>
      <c r="F358" s="263" t="s">
        <v>2111</v>
      </c>
      <c r="G358" s="263">
        <v>1</v>
      </c>
      <c r="H358" s="94" t="s">
        <v>13</v>
      </c>
      <c r="I358" s="94" t="s">
        <v>12</v>
      </c>
      <c r="J358" s="86"/>
    </row>
    <row r="359" spans="2:10" x14ac:dyDescent="0.2">
      <c r="B359" s="263">
        <v>357</v>
      </c>
      <c r="C359" s="94" t="s">
        <v>669</v>
      </c>
      <c r="D359" s="94" t="s">
        <v>670</v>
      </c>
      <c r="E359" s="94" t="s">
        <v>671</v>
      </c>
      <c r="F359" s="263" t="s">
        <v>2111</v>
      </c>
      <c r="G359" s="263">
        <v>1</v>
      </c>
      <c r="H359" s="94" t="s">
        <v>13</v>
      </c>
      <c r="I359" s="94" t="s">
        <v>12</v>
      </c>
      <c r="J359" s="86"/>
    </row>
    <row r="360" spans="2:10" ht="24" x14ac:dyDescent="0.2">
      <c r="B360" s="263">
        <v>358</v>
      </c>
      <c r="C360" s="94" t="s">
        <v>673</v>
      </c>
      <c r="D360" s="94" t="s">
        <v>1501</v>
      </c>
      <c r="E360" s="94" t="s">
        <v>671</v>
      </c>
      <c r="F360" s="263" t="s">
        <v>2111</v>
      </c>
      <c r="G360" s="263">
        <v>1</v>
      </c>
      <c r="H360" s="94" t="s">
        <v>13</v>
      </c>
      <c r="I360" s="94" t="s">
        <v>12</v>
      </c>
      <c r="J360" s="86"/>
    </row>
    <row r="361" spans="2:10" ht="24" x14ac:dyDescent="0.2">
      <c r="B361" s="263">
        <v>359</v>
      </c>
      <c r="C361" s="94" t="s">
        <v>834</v>
      </c>
      <c r="D361" s="94" t="s">
        <v>1505</v>
      </c>
      <c r="E361" s="94" t="s">
        <v>679</v>
      </c>
      <c r="F361" s="263" t="s">
        <v>2111</v>
      </c>
      <c r="G361" s="263">
        <v>1</v>
      </c>
      <c r="H361" s="94" t="s">
        <v>13</v>
      </c>
      <c r="I361" s="94" t="s">
        <v>12</v>
      </c>
      <c r="J361" s="86"/>
    </row>
    <row r="362" spans="2:10" ht="24" x14ac:dyDescent="0.2">
      <c r="B362" s="263">
        <v>360</v>
      </c>
      <c r="C362" s="94" t="s">
        <v>677</v>
      </c>
      <c r="D362" s="94" t="s">
        <v>678</v>
      </c>
      <c r="E362" s="94" t="s">
        <v>679</v>
      </c>
      <c r="F362" s="263" t="s">
        <v>2111</v>
      </c>
      <c r="G362" s="263">
        <v>1</v>
      </c>
      <c r="H362" s="94" t="s">
        <v>13</v>
      </c>
      <c r="I362" s="94" t="s">
        <v>12</v>
      </c>
      <c r="J362" s="86"/>
    </row>
    <row r="363" spans="2:10" ht="36" x14ac:dyDescent="0.2">
      <c r="B363" s="263">
        <v>361</v>
      </c>
      <c r="C363" s="94" t="s">
        <v>1097</v>
      </c>
      <c r="D363" s="94" t="s">
        <v>1508</v>
      </c>
      <c r="E363" s="94" t="s">
        <v>679</v>
      </c>
      <c r="F363" s="263" t="s">
        <v>2111</v>
      </c>
      <c r="G363" s="263">
        <v>1</v>
      </c>
      <c r="H363" s="94" t="s">
        <v>13</v>
      </c>
      <c r="I363" s="94" t="s">
        <v>12</v>
      </c>
      <c r="J363" s="86"/>
    </row>
    <row r="364" spans="2:10" x14ac:dyDescent="0.2">
      <c r="B364" s="263">
        <v>362</v>
      </c>
      <c r="C364" s="94" t="s">
        <v>681</v>
      </c>
      <c r="D364" s="94" t="s">
        <v>1514</v>
      </c>
      <c r="E364" s="94" t="s">
        <v>671</v>
      </c>
      <c r="F364" s="263" t="s">
        <v>2111</v>
      </c>
      <c r="G364" s="263">
        <v>1</v>
      </c>
      <c r="H364" s="94" t="s">
        <v>13</v>
      </c>
      <c r="I364" s="94" t="s">
        <v>12</v>
      </c>
      <c r="J364" s="86"/>
    </row>
    <row r="365" spans="2:10" ht="36" x14ac:dyDescent="0.2">
      <c r="B365" s="263">
        <v>363</v>
      </c>
      <c r="C365" s="94" t="s">
        <v>1099</v>
      </c>
      <c r="D365" s="94" t="s">
        <v>1507</v>
      </c>
      <c r="E365" s="94" t="s">
        <v>816</v>
      </c>
      <c r="F365" s="263" t="s">
        <v>2111</v>
      </c>
      <c r="G365" s="263">
        <v>1</v>
      </c>
      <c r="H365" s="94" t="s">
        <v>13</v>
      </c>
      <c r="I365" s="94" t="s">
        <v>12</v>
      </c>
      <c r="J365" s="86"/>
    </row>
    <row r="366" spans="2:10" x14ac:dyDescent="0.2">
      <c r="B366" s="263">
        <v>364</v>
      </c>
      <c r="C366" s="94" t="s">
        <v>683</v>
      </c>
      <c r="D366" s="94" t="s">
        <v>684</v>
      </c>
      <c r="E366" s="94" t="s">
        <v>679</v>
      </c>
      <c r="F366" s="263" t="s">
        <v>2111</v>
      </c>
      <c r="G366" s="263">
        <v>1</v>
      </c>
      <c r="H366" s="94" t="s">
        <v>13</v>
      </c>
      <c r="I366" s="94" t="s">
        <v>12</v>
      </c>
      <c r="J366" s="86"/>
    </row>
    <row r="367" spans="2:10" ht="36" x14ac:dyDescent="0.2">
      <c r="B367" s="263">
        <v>365</v>
      </c>
      <c r="C367" s="94" t="s">
        <v>685</v>
      </c>
      <c r="D367" s="94" t="s">
        <v>1509</v>
      </c>
      <c r="E367" s="94" t="s">
        <v>671</v>
      </c>
      <c r="F367" s="263" t="s">
        <v>2111</v>
      </c>
      <c r="G367" s="263">
        <v>1</v>
      </c>
      <c r="H367" s="94" t="s">
        <v>13</v>
      </c>
      <c r="I367" s="94" t="s">
        <v>12</v>
      </c>
      <c r="J367" s="86"/>
    </row>
    <row r="368" spans="2:10" ht="24" x14ac:dyDescent="0.2">
      <c r="B368" s="263">
        <v>366</v>
      </c>
      <c r="C368" s="94" t="s">
        <v>687</v>
      </c>
      <c r="D368" s="94" t="s">
        <v>1516</v>
      </c>
      <c r="E368" s="94" t="s">
        <v>671</v>
      </c>
      <c r="F368" s="263" t="s">
        <v>2111</v>
      </c>
      <c r="G368" s="263">
        <v>1</v>
      </c>
      <c r="H368" s="94" t="s">
        <v>13</v>
      </c>
      <c r="I368" s="94" t="s">
        <v>12</v>
      </c>
      <c r="J368" s="86"/>
    </row>
    <row r="369" spans="2:10" ht="36" x14ac:dyDescent="0.2">
      <c r="B369" s="263">
        <v>367</v>
      </c>
      <c r="C369" s="94" t="s">
        <v>2073</v>
      </c>
      <c r="D369" s="94" t="s">
        <v>1510</v>
      </c>
      <c r="E369" s="94" t="s">
        <v>1353</v>
      </c>
      <c r="F369" s="263" t="s">
        <v>2111</v>
      </c>
      <c r="G369" s="263">
        <v>1</v>
      </c>
      <c r="H369" s="94" t="s">
        <v>13</v>
      </c>
      <c r="I369" s="94" t="s">
        <v>12</v>
      </c>
      <c r="J369" s="94"/>
    </row>
    <row r="370" spans="2:10" ht="36" x14ac:dyDescent="0.2">
      <c r="B370" s="263">
        <v>368</v>
      </c>
      <c r="C370" s="94" t="s">
        <v>2074</v>
      </c>
      <c r="D370" s="94" t="s">
        <v>1511</v>
      </c>
      <c r="E370" s="94" t="s">
        <v>612</v>
      </c>
      <c r="F370" s="263" t="s">
        <v>2111</v>
      </c>
      <c r="G370" s="263">
        <v>1</v>
      </c>
      <c r="H370" s="94" t="s">
        <v>13</v>
      </c>
      <c r="I370" s="94" t="s">
        <v>12</v>
      </c>
      <c r="J370" s="94"/>
    </row>
    <row r="371" spans="2:10" ht="24" x14ac:dyDescent="0.2">
      <c r="B371" s="263">
        <v>369</v>
      </c>
      <c r="C371" s="94" t="s">
        <v>2077</v>
      </c>
      <c r="D371" s="94" t="s">
        <v>2078</v>
      </c>
      <c r="E371" s="94" t="s">
        <v>10</v>
      </c>
      <c r="F371" s="263" t="s">
        <v>2111</v>
      </c>
      <c r="G371" s="263">
        <v>1</v>
      </c>
      <c r="H371" s="94" t="s">
        <v>13</v>
      </c>
      <c r="I371" s="94" t="s">
        <v>12</v>
      </c>
      <c r="J371" s="86"/>
    </row>
    <row r="372" spans="2:10" ht="24" x14ac:dyDescent="0.2">
      <c r="B372" s="263">
        <v>370</v>
      </c>
      <c r="C372" s="94" t="s">
        <v>2086</v>
      </c>
      <c r="D372" s="94" t="s">
        <v>2087</v>
      </c>
      <c r="E372" s="94" t="s">
        <v>10</v>
      </c>
      <c r="F372" s="263" t="s">
        <v>2111</v>
      </c>
      <c r="G372" s="263">
        <v>1</v>
      </c>
      <c r="H372" s="94" t="s">
        <v>13</v>
      </c>
      <c r="I372" s="94" t="s">
        <v>12</v>
      </c>
      <c r="J372" s="86"/>
    </row>
    <row r="373" spans="2:10" x14ac:dyDescent="0.2">
      <c r="B373" s="263">
        <v>371</v>
      </c>
      <c r="C373" s="94" t="s">
        <v>689</v>
      </c>
      <c r="D373" s="94" t="s">
        <v>136</v>
      </c>
      <c r="E373" s="94" t="s">
        <v>690</v>
      </c>
      <c r="F373" s="263" t="s">
        <v>2111</v>
      </c>
      <c r="G373" s="263">
        <v>1</v>
      </c>
      <c r="H373" s="94" t="s">
        <v>13</v>
      </c>
      <c r="I373" s="94" t="s">
        <v>12</v>
      </c>
      <c r="J373" s="86"/>
    </row>
    <row r="374" spans="2:10" x14ac:dyDescent="0.2">
      <c r="B374" s="263">
        <v>372</v>
      </c>
      <c r="C374" s="94" t="s">
        <v>692</v>
      </c>
      <c r="D374" s="94" t="s">
        <v>136</v>
      </c>
      <c r="E374" s="94" t="s">
        <v>690</v>
      </c>
      <c r="F374" s="263" t="s">
        <v>2111</v>
      </c>
      <c r="G374" s="263">
        <v>1</v>
      </c>
      <c r="H374" s="94" t="s">
        <v>13</v>
      </c>
      <c r="I374" s="94" t="s">
        <v>12</v>
      </c>
      <c r="J374" s="86"/>
    </row>
    <row r="375" spans="2:10" ht="24" x14ac:dyDescent="0.2">
      <c r="B375" s="263">
        <v>373</v>
      </c>
      <c r="C375" s="94" t="s">
        <v>694</v>
      </c>
      <c r="D375" s="94" t="s">
        <v>695</v>
      </c>
      <c r="E375" s="94" t="s">
        <v>690</v>
      </c>
      <c r="F375" s="263" t="s">
        <v>2111</v>
      </c>
      <c r="G375" s="263">
        <v>1</v>
      </c>
      <c r="H375" s="94" t="s">
        <v>13</v>
      </c>
      <c r="I375" s="94" t="s">
        <v>12</v>
      </c>
      <c r="J375" s="86"/>
    </row>
    <row r="376" spans="2:10" x14ac:dyDescent="0.2">
      <c r="B376" s="263">
        <v>374</v>
      </c>
      <c r="C376" s="94" t="s">
        <v>697</v>
      </c>
      <c r="D376" s="94" t="s">
        <v>698</v>
      </c>
      <c r="E376" s="94" t="s">
        <v>690</v>
      </c>
      <c r="F376" s="263" t="s">
        <v>2111</v>
      </c>
      <c r="G376" s="263">
        <v>1</v>
      </c>
      <c r="H376" s="94" t="s">
        <v>13</v>
      </c>
      <c r="I376" s="94" t="s">
        <v>12</v>
      </c>
      <c r="J376" s="86"/>
    </row>
    <row r="377" spans="2:10" x14ac:dyDescent="0.2">
      <c r="B377" s="263">
        <v>375</v>
      </c>
      <c r="C377" s="94" t="s">
        <v>703</v>
      </c>
      <c r="D377" s="94" t="s">
        <v>136</v>
      </c>
      <c r="E377" s="94" t="s">
        <v>690</v>
      </c>
      <c r="F377" s="263" t="s">
        <v>2111</v>
      </c>
      <c r="G377" s="263">
        <v>1</v>
      </c>
      <c r="H377" s="94" t="s">
        <v>13</v>
      </c>
      <c r="I377" s="94" t="s">
        <v>12</v>
      </c>
      <c r="J377" s="86"/>
    </row>
    <row r="378" spans="2:10" x14ac:dyDescent="0.2">
      <c r="B378" s="263">
        <v>376</v>
      </c>
      <c r="C378" s="94" t="s">
        <v>2060</v>
      </c>
      <c r="D378" s="94" t="s">
        <v>1359</v>
      </c>
      <c r="E378" s="94" t="s">
        <v>2061</v>
      </c>
      <c r="F378" s="263" t="s">
        <v>2111</v>
      </c>
      <c r="G378" s="263">
        <v>1</v>
      </c>
      <c r="H378" s="94" t="s">
        <v>13</v>
      </c>
      <c r="I378" s="94" t="s">
        <v>12</v>
      </c>
      <c r="J378" s="86"/>
    </row>
    <row r="379" spans="2:10" ht="24" x14ac:dyDescent="0.2">
      <c r="B379" s="263">
        <v>377</v>
      </c>
      <c r="C379" s="94" t="s">
        <v>65</v>
      </c>
      <c r="D379" s="94" t="s">
        <v>1727</v>
      </c>
      <c r="E379" s="94" t="s">
        <v>1346</v>
      </c>
      <c r="F379" s="263" t="s">
        <v>2111</v>
      </c>
      <c r="G379" s="263">
        <v>1</v>
      </c>
      <c r="H379" s="94" t="s">
        <v>13</v>
      </c>
      <c r="I379" s="94" t="s">
        <v>12</v>
      </c>
      <c r="J379" s="86"/>
    </row>
    <row r="380" spans="2:10" ht="24" x14ac:dyDescent="0.2">
      <c r="B380" s="263">
        <v>378</v>
      </c>
      <c r="C380" s="94" t="s">
        <v>67</v>
      </c>
      <c r="D380" s="94" t="s">
        <v>68</v>
      </c>
      <c r="E380" s="94" t="s">
        <v>1346</v>
      </c>
      <c r="F380" s="263" t="s">
        <v>2111</v>
      </c>
      <c r="G380" s="263">
        <v>1</v>
      </c>
      <c r="H380" s="94" t="s">
        <v>13</v>
      </c>
      <c r="I380" s="94" t="s">
        <v>12</v>
      </c>
      <c r="J380" s="86"/>
    </row>
    <row r="381" spans="2:10" ht="24" x14ac:dyDescent="0.2">
      <c r="B381" s="263">
        <v>379</v>
      </c>
      <c r="C381" s="94" t="s">
        <v>69</v>
      </c>
      <c r="D381" s="94" t="s">
        <v>70</v>
      </c>
      <c r="E381" s="94" t="s">
        <v>1346</v>
      </c>
      <c r="F381" s="263" t="s">
        <v>2111</v>
      </c>
      <c r="G381" s="263">
        <v>1</v>
      </c>
      <c r="H381" s="94" t="s">
        <v>13</v>
      </c>
      <c r="I381" s="94" t="s">
        <v>12</v>
      </c>
      <c r="J381" s="86"/>
    </row>
    <row r="382" spans="2:10" x14ac:dyDescent="0.2">
      <c r="B382" s="263">
        <v>380</v>
      </c>
      <c r="C382" s="94" t="s">
        <v>71</v>
      </c>
      <c r="D382" s="94" t="s">
        <v>1539</v>
      </c>
      <c r="E382" s="94" t="s">
        <v>1346</v>
      </c>
      <c r="F382" s="263" t="s">
        <v>2111</v>
      </c>
      <c r="G382" s="263">
        <v>1</v>
      </c>
      <c r="H382" s="94" t="s">
        <v>13</v>
      </c>
      <c r="I382" s="94" t="s">
        <v>12</v>
      </c>
      <c r="J382" s="86"/>
    </row>
    <row r="383" spans="2:10" x14ac:dyDescent="0.2">
      <c r="B383" s="263">
        <v>381</v>
      </c>
      <c r="C383" s="94" t="s">
        <v>73</v>
      </c>
      <c r="D383" s="94" t="s">
        <v>1538</v>
      </c>
      <c r="E383" s="94" t="s">
        <v>1346</v>
      </c>
      <c r="F383" s="263" t="s">
        <v>2111</v>
      </c>
      <c r="G383" s="263">
        <v>1</v>
      </c>
      <c r="H383" s="94" t="s">
        <v>13</v>
      </c>
      <c r="I383" s="94" t="s">
        <v>12</v>
      </c>
      <c r="J383" s="86"/>
    </row>
    <row r="384" spans="2:10" ht="24" x14ac:dyDescent="0.2">
      <c r="B384" s="263">
        <v>382</v>
      </c>
      <c r="C384" s="94" t="s">
        <v>76</v>
      </c>
      <c r="D384" s="94" t="s">
        <v>1720</v>
      </c>
      <c r="E384" s="94" t="s">
        <v>1346</v>
      </c>
      <c r="F384" s="263" t="s">
        <v>2111</v>
      </c>
      <c r="G384" s="263">
        <v>1</v>
      </c>
      <c r="H384" s="94" t="s">
        <v>13</v>
      </c>
      <c r="I384" s="94" t="s">
        <v>12</v>
      </c>
      <c r="J384" s="86"/>
    </row>
    <row r="385" spans="2:10" ht="24" x14ac:dyDescent="0.2">
      <c r="B385" s="263">
        <v>383</v>
      </c>
      <c r="C385" s="94" t="s">
        <v>78</v>
      </c>
      <c r="D385" s="94" t="s">
        <v>1728</v>
      </c>
      <c r="E385" s="94" t="s">
        <v>1346</v>
      </c>
      <c r="F385" s="263" t="s">
        <v>2111</v>
      </c>
      <c r="G385" s="263">
        <v>1</v>
      </c>
      <c r="H385" s="94" t="s">
        <v>13</v>
      </c>
      <c r="I385" s="94" t="s">
        <v>12</v>
      </c>
      <c r="J385" s="86"/>
    </row>
    <row r="386" spans="2:10" ht="24" x14ac:dyDescent="0.2">
      <c r="B386" s="263">
        <v>384</v>
      </c>
      <c r="C386" s="94" t="s">
        <v>79</v>
      </c>
      <c r="D386" s="94" t="s">
        <v>80</v>
      </c>
      <c r="E386" s="94" t="s">
        <v>1346</v>
      </c>
      <c r="F386" s="263" t="s">
        <v>2111</v>
      </c>
      <c r="G386" s="263">
        <v>1</v>
      </c>
      <c r="H386" s="94" t="s">
        <v>13</v>
      </c>
      <c r="I386" s="94" t="s">
        <v>12</v>
      </c>
      <c r="J386" s="86"/>
    </row>
    <row r="387" spans="2:10" ht="24" x14ac:dyDescent="0.2">
      <c r="B387" s="263">
        <v>385</v>
      </c>
      <c r="C387" s="94" t="s">
        <v>81</v>
      </c>
      <c r="D387" s="94" t="s">
        <v>82</v>
      </c>
      <c r="E387" s="94" t="s">
        <v>1346</v>
      </c>
      <c r="F387" s="263" t="s">
        <v>2111</v>
      </c>
      <c r="G387" s="263">
        <v>1</v>
      </c>
      <c r="H387" s="94" t="s">
        <v>13</v>
      </c>
      <c r="I387" s="94" t="s">
        <v>12</v>
      </c>
      <c r="J387" s="86"/>
    </row>
    <row r="388" spans="2:10" x14ac:dyDescent="0.2">
      <c r="B388" s="263">
        <v>386</v>
      </c>
      <c r="C388" s="94" t="s">
        <v>83</v>
      </c>
      <c r="D388" s="94" t="s">
        <v>701</v>
      </c>
      <c r="E388" s="94" t="s">
        <v>1346</v>
      </c>
      <c r="F388" s="263" t="s">
        <v>2111</v>
      </c>
      <c r="G388" s="263">
        <v>1</v>
      </c>
      <c r="H388" s="94" t="s">
        <v>13</v>
      </c>
      <c r="I388" s="94" t="s">
        <v>12</v>
      </c>
      <c r="J388" s="86"/>
    </row>
    <row r="389" spans="2:10" ht="24" x14ac:dyDescent="0.2">
      <c r="B389" s="263">
        <v>387</v>
      </c>
      <c r="C389" s="94" t="s">
        <v>84</v>
      </c>
      <c r="D389" s="94" t="s">
        <v>1721</v>
      </c>
      <c r="E389" s="94" t="s">
        <v>1346</v>
      </c>
      <c r="F389" s="263" t="s">
        <v>2111</v>
      </c>
      <c r="G389" s="263">
        <v>1</v>
      </c>
      <c r="H389" s="94" t="s">
        <v>13</v>
      </c>
      <c r="I389" s="94" t="s">
        <v>12</v>
      </c>
      <c r="J389" s="86"/>
    </row>
    <row r="390" spans="2:10" ht="24" x14ac:dyDescent="0.2">
      <c r="B390" s="263">
        <v>388</v>
      </c>
      <c r="C390" s="94" t="s">
        <v>276</v>
      </c>
      <c r="D390" s="94" t="s">
        <v>1494</v>
      </c>
      <c r="E390" s="94" t="s">
        <v>254</v>
      </c>
      <c r="F390" s="263" t="s">
        <v>2111</v>
      </c>
      <c r="G390" s="263">
        <v>1</v>
      </c>
      <c r="H390" s="94" t="s">
        <v>13</v>
      </c>
      <c r="I390" s="94" t="s">
        <v>12</v>
      </c>
      <c r="J390" s="94"/>
    </row>
    <row r="391" spans="2:10" ht="24" x14ac:dyDescent="0.2">
      <c r="B391" s="263">
        <v>389</v>
      </c>
      <c r="C391" s="94" t="s">
        <v>88</v>
      </c>
      <c r="D391" s="94" t="s">
        <v>1494</v>
      </c>
      <c r="E391" s="94" t="s">
        <v>1346</v>
      </c>
      <c r="F391" s="263" t="s">
        <v>2111</v>
      </c>
      <c r="G391" s="263">
        <v>1</v>
      </c>
      <c r="H391" s="94" t="s">
        <v>13</v>
      </c>
      <c r="I391" s="94" t="s">
        <v>12</v>
      </c>
      <c r="J391" s="86"/>
    </row>
    <row r="392" spans="2:10" x14ac:dyDescent="0.2">
      <c r="B392" s="263">
        <v>390</v>
      </c>
      <c r="C392" s="94" t="s">
        <v>90</v>
      </c>
      <c r="D392" s="94" t="s">
        <v>91</v>
      </c>
      <c r="E392" s="94" t="s">
        <v>1346</v>
      </c>
      <c r="F392" s="263" t="s">
        <v>2111</v>
      </c>
      <c r="G392" s="263">
        <v>1</v>
      </c>
      <c r="H392" s="94" t="s">
        <v>13</v>
      </c>
      <c r="I392" s="94" t="s">
        <v>12</v>
      </c>
      <c r="J392" s="86"/>
    </row>
    <row r="393" spans="2:10" ht="24" x14ac:dyDescent="0.2">
      <c r="B393" s="263">
        <v>391</v>
      </c>
      <c r="C393" s="94" t="s">
        <v>92</v>
      </c>
      <c r="D393" s="94" t="s">
        <v>93</v>
      </c>
      <c r="E393" s="94" t="s">
        <v>1346</v>
      </c>
      <c r="F393" s="263" t="s">
        <v>2111</v>
      </c>
      <c r="G393" s="263">
        <v>1</v>
      </c>
      <c r="H393" s="94" t="s">
        <v>13</v>
      </c>
      <c r="I393" s="94" t="s">
        <v>12</v>
      </c>
      <c r="J393" s="86"/>
    </row>
    <row r="394" spans="2:10" ht="24" x14ac:dyDescent="0.2">
      <c r="B394" s="263">
        <v>392</v>
      </c>
      <c r="C394" s="94" t="s">
        <v>95</v>
      </c>
      <c r="D394" s="94" t="s">
        <v>96</v>
      </c>
      <c r="E394" s="94" t="s">
        <v>1346</v>
      </c>
      <c r="F394" s="263" t="s">
        <v>2111</v>
      </c>
      <c r="G394" s="263">
        <v>1</v>
      </c>
      <c r="H394" s="94" t="s">
        <v>13</v>
      </c>
      <c r="I394" s="94" t="s">
        <v>12</v>
      </c>
      <c r="J394" s="86"/>
    </row>
    <row r="395" spans="2:10" ht="24" x14ac:dyDescent="0.2">
      <c r="B395" s="263">
        <v>393</v>
      </c>
      <c r="C395" s="94" t="s">
        <v>99</v>
      </c>
      <c r="D395" s="94" t="s">
        <v>100</v>
      </c>
      <c r="E395" s="94" t="s">
        <v>1346</v>
      </c>
      <c r="F395" s="263" t="s">
        <v>2111</v>
      </c>
      <c r="G395" s="263">
        <v>1</v>
      </c>
      <c r="H395" s="94" t="s">
        <v>13</v>
      </c>
      <c r="I395" s="94" t="s">
        <v>12</v>
      </c>
      <c r="J395" s="86"/>
    </row>
    <row r="396" spans="2:10" x14ac:dyDescent="0.2">
      <c r="B396" s="263">
        <v>394</v>
      </c>
      <c r="C396" s="94" t="s">
        <v>102</v>
      </c>
      <c r="D396" s="94" t="s">
        <v>1432</v>
      </c>
      <c r="E396" s="94" t="s">
        <v>1346</v>
      </c>
      <c r="F396" s="263" t="s">
        <v>2111</v>
      </c>
      <c r="G396" s="263">
        <v>1</v>
      </c>
      <c r="H396" s="94" t="s">
        <v>13</v>
      </c>
      <c r="I396" s="94" t="s">
        <v>12</v>
      </c>
      <c r="J396" s="86"/>
    </row>
    <row r="397" spans="2:10" ht="24" x14ac:dyDescent="0.2">
      <c r="B397" s="263">
        <v>395</v>
      </c>
      <c r="C397" s="94" t="s">
        <v>105</v>
      </c>
      <c r="D397" s="94" t="s">
        <v>1363</v>
      </c>
      <c r="E397" s="94" t="s">
        <v>1346</v>
      </c>
      <c r="F397" s="263" t="s">
        <v>2111</v>
      </c>
      <c r="G397" s="263">
        <v>1</v>
      </c>
      <c r="H397" s="94" t="s">
        <v>13</v>
      </c>
      <c r="I397" s="94" t="s">
        <v>12</v>
      </c>
      <c r="J397" s="86"/>
    </row>
    <row r="398" spans="2:10" ht="24" x14ac:dyDescent="0.2">
      <c r="B398" s="263">
        <v>396</v>
      </c>
      <c r="C398" s="94" t="s">
        <v>332</v>
      </c>
      <c r="D398" s="94" t="s">
        <v>1363</v>
      </c>
      <c r="E398" s="94" t="s">
        <v>1334</v>
      </c>
      <c r="F398" s="263" t="s">
        <v>2111</v>
      </c>
      <c r="G398" s="263">
        <v>1</v>
      </c>
      <c r="H398" s="94" t="s">
        <v>13</v>
      </c>
      <c r="I398" s="94" t="s">
        <v>12</v>
      </c>
      <c r="J398" s="86"/>
    </row>
    <row r="399" spans="2:10" ht="24" x14ac:dyDescent="0.2">
      <c r="B399" s="263">
        <v>397</v>
      </c>
      <c r="C399" s="94" t="s">
        <v>107</v>
      </c>
      <c r="D399" s="94" t="s">
        <v>1361</v>
      </c>
      <c r="E399" s="94" t="s">
        <v>1346</v>
      </c>
      <c r="F399" s="263" t="s">
        <v>2111</v>
      </c>
      <c r="G399" s="263">
        <v>1</v>
      </c>
      <c r="H399" s="94" t="s">
        <v>13</v>
      </c>
      <c r="I399" s="94" t="s">
        <v>12</v>
      </c>
      <c r="J399" s="86"/>
    </row>
    <row r="400" spans="2:10" ht="24" x14ac:dyDescent="0.2">
      <c r="B400" s="263">
        <v>398</v>
      </c>
      <c r="C400" s="94" t="s">
        <v>108</v>
      </c>
      <c r="D400" s="94" t="s">
        <v>1495</v>
      </c>
      <c r="E400" s="94" t="s">
        <v>1346</v>
      </c>
      <c r="F400" s="263" t="s">
        <v>2111</v>
      </c>
      <c r="G400" s="263">
        <v>1</v>
      </c>
      <c r="H400" s="94" t="s">
        <v>13</v>
      </c>
      <c r="I400" s="94" t="s">
        <v>12</v>
      </c>
      <c r="J400" s="86"/>
    </row>
    <row r="401" spans="2:10" ht="24" x14ac:dyDescent="0.2">
      <c r="B401" s="263">
        <v>399</v>
      </c>
      <c r="C401" s="94" t="s">
        <v>110</v>
      </c>
      <c r="D401" s="94" t="s">
        <v>1361</v>
      </c>
      <c r="E401" s="94" t="s">
        <v>1346</v>
      </c>
      <c r="F401" s="263" t="s">
        <v>2111</v>
      </c>
      <c r="G401" s="263">
        <v>1</v>
      </c>
      <c r="H401" s="94" t="s">
        <v>13</v>
      </c>
      <c r="I401" s="94" t="s">
        <v>12</v>
      </c>
      <c r="J401" s="86"/>
    </row>
    <row r="402" spans="2:10" ht="24" x14ac:dyDescent="0.2">
      <c r="B402" s="263">
        <v>400</v>
      </c>
      <c r="C402" s="94" t="s">
        <v>111</v>
      </c>
      <c r="D402" s="94" t="s">
        <v>1362</v>
      </c>
      <c r="E402" s="94" t="s">
        <v>1346</v>
      </c>
      <c r="F402" s="263" t="s">
        <v>2111</v>
      </c>
      <c r="G402" s="263">
        <v>1</v>
      </c>
      <c r="H402" s="94" t="s">
        <v>13</v>
      </c>
      <c r="I402" s="94" t="s">
        <v>12</v>
      </c>
      <c r="J402" s="86"/>
    </row>
    <row r="403" spans="2:10" ht="24" x14ac:dyDescent="0.2">
      <c r="B403" s="263">
        <v>401</v>
      </c>
      <c r="C403" s="94" t="s">
        <v>112</v>
      </c>
      <c r="D403" s="94" t="s">
        <v>1361</v>
      </c>
      <c r="E403" s="94" t="s">
        <v>1346</v>
      </c>
      <c r="F403" s="263" t="s">
        <v>2111</v>
      </c>
      <c r="G403" s="263">
        <v>1</v>
      </c>
      <c r="H403" s="94" t="s">
        <v>13</v>
      </c>
      <c r="I403" s="94" t="s">
        <v>12</v>
      </c>
      <c r="J403" s="86"/>
    </row>
    <row r="404" spans="2:10" x14ac:dyDescent="0.2">
      <c r="B404" s="263">
        <v>402</v>
      </c>
      <c r="C404" s="94" t="s">
        <v>113</v>
      </c>
      <c r="D404" s="94" t="s">
        <v>136</v>
      </c>
      <c r="E404" s="94" t="s">
        <v>1346</v>
      </c>
      <c r="F404" s="263" t="s">
        <v>2111</v>
      </c>
      <c r="G404" s="263">
        <v>1</v>
      </c>
      <c r="H404" s="94" t="s">
        <v>13</v>
      </c>
      <c r="I404" s="94" t="s">
        <v>12</v>
      </c>
      <c r="J404" s="86"/>
    </row>
    <row r="405" spans="2:10" ht="24" x14ac:dyDescent="0.2">
      <c r="B405" s="263">
        <v>403</v>
      </c>
      <c r="C405" s="94" t="s">
        <v>331</v>
      </c>
      <c r="D405" s="94" t="s">
        <v>1361</v>
      </c>
      <c r="E405" s="94" t="s">
        <v>1327</v>
      </c>
      <c r="F405" s="263" t="s">
        <v>2111</v>
      </c>
      <c r="G405" s="263">
        <v>1</v>
      </c>
      <c r="H405" s="94" t="s">
        <v>13</v>
      </c>
      <c r="I405" s="94" t="s">
        <v>12</v>
      </c>
      <c r="J405" s="86"/>
    </row>
    <row r="406" spans="2:10" ht="24" x14ac:dyDescent="0.2">
      <c r="B406" s="263">
        <v>404</v>
      </c>
      <c r="C406" s="94" t="s">
        <v>63</v>
      </c>
      <c r="D406" s="94" t="s">
        <v>1537</v>
      </c>
      <c r="E406" s="94" t="s">
        <v>1350</v>
      </c>
      <c r="F406" s="263" t="s">
        <v>2111</v>
      </c>
      <c r="G406" s="263">
        <v>1</v>
      </c>
      <c r="H406" s="94" t="s">
        <v>13</v>
      </c>
      <c r="I406" s="94" t="s">
        <v>12</v>
      </c>
      <c r="J406" s="86"/>
    </row>
    <row r="407" spans="2:10" ht="24" x14ac:dyDescent="0.2">
      <c r="B407" s="263">
        <v>405</v>
      </c>
      <c r="C407" s="94" t="s">
        <v>115</v>
      </c>
      <c r="D407" s="94" t="s">
        <v>1541</v>
      </c>
      <c r="E407" s="94" t="s">
        <v>1346</v>
      </c>
      <c r="F407" s="263" t="s">
        <v>2111</v>
      </c>
      <c r="G407" s="263">
        <v>1</v>
      </c>
      <c r="H407" s="94" t="s">
        <v>13</v>
      </c>
      <c r="I407" s="94" t="s">
        <v>12</v>
      </c>
      <c r="J407" s="86"/>
    </row>
    <row r="408" spans="2:10" ht="24" x14ac:dyDescent="0.2">
      <c r="B408" s="263">
        <v>406</v>
      </c>
      <c r="C408" s="94" t="s">
        <v>117</v>
      </c>
      <c r="D408" s="94" t="s">
        <v>118</v>
      </c>
      <c r="E408" s="94" t="s">
        <v>1346</v>
      </c>
      <c r="F408" s="263" t="s">
        <v>2111</v>
      </c>
      <c r="G408" s="263">
        <v>1</v>
      </c>
      <c r="H408" s="94" t="s">
        <v>13</v>
      </c>
      <c r="I408" s="94" t="s">
        <v>12</v>
      </c>
      <c r="J408" s="86"/>
    </row>
    <row r="409" spans="2:10" ht="24" x14ac:dyDescent="0.2">
      <c r="B409" s="263">
        <v>407</v>
      </c>
      <c r="C409" s="94" t="s">
        <v>120</v>
      </c>
      <c r="D409" s="94" t="s">
        <v>121</v>
      </c>
      <c r="E409" s="94" t="s">
        <v>1346</v>
      </c>
      <c r="F409" s="263" t="s">
        <v>2111</v>
      </c>
      <c r="G409" s="263">
        <v>1</v>
      </c>
      <c r="H409" s="94" t="s">
        <v>13</v>
      </c>
      <c r="I409" s="94" t="s">
        <v>12</v>
      </c>
      <c r="J409" s="86"/>
    </row>
    <row r="410" spans="2:10" ht="36" x14ac:dyDescent="0.2">
      <c r="B410" s="263">
        <v>408</v>
      </c>
      <c r="C410" s="94" t="s">
        <v>123</v>
      </c>
      <c r="D410" s="94" t="s">
        <v>124</v>
      </c>
      <c r="E410" s="94" t="s">
        <v>1350</v>
      </c>
      <c r="F410" s="263" t="s">
        <v>2111</v>
      </c>
      <c r="G410" s="263">
        <v>1</v>
      </c>
      <c r="H410" s="94" t="s">
        <v>13</v>
      </c>
      <c r="I410" s="94" t="s">
        <v>12</v>
      </c>
      <c r="J410" s="86"/>
    </row>
    <row r="411" spans="2:10" ht="36" x14ac:dyDescent="0.2">
      <c r="B411" s="263">
        <v>409</v>
      </c>
      <c r="C411" s="94" t="s">
        <v>126</v>
      </c>
      <c r="D411" s="94" t="s">
        <v>127</v>
      </c>
      <c r="E411" s="94" t="s">
        <v>1346</v>
      </c>
      <c r="F411" s="263" t="s">
        <v>2111</v>
      </c>
      <c r="G411" s="263">
        <v>1</v>
      </c>
      <c r="H411" s="94" t="s">
        <v>13</v>
      </c>
      <c r="I411" s="94" t="s">
        <v>12</v>
      </c>
      <c r="J411" s="86"/>
    </row>
    <row r="412" spans="2:10" ht="24" x14ac:dyDescent="0.2">
      <c r="B412" s="263">
        <v>410</v>
      </c>
      <c r="C412" s="94" t="s">
        <v>128</v>
      </c>
      <c r="D412" s="94" t="s">
        <v>1546</v>
      </c>
      <c r="E412" s="94" t="s">
        <v>1346</v>
      </c>
      <c r="F412" s="263" t="s">
        <v>2111</v>
      </c>
      <c r="G412" s="263">
        <v>1</v>
      </c>
      <c r="H412" s="94" t="s">
        <v>13</v>
      </c>
      <c r="I412" s="94" t="s">
        <v>12</v>
      </c>
      <c r="J412" s="86"/>
    </row>
    <row r="413" spans="2:10" ht="24" x14ac:dyDescent="0.2">
      <c r="B413" s="263">
        <v>411</v>
      </c>
      <c r="C413" s="94" t="s">
        <v>130</v>
      </c>
      <c r="D413" s="94" t="s">
        <v>131</v>
      </c>
      <c r="E413" s="94" t="s">
        <v>1346</v>
      </c>
      <c r="F413" s="263" t="s">
        <v>2111</v>
      </c>
      <c r="G413" s="263">
        <v>1</v>
      </c>
      <c r="H413" s="94" t="s">
        <v>13</v>
      </c>
      <c r="I413" s="94" t="s">
        <v>12</v>
      </c>
      <c r="J413" s="86"/>
    </row>
    <row r="414" spans="2:10" ht="24" x14ac:dyDescent="0.2">
      <c r="B414" s="263">
        <v>412</v>
      </c>
      <c r="C414" s="94" t="s">
        <v>133</v>
      </c>
      <c r="D414" s="94" t="s">
        <v>1546</v>
      </c>
      <c r="E414" s="94" t="s">
        <v>1346</v>
      </c>
      <c r="F414" s="263" t="s">
        <v>2111</v>
      </c>
      <c r="G414" s="263">
        <v>1</v>
      </c>
      <c r="H414" s="94" t="s">
        <v>13</v>
      </c>
      <c r="I414" s="94" t="s">
        <v>12</v>
      </c>
      <c r="J414" s="86"/>
    </row>
    <row r="415" spans="2:10" x14ac:dyDescent="0.2">
      <c r="B415" s="263">
        <v>413</v>
      </c>
      <c r="C415" s="94" t="s">
        <v>135</v>
      </c>
      <c r="D415" s="94" t="s">
        <v>136</v>
      </c>
      <c r="E415" s="94" t="s">
        <v>1346</v>
      </c>
      <c r="F415" s="263" t="s">
        <v>2111</v>
      </c>
      <c r="G415" s="263">
        <v>1</v>
      </c>
      <c r="H415" s="94" t="s">
        <v>13</v>
      </c>
      <c r="I415" s="94" t="s">
        <v>12</v>
      </c>
      <c r="J415" s="86"/>
    </row>
    <row r="416" spans="2:10" ht="24" x14ac:dyDescent="0.2">
      <c r="B416" s="263">
        <v>414</v>
      </c>
      <c r="C416" s="94" t="s">
        <v>1430</v>
      </c>
      <c r="D416" s="94" t="s">
        <v>1405</v>
      </c>
      <c r="E416" s="94" t="s">
        <v>1346</v>
      </c>
      <c r="F416" s="263" t="s">
        <v>2111</v>
      </c>
      <c r="G416" s="263">
        <v>1</v>
      </c>
      <c r="H416" s="94" t="s">
        <v>13</v>
      </c>
      <c r="I416" s="94" t="s">
        <v>12</v>
      </c>
      <c r="J416" s="94"/>
    </row>
    <row r="417" spans="2:10" ht="24" x14ac:dyDescent="0.2">
      <c r="B417" s="263">
        <v>415</v>
      </c>
      <c r="C417" s="94" t="s">
        <v>151</v>
      </c>
      <c r="D417" s="94" t="s">
        <v>1550</v>
      </c>
      <c r="E417" s="94" t="s">
        <v>153</v>
      </c>
      <c r="F417" s="263" t="s">
        <v>2111</v>
      </c>
      <c r="G417" s="263">
        <v>1</v>
      </c>
      <c r="H417" s="94" t="s">
        <v>13</v>
      </c>
      <c r="I417" s="94" t="s">
        <v>12</v>
      </c>
      <c r="J417" s="86"/>
    </row>
    <row r="418" spans="2:10" ht="24" x14ac:dyDescent="0.2">
      <c r="B418" s="263">
        <v>416</v>
      </c>
      <c r="C418" s="94" t="s">
        <v>155</v>
      </c>
      <c r="D418" s="94" t="s">
        <v>1554</v>
      </c>
      <c r="E418" s="94" t="s">
        <v>153</v>
      </c>
      <c r="F418" s="263" t="s">
        <v>2111</v>
      </c>
      <c r="G418" s="263">
        <v>1</v>
      </c>
      <c r="H418" s="94" t="s">
        <v>13</v>
      </c>
      <c r="I418" s="94" t="s">
        <v>12</v>
      </c>
      <c r="J418" s="86"/>
    </row>
    <row r="419" spans="2:10" ht="24" x14ac:dyDescent="0.2">
      <c r="B419" s="263">
        <v>417</v>
      </c>
      <c r="C419" s="94" t="s">
        <v>1117</v>
      </c>
      <c r="D419" s="94" t="s">
        <v>1555</v>
      </c>
      <c r="E419" s="94" t="s">
        <v>153</v>
      </c>
      <c r="F419" s="263" t="s">
        <v>2111</v>
      </c>
      <c r="G419" s="263">
        <v>1</v>
      </c>
      <c r="H419" s="94" t="s">
        <v>13</v>
      </c>
      <c r="I419" s="94" t="s">
        <v>12</v>
      </c>
      <c r="J419" s="86"/>
    </row>
    <row r="420" spans="2:10" ht="24" x14ac:dyDescent="0.2">
      <c r="B420" s="263">
        <v>418</v>
      </c>
      <c r="C420" s="94" t="s">
        <v>157</v>
      </c>
      <c r="D420" s="94" t="s">
        <v>1557</v>
      </c>
      <c r="E420" s="94" t="s">
        <v>153</v>
      </c>
      <c r="F420" s="263" t="s">
        <v>2111</v>
      </c>
      <c r="G420" s="263">
        <v>1</v>
      </c>
      <c r="H420" s="94" t="s">
        <v>13</v>
      </c>
      <c r="I420" s="94" t="s">
        <v>12</v>
      </c>
      <c r="J420" s="86"/>
    </row>
    <row r="421" spans="2:10" x14ac:dyDescent="0.2">
      <c r="B421" s="263">
        <v>419</v>
      </c>
      <c r="C421" s="94" t="s">
        <v>158</v>
      </c>
      <c r="D421" s="94" t="s">
        <v>159</v>
      </c>
      <c r="E421" s="94" t="s">
        <v>153</v>
      </c>
      <c r="F421" s="263" t="s">
        <v>2111</v>
      </c>
      <c r="G421" s="263">
        <v>1</v>
      </c>
      <c r="H421" s="94" t="s">
        <v>13</v>
      </c>
      <c r="I421" s="94" t="s">
        <v>12</v>
      </c>
      <c r="J421" s="86"/>
    </row>
    <row r="422" spans="2:10" ht="24" x14ac:dyDescent="0.2">
      <c r="B422" s="263">
        <v>420</v>
      </c>
      <c r="C422" s="94" t="s">
        <v>163</v>
      </c>
      <c r="D422" s="94" t="s">
        <v>1562</v>
      </c>
      <c r="E422" s="94" t="s">
        <v>153</v>
      </c>
      <c r="F422" s="263" t="s">
        <v>2111</v>
      </c>
      <c r="G422" s="263">
        <v>1</v>
      </c>
      <c r="H422" s="94" t="s">
        <v>13</v>
      </c>
      <c r="I422" s="94" t="s">
        <v>12</v>
      </c>
      <c r="J422" s="86"/>
    </row>
    <row r="423" spans="2:10" x14ac:dyDescent="0.2">
      <c r="B423" s="263">
        <v>421</v>
      </c>
      <c r="C423" s="94" t="s">
        <v>815</v>
      </c>
      <c r="D423" s="94" t="s">
        <v>1797</v>
      </c>
      <c r="E423" s="94" t="s">
        <v>478</v>
      </c>
      <c r="F423" s="263" t="s">
        <v>2111</v>
      </c>
      <c r="G423" s="263">
        <v>1</v>
      </c>
      <c r="H423" s="94" t="s">
        <v>13</v>
      </c>
      <c r="I423" s="94" t="s">
        <v>12</v>
      </c>
      <c r="J423" s="86"/>
    </row>
    <row r="424" spans="2:10" x14ac:dyDescent="0.2">
      <c r="B424" s="263">
        <v>422</v>
      </c>
      <c r="C424" s="94" t="s">
        <v>818</v>
      </c>
      <c r="D424" s="94" t="s">
        <v>1798</v>
      </c>
      <c r="E424" s="94" t="s">
        <v>478</v>
      </c>
      <c r="F424" s="263" t="s">
        <v>2111</v>
      </c>
      <c r="G424" s="263">
        <v>1</v>
      </c>
      <c r="H424" s="94" t="s">
        <v>13</v>
      </c>
      <c r="I424" s="94" t="s">
        <v>12</v>
      </c>
      <c r="J424" s="86"/>
    </row>
    <row r="425" spans="2:10" ht="24" x14ac:dyDescent="0.2">
      <c r="B425" s="263">
        <v>423</v>
      </c>
      <c r="C425" s="94" t="s">
        <v>819</v>
      </c>
      <c r="D425" s="94" t="s">
        <v>1563</v>
      </c>
      <c r="E425" s="94" t="s">
        <v>816</v>
      </c>
      <c r="F425" s="263" t="s">
        <v>2111</v>
      </c>
      <c r="G425" s="263">
        <v>1</v>
      </c>
      <c r="H425" s="94" t="s">
        <v>13</v>
      </c>
      <c r="I425" s="94" t="s">
        <v>12</v>
      </c>
      <c r="J425" s="86"/>
    </row>
    <row r="426" spans="2:10" ht="24" x14ac:dyDescent="0.2">
      <c r="B426" s="263">
        <v>424</v>
      </c>
      <c r="C426" s="94" t="s">
        <v>821</v>
      </c>
      <c r="D426" s="94" t="s">
        <v>1564</v>
      </c>
      <c r="E426" s="94" t="s">
        <v>816</v>
      </c>
      <c r="F426" s="263" t="s">
        <v>2111</v>
      </c>
      <c r="G426" s="263">
        <v>1</v>
      </c>
      <c r="H426" s="94" t="s">
        <v>13</v>
      </c>
      <c r="I426" s="94" t="s">
        <v>12</v>
      </c>
      <c r="J426" s="86"/>
    </row>
    <row r="427" spans="2:10" x14ac:dyDescent="0.2">
      <c r="B427" s="263">
        <v>425</v>
      </c>
      <c r="C427" s="94" t="s">
        <v>823</v>
      </c>
      <c r="D427" s="94" t="s">
        <v>1359</v>
      </c>
      <c r="E427" s="94" t="s">
        <v>816</v>
      </c>
      <c r="F427" s="263" t="s">
        <v>2111</v>
      </c>
      <c r="G427" s="263">
        <v>1</v>
      </c>
      <c r="H427" s="94" t="s">
        <v>13</v>
      </c>
      <c r="I427" s="94" t="s">
        <v>12</v>
      </c>
      <c r="J427" s="86"/>
    </row>
    <row r="428" spans="2:10" x14ac:dyDescent="0.2">
      <c r="B428" s="263">
        <v>426</v>
      </c>
      <c r="C428" s="94" t="s">
        <v>825</v>
      </c>
      <c r="D428" s="94" t="s">
        <v>826</v>
      </c>
      <c r="E428" s="94" t="s">
        <v>816</v>
      </c>
      <c r="F428" s="263" t="s">
        <v>2111</v>
      </c>
      <c r="G428" s="263">
        <v>1</v>
      </c>
      <c r="H428" s="94" t="s">
        <v>13</v>
      </c>
      <c r="I428" s="94" t="s">
        <v>12</v>
      </c>
      <c r="J428" s="94" t="s">
        <v>2080</v>
      </c>
    </row>
    <row r="429" spans="2:10" ht="24" x14ac:dyDescent="0.2">
      <c r="B429" s="263">
        <v>427</v>
      </c>
      <c r="C429" s="94" t="s">
        <v>830</v>
      </c>
      <c r="D429" s="94" t="s">
        <v>1568</v>
      </c>
      <c r="E429" s="94" t="s">
        <v>816</v>
      </c>
      <c r="F429" s="263" t="s">
        <v>2111</v>
      </c>
      <c r="G429" s="263">
        <v>1</v>
      </c>
      <c r="H429" s="94" t="s">
        <v>13</v>
      </c>
      <c r="I429" s="94" t="s">
        <v>12</v>
      </c>
      <c r="J429" s="86"/>
    </row>
    <row r="430" spans="2:10" ht="24" x14ac:dyDescent="0.2">
      <c r="B430" s="263">
        <v>428</v>
      </c>
      <c r="C430" s="94" t="s">
        <v>832</v>
      </c>
      <c r="D430" s="94" t="s">
        <v>1570</v>
      </c>
      <c r="E430" s="94" t="s">
        <v>816</v>
      </c>
      <c r="F430" s="263" t="s">
        <v>2111</v>
      </c>
      <c r="G430" s="263">
        <v>1</v>
      </c>
      <c r="H430" s="94" t="s">
        <v>13</v>
      </c>
      <c r="I430" s="94" t="s">
        <v>12</v>
      </c>
      <c r="J430" s="86"/>
    </row>
    <row r="431" spans="2:10" ht="24" x14ac:dyDescent="0.2">
      <c r="B431" s="263">
        <v>429</v>
      </c>
      <c r="C431" s="94" t="s">
        <v>278</v>
      </c>
      <c r="D431" s="94" t="s">
        <v>1729</v>
      </c>
      <c r="E431" s="94" t="s">
        <v>254</v>
      </c>
      <c r="F431" s="263" t="s">
        <v>2111</v>
      </c>
      <c r="G431" s="263">
        <v>1</v>
      </c>
      <c r="H431" s="94" t="s">
        <v>13</v>
      </c>
      <c r="I431" s="94" t="s">
        <v>12</v>
      </c>
      <c r="J431" s="86"/>
    </row>
    <row r="432" spans="2:10" ht="24" x14ac:dyDescent="0.2">
      <c r="B432" s="263">
        <v>430</v>
      </c>
      <c r="C432" s="94" t="s">
        <v>164</v>
      </c>
      <c r="D432" s="94" t="s">
        <v>1729</v>
      </c>
      <c r="E432" s="94" t="s">
        <v>1350</v>
      </c>
      <c r="F432" s="263" t="s">
        <v>2111</v>
      </c>
      <c r="G432" s="263">
        <v>1</v>
      </c>
      <c r="H432" s="94" t="s">
        <v>13</v>
      </c>
      <c r="I432" s="94" t="s">
        <v>12</v>
      </c>
      <c r="J432" s="86"/>
    </row>
    <row r="433" spans="2:10" ht="24" x14ac:dyDescent="0.2">
      <c r="B433" s="263">
        <v>431</v>
      </c>
      <c r="C433" s="94" t="s">
        <v>166</v>
      </c>
      <c r="D433" s="94" t="s">
        <v>1729</v>
      </c>
      <c r="E433" s="94" t="s">
        <v>1350</v>
      </c>
      <c r="F433" s="263" t="s">
        <v>2111</v>
      </c>
      <c r="G433" s="263">
        <v>1</v>
      </c>
      <c r="H433" s="94" t="s">
        <v>13</v>
      </c>
      <c r="I433" s="94" t="s">
        <v>12</v>
      </c>
      <c r="J433" s="86"/>
    </row>
    <row r="434" spans="2:10" ht="24" x14ac:dyDescent="0.2">
      <c r="B434" s="263">
        <v>432</v>
      </c>
      <c r="C434" s="94" t="s">
        <v>168</v>
      </c>
      <c r="D434" s="94" t="s">
        <v>1730</v>
      </c>
      <c r="E434" s="94" t="s">
        <v>1350</v>
      </c>
      <c r="F434" s="263" t="s">
        <v>2111</v>
      </c>
      <c r="G434" s="263">
        <v>1</v>
      </c>
      <c r="H434" s="94" t="s">
        <v>13</v>
      </c>
      <c r="I434" s="94" t="s">
        <v>12</v>
      </c>
      <c r="J434" s="86"/>
    </row>
    <row r="435" spans="2:10" ht="24" x14ac:dyDescent="0.2">
      <c r="B435" s="263">
        <v>433</v>
      </c>
      <c r="C435" s="94" t="s">
        <v>170</v>
      </c>
      <c r="D435" s="94" t="s">
        <v>1730</v>
      </c>
      <c r="E435" s="94" t="s">
        <v>1350</v>
      </c>
      <c r="F435" s="263" t="s">
        <v>2111</v>
      </c>
      <c r="G435" s="263">
        <v>1</v>
      </c>
      <c r="H435" s="94" t="s">
        <v>13</v>
      </c>
      <c r="I435" s="94" t="s">
        <v>12</v>
      </c>
      <c r="J435" s="86"/>
    </row>
    <row r="436" spans="2:10" ht="24" x14ac:dyDescent="0.2">
      <c r="B436" s="263">
        <v>434</v>
      </c>
      <c r="C436" s="94" t="s">
        <v>171</v>
      </c>
      <c r="D436" s="94" t="s">
        <v>1731</v>
      </c>
      <c r="E436" s="94" t="s">
        <v>1350</v>
      </c>
      <c r="F436" s="263" t="s">
        <v>2111</v>
      </c>
      <c r="G436" s="263">
        <v>1</v>
      </c>
      <c r="H436" s="94" t="s">
        <v>13</v>
      </c>
      <c r="I436" s="94" t="s">
        <v>12</v>
      </c>
      <c r="J436" s="86"/>
    </row>
    <row r="437" spans="2:10" ht="24" x14ac:dyDescent="0.2">
      <c r="B437" s="263">
        <v>435</v>
      </c>
      <c r="C437" s="94" t="s">
        <v>173</v>
      </c>
      <c r="D437" s="94" t="s">
        <v>1731</v>
      </c>
      <c r="E437" s="94" t="s">
        <v>1350</v>
      </c>
      <c r="F437" s="263" t="s">
        <v>2111</v>
      </c>
      <c r="G437" s="263">
        <v>1</v>
      </c>
      <c r="H437" s="94" t="s">
        <v>13</v>
      </c>
      <c r="I437" s="94" t="s">
        <v>12</v>
      </c>
      <c r="J437" s="86"/>
    </row>
    <row r="438" spans="2:10" ht="24" x14ac:dyDescent="0.2">
      <c r="B438" s="263">
        <v>436</v>
      </c>
      <c r="C438" s="94" t="s">
        <v>175</v>
      </c>
      <c r="D438" s="94" t="s">
        <v>1731</v>
      </c>
      <c r="E438" s="94" t="s">
        <v>1350</v>
      </c>
      <c r="F438" s="263" t="s">
        <v>2111</v>
      </c>
      <c r="G438" s="263">
        <v>1</v>
      </c>
      <c r="H438" s="94" t="s">
        <v>13</v>
      </c>
      <c r="I438" s="94" t="s">
        <v>12</v>
      </c>
      <c r="J438" s="86"/>
    </row>
    <row r="439" spans="2:10" ht="24" x14ac:dyDescent="0.2">
      <c r="B439" s="263">
        <v>437</v>
      </c>
      <c r="C439" s="94" t="s">
        <v>176</v>
      </c>
      <c r="D439" s="94" t="s">
        <v>1731</v>
      </c>
      <c r="E439" s="94" t="s">
        <v>1350</v>
      </c>
      <c r="F439" s="263" t="s">
        <v>2111</v>
      </c>
      <c r="G439" s="263">
        <v>1</v>
      </c>
      <c r="H439" s="94" t="s">
        <v>13</v>
      </c>
      <c r="I439" s="94" t="s">
        <v>12</v>
      </c>
      <c r="J439" s="86"/>
    </row>
    <row r="440" spans="2:10" ht="24" x14ac:dyDescent="0.2">
      <c r="B440" s="263">
        <v>438</v>
      </c>
      <c r="C440" s="94" t="s">
        <v>177</v>
      </c>
      <c r="D440" s="94" t="s">
        <v>1575</v>
      </c>
      <c r="E440" s="94" t="s">
        <v>1350</v>
      </c>
      <c r="F440" s="263" t="s">
        <v>2111</v>
      </c>
      <c r="G440" s="263">
        <v>1</v>
      </c>
      <c r="H440" s="94" t="s">
        <v>13</v>
      </c>
      <c r="I440" s="94" t="s">
        <v>12</v>
      </c>
      <c r="J440" s="86"/>
    </row>
    <row r="441" spans="2:10" ht="24" x14ac:dyDescent="0.2">
      <c r="B441" s="263">
        <v>439</v>
      </c>
      <c r="C441" s="94" t="s">
        <v>178</v>
      </c>
      <c r="D441" s="94" t="s">
        <v>179</v>
      </c>
      <c r="E441" s="94" t="s">
        <v>1350</v>
      </c>
      <c r="F441" s="263" t="s">
        <v>2111</v>
      </c>
      <c r="G441" s="263">
        <v>1</v>
      </c>
      <c r="H441" s="94" t="s">
        <v>13</v>
      </c>
      <c r="I441" s="94" t="s">
        <v>12</v>
      </c>
      <c r="J441" s="86"/>
    </row>
    <row r="442" spans="2:10" ht="24" x14ac:dyDescent="0.2">
      <c r="B442" s="263">
        <v>440</v>
      </c>
      <c r="C442" s="94" t="s">
        <v>645</v>
      </c>
      <c r="D442" s="94" t="s">
        <v>1578</v>
      </c>
      <c r="E442" s="94" t="s">
        <v>635</v>
      </c>
      <c r="F442" s="263" t="s">
        <v>2111</v>
      </c>
      <c r="G442" s="263">
        <v>1</v>
      </c>
      <c r="H442" s="94" t="s">
        <v>13</v>
      </c>
      <c r="I442" s="94" t="s">
        <v>12</v>
      </c>
      <c r="J442" s="86"/>
    </row>
    <row r="443" spans="2:10" ht="24" x14ac:dyDescent="0.2">
      <c r="B443" s="263">
        <v>441</v>
      </c>
      <c r="C443" s="94" t="s">
        <v>138</v>
      </c>
      <c r="D443" s="94" t="s">
        <v>139</v>
      </c>
      <c r="E443" s="94" t="s">
        <v>1350</v>
      </c>
      <c r="F443" s="263" t="s">
        <v>2111</v>
      </c>
      <c r="G443" s="263">
        <v>1</v>
      </c>
      <c r="H443" s="94" t="s">
        <v>13</v>
      </c>
      <c r="I443" s="94" t="s">
        <v>12</v>
      </c>
      <c r="J443" s="86"/>
    </row>
    <row r="444" spans="2:10" ht="24" x14ac:dyDescent="0.2">
      <c r="B444" s="263">
        <v>442</v>
      </c>
      <c r="C444" s="94" t="s">
        <v>181</v>
      </c>
      <c r="D444" s="94" t="s">
        <v>182</v>
      </c>
      <c r="E444" s="94" t="s">
        <v>1350</v>
      </c>
      <c r="F444" s="263" t="s">
        <v>2111</v>
      </c>
      <c r="G444" s="263">
        <v>1</v>
      </c>
      <c r="H444" s="94" t="s">
        <v>13</v>
      </c>
      <c r="I444" s="94" t="s">
        <v>12</v>
      </c>
      <c r="J444" s="86"/>
    </row>
    <row r="445" spans="2:10" ht="24" x14ac:dyDescent="0.2">
      <c r="B445" s="263">
        <v>443</v>
      </c>
      <c r="C445" s="94" t="s">
        <v>184</v>
      </c>
      <c r="D445" s="94" t="s">
        <v>185</v>
      </c>
      <c r="E445" s="94" t="s">
        <v>1350</v>
      </c>
      <c r="F445" s="263" t="s">
        <v>2111</v>
      </c>
      <c r="G445" s="263">
        <v>1</v>
      </c>
      <c r="H445" s="94" t="s">
        <v>13</v>
      </c>
      <c r="I445" s="94" t="s">
        <v>12</v>
      </c>
      <c r="J445" s="86"/>
    </row>
    <row r="446" spans="2:10" ht="24" x14ac:dyDescent="0.2">
      <c r="B446" s="263">
        <v>444</v>
      </c>
      <c r="C446" s="94" t="s">
        <v>187</v>
      </c>
      <c r="D446" s="94" t="s">
        <v>1547</v>
      </c>
      <c r="E446" s="94" t="s">
        <v>1350</v>
      </c>
      <c r="F446" s="263" t="s">
        <v>2111</v>
      </c>
      <c r="G446" s="263">
        <v>1</v>
      </c>
      <c r="H446" s="94" t="s">
        <v>13</v>
      </c>
      <c r="I446" s="94" t="s">
        <v>12</v>
      </c>
      <c r="J446" s="86"/>
    </row>
    <row r="447" spans="2:10" ht="24" x14ac:dyDescent="0.2">
      <c r="B447" s="263">
        <v>445</v>
      </c>
      <c r="C447" s="94" t="s">
        <v>189</v>
      </c>
      <c r="D447" s="94" t="s">
        <v>1547</v>
      </c>
      <c r="E447" s="94" t="s">
        <v>1350</v>
      </c>
      <c r="F447" s="263" t="s">
        <v>2111</v>
      </c>
      <c r="G447" s="263">
        <v>1</v>
      </c>
      <c r="H447" s="94" t="s">
        <v>13</v>
      </c>
      <c r="I447" s="94" t="s">
        <v>12</v>
      </c>
      <c r="J447" s="86"/>
    </row>
    <row r="448" spans="2:10" ht="24" x14ac:dyDescent="0.2">
      <c r="B448" s="263">
        <v>446</v>
      </c>
      <c r="C448" s="94" t="s">
        <v>190</v>
      </c>
      <c r="D448" s="94" t="s">
        <v>1547</v>
      </c>
      <c r="E448" s="94" t="s">
        <v>1350</v>
      </c>
      <c r="F448" s="263" t="s">
        <v>2111</v>
      </c>
      <c r="G448" s="263">
        <v>1</v>
      </c>
      <c r="H448" s="94" t="s">
        <v>13</v>
      </c>
      <c r="I448" s="94" t="s">
        <v>12</v>
      </c>
      <c r="J448" s="86"/>
    </row>
    <row r="449" spans="2:10" ht="24" x14ac:dyDescent="0.2">
      <c r="B449" s="263">
        <v>447</v>
      </c>
      <c r="C449" s="94" t="s">
        <v>191</v>
      </c>
      <c r="D449" s="94" t="s">
        <v>1546</v>
      </c>
      <c r="E449" s="94" t="s">
        <v>1350</v>
      </c>
      <c r="F449" s="263" t="s">
        <v>2111</v>
      </c>
      <c r="G449" s="263">
        <v>1</v>
      </c>
      <c r="H449" s="94" t="s">
        <v>13</v>
      </c>
      <c r="I449" s="94" t="s">
        <v>12</v>
      </c>
      <c r="J449" s="86"/>
    </row>
    <row r="450" spans="2:10" ht="24" x14ac:dyDescent="0.2">
      <c r="B450" s="263">
        <v>448</v>
      </c>
      <c r="C450" s="94" t="s">
        <v>193</v>
      </c>
      <c r="D450" s="94" t="s">
        <v>194</v>
      </c>
      <c r="E450" s="94" t="s">
        <v>1350</v>
      </c>
      <c r="F450" s="263" t="s">
        <v>2111</v>
      </c>
      <c r="G450" s="263">
        <v>1</v>
      </c>
      <c r="H450" s="94" t="s">
        <v>13</v>
      </c>
      <c r="I450" s="94" t="s">
        <v>12</v>
      </c>
      <c r="J450" s="86"/>
    </row>
    <row r="451" spans="2:10" ht="24" x14ac:dyDescent="0.2">
      <c r="B451" s="263">
        <v>449</v>
      </c>
      <c r="C451" s="94" t="s">
        <v>196</v>
      </c>
      <c r="D451" s="94" t="s">
        <v>197</v>
      </c>
      <c r="E451" s="94" t="s">
        <v>1350</v>
      </c>
      <c r="F451" s="263" t="s">
        <v>2111</v>
      </c>
      <c r="G451" s="263">
        <v>1</v>
      </c>
      <c r="H451" s="94" t="s">
        <v>13</v>
      </c>
      <c r="I451" s="94" t="s">
        <v>12</v>
      </c>
      <c r="J451" s="86"/>
    </row>
    <row r="452" spans="2:10" ht="24" x14ac:dyDescent="0.2">
      <c r="B452" s="263">
        <v>450</v>
      </c>
      <c r="C452" s="94" t="s">
        <v>199</v>
      </c>
      <c r="D452" s="94" t="s">
        <v>200</v>
      </c>
      <c r="E452" s="94" t="s">
        <v>1350</v>
      </c>
      <c r="F452" s="263" t="s">
        <v>2111</v>
      </c>
      <c r="G452" s="263">
        <v>1</v>
      </c>
      <c r="H452" s="94" t="s">
        <v>13</v>
      </c>
      <c r="I452" s="94" t="s">
        <v>12</v>
      </c>
      <c r="J452" s="86"/>
    </row>
    <row r="453" spans="2:10" ht="24" x14ac:dyDescent="0.2">
      <c r="B453" s="263">
        <v>451</v>
      </c>
      <c r="C453" s="94" t="s">
        <v>333</v>
      </c>
      <c r="D453" s="94" t="s">
        <v>1361</v>
      </c>
      <c r="E453" s="94" t="s">
        <v>1334</v>
      </c>
      <c r="F453" s="263" t="s">
        <v>2111</v>
      </c>
      <c r="G453" s="263">
        <v>1</v>
      </c>
      <c r="H453" s="94" t="s">
        <v>13</v>
      </c>
      <c r="I453" s="94" t="s">
        <v>12</v>
      </c>
      <c r="J453" s="86"/>
    </row>
    <row r="454" spans="2:10" x14ac:dyDescent="0.2">
      <c r="B454" s="263">
        <v>452</v>
      </c>
      <c r="C454" s="94" t="s">
        <v>1122</v>
      </c>
      <c r="D454" s="94" t="s">
        <v>136</v>
      </c>
      <c r="E454" s="94" t="s">
        <v>1328</v>
      </c>
      <c r="F454" s="263" t="s">
        <v>2111</v>
      </c>
      <c r="G454" s="263">
        <v>1</v>
      </c>
      <c r="H454" s="94" t="s">
        <v>13</v>
      </c>
      <c r="I454" s="94" t="s">
        <v>12</v>
      </c>
      <c r="J454" s="86"/>
    </row>
    <row r="455" spans="2:10" ht="24" x14ac:dyDescent="0.2">
      <c r="B455" s="263">
        <v>453</v>
      </c>
      <c r="C455" s="94" t="s">
        <v>202</v>
      </c>
      <c r="D455" s="94" t="s">
        <v>91</v>
      </c>
      <c r="E455" s="94" t="s">
        <v>1350</v>
      </c>
      <c r="F455" s="263" t="s">
        <v>2111</v>
      </c>
      <c r="G455" s="263">
        <v>1</v>
      </c>
      <c r="H455" s="94" t="s">
        <v>13</v>
      </c>
      <c r="I455" s="94" t="s">
        <v>12</v>
      </c>
      <c r="J455" s="86"/>
    </row>
    <row r="456" spans="2:10" ht="24" x14ac:dyDescent="0.2">
      <c r="B456" s="263">
        <v>454</v>
      </c>
      <c r="C456" s="94" t="s">
        <v>204</v>
      </c>
      <c r="D456" s="94" t="s">
        <v>205</v>
      </c>
      <c r="E456" s="94" t="s">
        <v>1350</v>
      </c>
      <c r="F456" s="263" t="s">
        <v>2111</v>
      </c>
      <c r="G456" s="263">
        <v>1</v>
      </c>
      <c r="H456" s="94" t="s">
        <v>13</v>
      </c>
      <c r="I456" s="94" t="s">
        <v>12</v>
      </c>
      <c r="J456" s="86"/>
    </row>
    <row r="457" spans="2:10" ht="24" x14ac:dyDescent="0.2">
      <c r="B457" s="263">
        <v>455</v>
      </c>
      <c r="C457" s="94" t="s">
        <v>207</v>
      </c>
      <c r="D457" s="94" t="s">
        <v>208</v>
      </c>
      <c r="E457" s="94" t="s">
        <v>1350</v>
      </c>
      <c r="F457" s="263" t="s">
        <v>2111</v>
      </c>
      <c r="G457" s="263">
        <v>1</v>
      </c>
      <c r="H457" s="94" t="s">
        <v>13</v>
      </c>
      <c r="I457" s="94" t="s">
        <v>12</v>
      </c>
      <c r="J457" s="86"/>
    </row>
    <row r="458" spans="2:10" ht="24" x14ac:dyDescent="0.2">
      <c r="B458" s="263">
        <v>456</v>
      </c>
      <c r="C458" s="94" t="s">
        <v>210</v>
      </c>
      <c r="D458" s="94" t="s">
        <v>136</v>
      </c>
      <c r="E458" s="94" t="s">
        <v>529</v>
      </c>
      <c r="F458" s="263" t="s">
        <v>2111</v>
      </c>
      <c r="G458" s="263">
        <v>1</v>
      </c>
      <c r="H458" s="94" t="s">
        <v>13</v>
      </c>
      <c r="I458" s="94" t="s">
        <v>12</v>
      </c>
      <c r="J458" s="94" t="s">
        <v>2094</v>
      </c>
    </row>
    <row r="459" spans="2:10" ht="24" x14ac:dyDescent="0.2">
      <c r="B459" s="263">
        <v>457</v>
      </c>
      <c r="C459" s="94" t="s">
        <v>211</v>
      </c>
      <c r="D459" s="94" t="s">
        <v>1731</v>
      </c>
      <c r="E459" s="94" t="s">
        <v>1350</v>
      </c>
      <c r="F459" s="263" t="s">
        <v>2111</v>
      </c>
      <c r="G459" s="263">
        <v>1</v>
      </c>
      <c r="H459" s="94" t="s">
        <v>13</v>
      </c>
      <c r="I459" s="94" t="s">
        <v>12</v>
      </c>
      <c r="J459" s="86"/>
    </row>
    <row r="460" spans="2:10" ht="24" x14ac:dyDescent="0.2">
      <c r="B460" s="263">
        <v>458</v>
      </c>
      <c r="C460" s="94" t="s">
        <v>86</v>
      </c>
      <c r="D460" s="94" t="s">
        <v>1731</v>
      </c>
      <c r="E460" s="94" t="s">
        <v>1346</v>
      </c>
      <c r="F460" s="263" t="s">
        <v>2111</v>
      </c>
      <c r="G460" s="263">
        <v>1</v>
      </c>
      <c r="H460" s="94" t="s">
        <v>13</v>
      </c>
      <c r="I460" s="94" t="s">
        <v>12</v>
      </c>
      <c r="J460" s="86"/>
    </row>
    <row r="461" spans="2:10" ht="36" x14ac:dyDescent="0.2">
      <c r="B461" s="263">
        <v>459</v>
      </c>
      <c r="C461" s="94" t="s">
        <v>212</v>
      </c>
      <c r="D461" s="94" t="s">
        <v>213</v>
      </c>
      <c r="E461" s="94" t="s">
        <v>1350</v>
      </c>
      <c r="F461" s="263" t="s">
        <v>2111</v>
      </c>
      <c r="G461" s="263">
        <v>1</v>
      </c>
      <c r="H461" s="94" t="s">
        <v>13</v>
      </c>
      <c r="I461" s="94" t="s">
        <v>12</v>
      </c>
      <c r="J461" s="86"/>
    </row>
    <row r="462" spans="2:10" ht="24" x14ac:dyDescent="0.2">
      <c r="B462" s="263">
        <v>460</v>
      </c>
      <c r="C462" s="94" t="s">
        <v>215</v>
      </c>
      <c r="D462" s="94" t="s">
        <v>205</v>
      </c>
      <c r="E462" s="94" t="s">
        <v>1350</v>
      </c>
      <c r="F462" s="263" t="s">
        <v>2111</v>
      </c>
      <c r="G462" s="263">
        <v>1</v>
      </c>
      <c r="H462" s="94" t="s">
        <v>13</v>
      </c>
      <c r="I462" s="94" t="s">
        <v>12</v>
      </c>
      <c r="J462" s="86"/>
    </row>
    <row r="463" spans="2:10" ht="24" x14ac:dyDescent="0.2">
      <c r="B463" s="263">
        <v>461</v>
      </c>
      <c r="C463" s="94" t="s">
        <v>141</v>
      </c>
      <c r="D463" s="94" t="s">
        <v>142</v>
      </c>
      <c r="E463" s="94" t="s">
        <v>1346</v>
      </c>
      <c r="F463" s="263" t="s">
        <v>2111</v>
      </c>
      <c r="G463" s="263">
        <v>1</v>
      </c>
      <c r="H463" s="94" t="s">
        <v>13</v>
      </c>
      <c r="I463" s="94" t="s">
        <v>12</v>
      </c>
      <c r="J463" s="86"/>
    </row>
    <row r="464" spans="2:10" ht="36" x14ac:dyDescent="0.2">
      <c r="B464" s="263">
        <v>462</v>
      </c>
      <c r="C464" s="94" t="s">
        <v>217</v>
      </c>
      <c r="D464" s="94" t="s">
        <v>218</v>
      </c>
      <c r="E464" s="94" t="s">
        <v>1350</v>
      </c>
      <c r="F464" s="263" t="s">
        <v>2111</v>
      </c>
      <c r="G464" s="263">
        <v>1</v>
      </c>
      <c r="H464" s="94" t="s">
        <v>13</v>
      </c>
      <c r="I464" s="94" t="s">
        <v>12</v>
      </c>
      <c r="J464" s="86"/>
    </row>
    <row r="465" spans="2:10" ht="24" x14ac:dyDescent="0.2">
      <c r="B465" s="263">
        <v>463</v>
      </c>
      <c r="C465" s="94" t="s">
        <v>220</v>
      </c>
      <c r="D465" s="94" t="s">
        <v>221</v>
      </c>
      <c r="E465" s="94" t="s">
        <v>1350</v>
      </c>
      <c r="F465" s="263" t="s">
        <v>2111</v>
      </c>
      <c r="G465" s="263">
        <v>1</v>
      </c>
      <c r="H465" s="94" t="s">
        <v>13</v>
      </c>
      <c r="I465" s="94" t="s">
        <v>12</v>
      </c>
      <c r="J465" s="86"/>
    </row>
    <row r="466" spans="2:10" ht="24" x14ac:dyDescent="0.2">
      <c r="B466" s="263">
        <v>464</v>
      </c>
      <c r="C466" s="94" t="s">
        <v>223</v>
      </c>
      <c r="D466" s="94" t="s">
        <v>224</v>
      </c>
      <c r="E466" s="94" t="s">
        <v>1350</v>
      </c>
      <c r="F466" s="263" t="s">
        <v>2111</v>
      </c>
      <c r="G466" s="263">
        <v>1</v>
      </c>
      <c r="H466" s="94" t="s">
        <v>13</v>
      </c>
      <c r="I466" s="94" t="s">
        <v>12</v>
      </c>
      <c r="J466" s="86"/>
    </row>
    <row r="467" spans="2:10" ht="24" x14ac:dyDescent="0.2">
      <c r="B467" s="263">
        <v>465</v>
      </c>
      <c r="C467" s="94" t="s">
        <v>226</v>
      </c>
      <c r="D467" s="94" t="s">
        <v>227</v>
      </c>
      <c r="E467" s="94" t="s">
        <v>1350</v>
      </c>
      <c r="F467" s="263" t="s">
        <v>2111</v>
      </c>
      <c r="G467" s="263">
        <v>1</v>
      </c>
      <c r="H467" s="94" t="s">
        <v>13</v>
      </c>
      <c r="I467" s="94" t="s">
        <v>12</v>
      </c>
      <c r="J467" s="86"/>
    </row>
    <row r="468" spans="2:10" ht="24" x14ac:dyDescent="0.2">
      <c r="B468" s="263">
        <v>466</v>
      </c>
      <c r="C468" s="94" t="s">
        <v>229</v>
      </c>
      <c r="D468" s="94" t="s">
        <v>1547</v>
      </c>
      <c r="E468" s="94" t="s">
        <v>1350</v>
      </c>
      <c r="F468" s="263" t="s">
        <v>2111</v>
      </c>
      <c r="G468" s="263">
        <v>1</v>
      </c>
      <c r="H468" s="94" t="s">
        <v>13</v>
      </c>
      <c r="I468" s="94" t="s">
        <v>12</v>
      </c>
      <c r="J468" s="86"/>
    </row>
    <row r="469" spans="2:10" ht="36" x14ac:dyDescent="0.2">
      <c r="B469" s="263">
        <v>467</v>
      </c>
      <c r="C469" s="94" t="s">
        <v>231</v>
      </c>
      <c r="D469" s="94" t="s">
        <v>232</v>
      </c>
      <c r="E469" s="94" t="s">
        <v>1350</v>
      </c>
      <c r="F469" s="263" t="s">
        <v>2111</v>
      </c>
      <c r="G469" s="263">
        <v>1</v>
      </c>
      <c r="H469" s="94" t="s">
        <v>13</v>
      </c>
      <c r="I469" s="94" t="s">
        <v>12</v>
      </c>
      <c r="J469" s="86"/>
    </row>
    <row r="470" spans="2:10" ht="36" x14ac:dyDescent="0.2">
      <c r="B470" s="263">
        <v>468</v>
      </c>
      <c r="C470" s="94" t="s">
        <v>234</v>
      </c>
      <c r="D470" s="94" t="s">
        <v>235</v>
      </c>
      <c r="E470" s="94" t="s">
        <v>1350</v>
      </c>
      <c r="F470" s="263" t="s">
        <v>2111</v>
      </c>
      <c r="G470" s="263">
        <v>1</v>
      </c>
      <c r="H470" s="94" t="s">
        <v>13</v>
      </c>
      <c r="I470" s="94" t="s">
        <v>12</v>
      </c>
      <c r="J470" s="86"/>
    </row>
    <row r="471" spans="2:10" ht="24" x14ac:dyDescent="0.2">
      <c r="B471" s="263">
        <v>469</v>
      </c>
      <c r="C471" s="94" t="s">
        <v>1332</v>
      </c>
      <c r="D471" s="94" t="s">
        <v>237</v>
      </c>
      <c r="E471" s="94" t="s">
        <v>1350</v>
      </c>
      <c r="F471" s="263" t="s">
        <v>2111</v>
      </c>
      <c r="G471" s="263">
        <v>1</v>
      </c>
      <c r="H471" s="94" t="s">
        <v>13</v>
      </c>
      <c r="I471" s="94" t="s">
        <v>12</v>
      </c>
      <c r="J471" s="86"/>
    </row>
    <row r="472" spans="2:10" ht="36" x14ac:dyDescent="0.2">
      <c r="B472" s="263">
        <v>470</v>
      </c>
      <c r="C472" s="94" t="s">
        <v>1914</v>
      </c>
      <c r="D472" s="94" t="s">
        <v>1911</v>
      </c>
      <c r="E472" s="94" t="s">
        <v>1350</v>
      </c>
      <c r="F472" s="263" t="s">
        <v>2111</v>
      </c>
      <c r="G472" s="263">
        <v>1</v>
      </c>
      <c r="H472" s="94" t="s">
        <v>13</v>
      </c>
      <c r="I472" s="94" t="s">
        <v>12</v>
      </c>
      <c r="J472" s="86"/>
    </row>
    <row r="473" spans="2:10" x14ac:dyDescent="0.2">
      <c r="B473" s="263">
        <v>471</v>
      </c>
      <c r="C473" s="94" t="s">
        <v>161</v>
      </c>
      <c r="D473" s="94" t="s">
        <v>1519</v>
      </c>
      <c r="E473" s="94" t="s">
        <v>153</v>
      </c>
      <c r="F473" s="263" t="s">
        <v>2111</v>
      </c>
      <c r="G473" s="263">
        <v>1</v>
      </c>
      <c r="H473" s="94" t="s">
        <v>13</v>
      </c>
      <c r="I473" s="94" t="s">
        <v>12</v>
      </c>
      <c r="J473" s="86"/>
    </row>
    <row r="474" spans="2:10" x14ac:dyDescent="0.2">
      <c r="B474" s="263">
        <v>472</v>
      </c>
      <c r="C474" s="94" t="s">
        <v>238</v>
      </c>
      <c r="D474" s="94" t="s">
        <v>1586</v>
      </c>
      <c r="E474" s="94" t="s">
        <v>239</v>
      </c>
      <c r="F474" s="263" t="s">
        <v>2111</v>
      </c>
      <c r="G474" s="263">
        <v>1</v>
      </c>
      <c r="H474" s="94" t="s">
        <v>13</v>
      </c>
      <c r="I474" s="94" t="s">
        <v>12</v>
      </c>
      <c r="J474" s="86"/>
    </row>
    <row r="475" spans="2:10" x14ac:dyDescent="0.2">
      <c r="B475" s="263">
        <v>473</v>
      </c>
      <c r="C475" s="94" t="s">
        <v>241</v>
      </c>
      <c r="D475" s="94" t="s">
        <v>1587</v>
      </c>
      <c r="E475" s="94" t="s">
        <v>239</v>
      </c>
      <c r="F475" s="263" t="s">
        <v>2111</v>
      </c>
      <c r="G475" s="263">
        <v>1</v>
      </c>
      <c r="H475" s="94" t="s">
        <v>13</v>
      </c>
      <c r="I475" s="94" t="s">
        <v>12</v>
      </c>
      <c r="J475" s="86"/>
    </row>
    <row r="476" spans="2:10" x14ac:dyDescent="0.2">
      <c r="B476" s="263">
        <v>474</v>
      </c>
      <c r="C476" s="94" t="s">
        <v>242</v>
      </c>
      <c r="D476" s="94" t="s">
        <v>1588</v>
      </c>
      <c r="E476" s="94" t="s">
        <v>239</v>
      </c>
      <c r="F476" s="263" t="s">
        <v>2111</v>
      </c>
      <c r="G476" s="263">
        <v>1</v>
      </c>
      <c r="H476" s="94" t="s">
        <v>13</v>
      </c>
      <c r="I476" s="94" t="s">
        <v>12</v>
      </c>
      <c r="J476" s="86"/>
    </row>
    <row r="477" spans="2:10" x14ac:dyDescent="0.2">
      <c r="B477" s="263">
        <v>475</v>
      </c>
      <c r="C477" s="94" t="s">
        <v>243</v>
      </c>
      <c r="D477" s="94" t="s">
        <v>244</v>
      </c>
      <c r="E477" s="94" t="s">
        <v>245</v>
      </c>
      <c r="F477" s="263" t="s">
        <v>2111</v>
      </c>
      <c r="G477" s="263">
        <v>1</v>
      </c>
      <c r="H477" s="94" t="s">
        <v>13</v>
      </c>
      <c r="I477" s="94" t="s">
        <v>12</v>
      </c>
      <c r="J477" s="86"/>
    </row>
    <row r="478" spans="2:10" x14ac:dyDescent="0.2">
      <c r="B478" s="263">
        <v>476</v>
      </c>
      <c r="C478" s="94" t="s">
        <v>247</v>
      </c>
      <c r="D478" s="94" t="s">
        <v>1637</v>
      </c>
      <c r="E478" s="94" t="s">
        <v>245</v>
      </c>
      <c r="F478" s="263" t="s">
        <v>2111</v>
      </c>
      <c r="G478" s="263">
        <v>1</v>
      </c>
      <c r="H478" s="94" t="s">
        <v>13</v>
      </c>
      <c r="I478" s="94" t="s">
        <v>12</v>
      </c>
      <c r="J478" s="86"/>
    </row>
    <row r="479" spans="2:10" x14ac:dyDescent="0.2">
      <c r="B479" s="263">
        <v>477</v>
      </c>
      <c r="C479" s="94" t="s">
        <v>249</v>
      </c>
      <c r="D479" s="94" t="s">
        <v>250</v>
      </c>
      <c r="E479" s="94" t="s">
        <v>251</v>
      </c>
      <c r="F479" s="263" t="s">
        <v>2111</v>
      </c>
      <c r="G479" s="263">
        <v>1</v>
      </c>
      <c r="H479" s="94" t="s">
        <v>13</v>
      </c>
      <c r="I479" s="94" t="s">
        <v>12</v>
      </c>
      <c r="J479" s="86"/>
    </row>
    <row r="480" spans="2:10" x14ac:dyDescent="0.2">
      <c r="B480" s="263">
        <v>478</v>
      </c>
      <c r="C480" s="94" t="s">
        <v>705</v>
      </c>
      <c r="D480" s="94" t="s">
        <v>684</v>
      </c>
      <c r="E480" s="94" t="s">
        <v>690</v>
      </c>
      <c r="F480" s="263" t="s">
        <v>2111</v>
      </c>
      <c r="G480" s="263">
        <v>1</v>
      </c>
      <c r="H480" s="94" t="s">
        <v>13</v>
      </c>
      <c r="I480" s="94" t="s">
        <v>12</v>
      </c>
      <c r="J480" s="86"/>
    </row>
    <row r="481" spans="2:10" ht="24" x14ac:dyDescent="0.2">
      <c r="B481" s="263">
        <v>479</v>
      </c>
      <c r="C481" s="94" t="s">
        <v>253</v>
      </c>
      <c r="D481" s="94" t="s">
        <v>208</v>
      </c>
      <c r="E481" s="94" t="s">
        <v>254</v>
      </c>
      <c r="F481" s="263" t="s">
        <v>2111</v>
      </c>
      <c r="G481" s="263">
        <v>1</v>
      </c>
      <c r="H481" s="94" t="s">
        <v>13</v>
      </c>
      <c r="I481" s="94" t="s">
        <v>12</v>
      </c>
      <c r="J481" s="86"/>
    </row>
    <row r="482" spans="2:10" ht="24" x14ac:dyDescent="0.2">
      <c r="B482" s="263">
        <v>480</v>
      </c>
      <c r="C482" s="94" t="s">
        <v>256</v>
      </c>
      <c r="D482" s="94" t="s">
        <v>208</v>
      </c>
      <c r="E482" s="94" t="s">
        <v>254</v>
      </c>
      <c r="F482" s="263" t="s">
        <v>2111</v>
      </c>
      <c r="G482" s="263">
        <v>1</v>
      </c>
      <c r="H482" s="94" t="s">
        <v>13</v>
      </c>
      <c r="I482" s="94" t="s">
        <v>12</v>
      </c>
      <c r="J482" s="86"/>
    </row>
    <row r="483" spans="2:10" ht="24" x14ac:dyDescent="0.2">
      <c r="B483" s="263">
        <v>481</v>
      </c>
      <c r="C483" s="94" t="s">
        <v>258</v>
      </c>
      <c r="D483" s="94" t="s">
        <v>208</v>
      </c>
      <c r="E483" s="94" t="s">
        <v>254</v>
      </c>
      <c r="F483" s="263" t="s">
        <v>2111</v>
      </c>
      <c r="G483" s="263">
        <v>1</v>
      </c>
      <c r="H483" s="94" t="s">
        <v>13</v>
      </c>
      <c r="I483" s="94" t="s">
        <v>12</v>
      </c>
      <c r="J483" s="86"/>
    </row>
    <row r="484" spans="2:10" ht="24" x14ac:dyDescent="0.2">
      <c r="B484" s="263">
        <v>482</v>
      </c>
      <c r="C484" s="94" t="s">
        <v>260</v>
      </c>
      <c r="D484" s="94" t="s">
        <v>208</v>
      </c>
      <c r="E484" s="94" t="s">
        <v>254</v>
      </c>
      <c r="F484" s="263" t="s">
        <v>2111</v>
      </c>
      <c r="G484" s="263">
        <v>1</v>
      </c>
      <c r="H484" s="94" t="s">
        <v>13</v>
      </c>
      <c r="I484" s="94" t="s">
        <v>12</v>
      </c>
      <c r="J484" s="86"/>
    </row>
    <row r="485" spans="2:10" ht="24" x14ac:dyDescent="0.2">
      <c r="B485" s="263">
        <v>483</v>
      </c>
      <c r="C485" s="94" t="s">
        <v>262</v>
      </c>
      <c r="D485" s="94" t="s">
        <v>1729</v>
      </c>
      <c r="E485" s="94" t="s">
        <v>254</v>
      </c>
      <c r="F485" s="263" t="s">
        <v>2111</v>
      </c>
      <c r="G485" s="263">
        <v>1</v>
      </c>
      <c r="H485" s="94" t="s">
        <v>13</v>
      </c>
      <c r="I485" s="94" t="s">
        <v>12</v>
      </c>
      <c r="J485" s="86"/>
    </row>
    <row r="486" spans="2:10" ht="24" x14ac:dyDescent="0.2">
      <c r="B486" s="263">
        <v>484</v>
      </c>
      <c r="C486" s="94" t="s">
        <v>264</v>
      </c>
      <c r="D486" s="94" t="s">
        <v>1730</v>
      </c>
      <c r="E486" s="94" t="s">
        <v>254</v>
      </c>
      <c r="F486" s="263" t="s">
        <v>2111</v>
      </c>
      <c r="G486" s="263">
        <v>1</v>
      </c>
      <c r="H486" s="94" t="s">
        <v>13</v>
      </c>
      <c r="I486" s="94" t="s">
        <v>12</v>
      </c>
      <c r="J486" s="86"/>
    </row>
    <row r="487" spans="2:10" ht="24" x14ac:dyDescent="0.2">
      <c r="B487" s="263">
        <v>485</v>
      </c>
      <c r="C487" s="94" t="s">
        <v>266</v>
      </c>
      <c r="D487" s="94" t="s">
        <v>1730</v>
      </c>
      <c r="E487" s="94" t="s">
        <v>254</v>
      </c>
      <c r="F487" s="263" t="s">
        <v>2111</v>
      </c>
      <c r="G487" s="263">
        <v>1</v>
      </c>
      <c r="H487" s="94" t="s">
        <v>13</v>
      </c>
      <c r="I487" s="94" t="s">
        <v>12</v>
      </c>
      <c r="J487" s="86"/>
    </row>
    <row r="488" spans="2:10" ht="24" x14ac:dyDescent="0.2">
      <c r="B488" s="263">
        <v>486</v>
      </c>
      <c r="C488" s="94" t="s">
        <v>268</v>
      </c>
      <c r="D488" s="94" t="s">
        <v>1731</v>
      </c>
      <c r="E488" s="94" t="s">
        <v>254</v>
      </c>
      <c r="F488" s="263" t="s">
        <v>2111</v>
      </c>
      <c r="G488" s="263">
        <v>1</v>
      </c>
      <c r="H488" s="94" t="s">
        <v>13</v>
      </c>
      <c r="I488" s="94" t="s">
        <v>12</v>
      </c>
      <c r="J488" s="86"/>
    </row>
    <row r="489" spans="2:10" ht="24" x14ac:dyDescent="0.2">
      <c r="B489" s="263">
        <v>487</v>
      </c>
      <c r="C489" s="94" t="s">
        <v>273</v>
      </c>
      <c r="D489" s="94" t="s">
        <v>274</v>
      </c>
      <c r="E489" s="94" t="s">
        <v>254</v>
      </c>
      <c r="F489" s="263" t="s">
        <v>2111</v>
      </c>
      <c r="G489" s="263">
        <v>1</v>
      </c>
      <c r="H489" s="94" t="s">
        <v>13</v>
      </c>
      <c r="I489" s="94" t="s">
        <v>12</v>
      </c>
      <c r="J489" s="86"/>
    </row>
    <row r="490" spans="2:10" ht="24" x14ac:dyDescent="0.2">
      <c r="B490" s="263">
        <v>488</v>
      </c>
      <c r="C490" s="94" t="s">
        <v>647</v>
      </c>
      <c r="D490" s="94" t="s">
        <v>648</v>
      </c>
      <c r="E490" s="94" t="s">
        <v>649</v>
      </c>
      <c r="F490" s="263" t="s">
        <v>2111</v>
      </c>
      <c r="G490" s="263">
        <v>1</v>
      </c>
      <c r="H490" s="94" t="s">
        <v>13</v>
      </c>
      <c r="I490" s="94" t="s">
        <v>12</v>
      </c>
      <c r="J490" s="86"/>
    </row>
    <row r="491" spans="2:10" ht="24" x14ac:dyDescent="0.2">
      <c r="B491" s="263">
        <v>489</v>
      </c>
      <c r="C491" s="94" t="s">
        <v>651</v>
      </c>
      <c r="D491" s="94" t="s">
        <v>652</v>
      </c>
      <c r="E491" s="94" t="s">
        <v>649</v>
      </c>
      <c r="F491" s="263" t="s">
        <v>2111</v>
      </c>
      <c r="G491" s="263">
        <v>1</v>
      </c>
      <c r="H491" s="94" t="s">
        <v>13</v>
      </c>
      <c r="I491" s="94" t="s">
        <v>12</v>
      </c>
      <c r="J491" s="86"/>
    </row>
    <row r="492" spans="2:10" ht="24" x14ac:dyDescent="0.2">
      <c r="B492" s="263">
        <v>490</v>
      </c>
      <c r="C492" s="94" t="s">
        <v>665</v>
      </c>
      <c r="D492" s="94" t="s">
        <v>666</v>
      </c>
      <c r="E492" s="94" t="s">
        <v>1838</v>
      </c>
      <c r="F492" s="263" t="s">
        <v>2111</v>
      </c>
      <c r="G492" s="263">
        <v>1</v>
      </c>
      <c r="H492" s="94" t="s">
        <v>13</v>
      </c>
      <c r="I492" s="94" t="s">
        <v>12</v>
      </c>
      <c r="J492" s="86"/>
    </row>
    <row r="493" spans="2:10" ht="24" x14ac:dyDescent="0.2">
      <c r="B493" s="263">
        <v>491</v>
      </c>
      <c r="C493" s="94" t="s">
        <v>654</v>
      </c>
      <c r="D493" s="94" t="s">
        <v>655</v>
      </c>
      <c r="E493" s="94" t="s">
        <v>649</v>
      </c>
      <c r="F493" s="263" t="s">
        <v>2111</v>
      </c>
      <c r="G493" s="263">
        <v>1</v>
      </c>
      <c r="H493" s="94" t="s">
        <v>13</v>
      </c>
      <c r="I493" s="94" t="s">
        <v>12</v>
      </c>
      <c r="J493" s="86"/>
    </row>
    <row r="494" spans="2:10" x14ac:dyDescent="0.2">
      <c r="B494" s="263">
        <v>492</v>
      </c>
      <c r="C494" s="94" t="s">
        <v>657</v>
      </c>
      <c r="D494" s="94" t="s">
        <v>658</v>
      </c>
      <c r="E494" s="94" t="s">
        <v>649</v>
      </c>
      <c r="F494" s="263" t="s">
        <v>2111</v>
      </c>
      <c r="G494" s="263">
        <v>1</v>
      </c>
      <c r="H494" s="94" t="s">
        <v>13</v>
      </c>
      <c r="I494" s="94" t="s">
        <v>12</v>
      </c>
      <c r="J494" s="86"/>
    </row>
    <row r="495" spans="2:10" ht="24" x14ac:dyDescent="0.2">
      <c r="B495" s="263">
        <v>493</v>
      </c>
      <c r="C495" s="94" t="s">
        <v>659</v>
      </c>
      <c r="D495" s="94" t="s">
        <v>660</v>
      </c>
      <c r="E495" s="94" t="s">
        <v>649</v>
      </c>
      <c r="F495" s="263" t="s">
        <v>2111</v>
      </c>
      <c r="G495" s="263">
        <v>1</v>
      </c>
      <c r="H495" s="94" t="s">
        <v>13</v>
      </c>
      <c r="I495" s="94" t="s">
        <v>12</v>
      </c>
      <c r="J495" s="86"/>
    </row>
    <row r="496" spans="2:10" ht="36" x14ac:dyDescent="0.2">
      <c r="B496" s="263">
        <v>494</v>
      </c>
      <c r="C496" s="94" t="s">
        <v>661</v>
      </c>
      <c r="D496" s="94" t="s">
        <v>662</v>
      </c>
      <c r="E496" s="94" t="s">
        <v>649</v>
      </c>
      <c r="F496" s="263" t="s">
        <v>2111</v>
      </c>
      <c r="G496" s="263">
        <v>1</v>
      </c>
      <c r="H496" s="94" t="s">
        <v>13</v>
      </c>
      <c r="I496" s="94" t="s">
        <v>12</v>
      </c>
      <c r="J496" s="86"/>
    </row>
    <row r="497" spans="2:10" ht="24" x14ac:dyDescent="0.2">
      <c r="B497" s="263">
        <v>495</v>
      </c>
      <c r="C497" s="94" t="s">
        <v>668</v>
      </c>
      <c r="D497" s="94" t="s">
        <v>660</v>
      </c>
      <c r="E497" s="94" t="s">
        <v>10</v>
      </c>
      <c r="F497" s="263" t="s">
        <v>2111</v>
      </c>
      <c r="G497" s="263">
        <v>1</v>
      </c>
      <c r="H497" s="94" t="s">
        <v>13</v>
      </c>
      <c r="I497" s="94" t="s">
        <v>12</v>
      </c>
      <c r="J497" s="86"/>
    </row>
    <row r="498" spans="2:10" ht="24" x14ac:dyDescent="0.2">
      <c r="B498" s="263">
        <v>496</v>
      </c>
      <c r="C498" s="94" t="s">
        <v>663</v>
      </c>
      <c r="D498" s="94" t="s">
        <v>664</v>
      </c>
      <c r="E498" s="94" t="s">
        <v>649</v>
      </c>
      <c r="F498" s="263" t="s">
        <v>2111</v>
      </c>
      <c r="G498" s="263">
        <v>1</v>
      </c>
      <c r="H498" s="94" t="s">
        <v>13</v>
      </c>
      <c r="I498" s="94" t="s">
        <v>12</v>
      </c>
      <c r="J498" s="86"/>
    </row>
    <row r="499" spans="2:10" ht="24" x14ac:dyDescent="0.2">
      <c r="B499" s="263">
        <v>497</v>
      </c>
      <c r="C499" s="261" t="s">
        <v>147</v>
      </c>
      <c r="D499" s="94" t="s">
        <v>1369</v>
      </c>
      <c r="E499" s="94" t="s">
        <v>1346</v>
      </c>
      <c r="F499" s="263" t="s">
        <v>2111</v>
      </c>
      <c r="G499" s="263">
        <v>1</v>
      </c>
      <c r="H499" s="94" t="s">
        <v>13</v>
      </c>
      <c r="I499" s="94" t="s">
        <v>12</v>
      </c>
      <c r="J499" s="86"/>
    </row>
    <row r="500" spans="2:10" x14ac:dyDescent="0.2">
      <c r="B500" s="263">
        <v>498</v>
      </c>
      <c r="C500" s="94" t="s">
        <v>1216</v>
      </c>
      <c r="D500" s="94" t="s">
        <v>1359</v>
      </c>
      <c r="E500" s="94" t="s">
        <v>1358</v>
      </c>
      <c r="F500" s="263" t="s">
        <v>2111</v>
      </c>
      <c r="G500" s="263">
        <v>1</v>
      </c>
      <c r="H500" s="94" t="s">
        <v>13</v>
      </c>
      <c r="I500" s="94" t="s">
        <v>12</v>
      </c>
      <c r="J500" s="86"/>
    </row>
    <row r="501" spans="2:10" ht="24" x14ac:dyDescent="0.2">
      <c r="B501" s="263">
        <v>499</v>
      </c>
      <c r="C501" s="94" t="s">
        <v>793</v>
      </c>
      <c r="D501" s="94" t="s">
        <v>794</v>
      </c>
      <c r="E501" s="94" t="s">
        <v>795</v>
      </c>
      <c r="F501" s="263" t="s">
        <v>2111</v>
      </c>
      <c r="G501" s="263">
        <v>1</v>
      </c>
      <c r="H501" s="94" t="s">
        <v>13</v>
      </c>
      <c r="I501" s="94" t="s">
        <v>12</v>
      </c>
      <c r="J501" s="86"/>
    </row>
    <row r="502" spans="2:10" ht="24" x14ac:dyDescent="0.2">
      <c r="B502" s="263">
        <v>500</v>
      </c>
      <c r="C502" s="94" t="s">
        <v>797</v>
      </c>
      <c r="D502" s="94" t="s">
        <v>798</v>
      </c>
      <c r="E502" s="94" t="s">
        <v>799</v>
      </c>
      <c r="F502" s="263" t="s">
        <v>2111</v>
      </c>
      <c r="G502" s="263">
        <v>1</v>
      </c>
      <c r="H502" s="94" t="s">
        <v>13</v>
      </c>
      <c r="I502" s="94" t="s">
        <v>12</v>
      </c>
      <c r="J502" s="86"/>
    </row>
    <row r="503" spans="2:10" ht="24" x14ac:dyDescent="0.2">
      <c r="B503" s="263">
        <v>501</v>
      </c>
      <c r="C503" s="94" t="s">
        <v>801</v>
      </c>
      <c r="D503" s="94" t="s">
        <v>802</v>
      </c>
      <c r="E503" s="94" t="s">
        <v>803</v>
      </c>
      <c r="F503" s="263" t="s">
        <v>2111</v>
      </c>
      <c r="G503" s="263">
        <v>1</v>
      </c>
      <c r="H503" s="94" t="s">
        <v>13</v>
      </c>
      <c r="I503" s="94" t="s">
        <v>12</v>
      </c>
      <c r="J503" s="86"/>
    </row>
    <row r="504" spans="2:10" ht="24" x14ac:dyDescent="0.2">
      <c r="B504" s="263">
        <v>502</v>
      </c>
      <c r="C504" s="94" t="s">
        <v>804</v>
      </c>
      <c r="D504" s="94" t="s">
        <v>805</v>
      </c>
      <c r="E504" s="94" t="s">
        <v>806</v>
      </c>
      <c r="F504" s="263" t="s">
        <v>2111</v>
      </c>
      <c r="G504" s="263">
        <v>1</v>
      </c>
      <c r="H504" s="94" t="s">
        <v>13</v>
      </c>
      <c r="I504" s="94" t="s">
        <v>12</v>
      </c>
      <c r="J504" s="86"/>
    </row>
    <row r="505" spans="2:10" ht="24" x14ac:dyDescent="0.2">
      <c r="B505" s="263">
        <v>503</v>
      </c>
      <c r="C505" s="94" t="s">
        <v>808</v>
      </c>
      <c r="D505" s="94" t="s">
        <v>809</v>
      </c>
      <c r="E505" s="94" t="s">
        <v>806</v>
      </c>
      <c r="F505" s="263" t="s">
        <v>2111</v>
      </c>
      <c r="G505" s="263">
        <v>1</v>
      </c>
      <c r="H505" s="94" t="s">
        <v>13</v>
      </c>
      <c r="I505" s="94" t="s">
        <v>12</v>
      </c>
      <c r="J505" s="86"/>
    </row>
    <row r="506" spans="2:10" ht="24" x14ac:dyDescent="0.2">
      <c r="B506" s="263">
        <v>504</v>
      </c>
      <c r="C506" s="94" t="s">
        <v>811</v>
      </c>
      <c r="D506" s="94" t="s">
        <v>812</v>
      </c>
      <c r="E506" s="94" t="s">
        <v>813</v>
      </c>
      <c r="F506" s="263" t="s">
        <v>2111</v>
      </c>
      <c r="G506" s="263">
        <v>1</v>
      </c>
      <c r="H506" s="94" t="s">
        <v>13</v>
      </c>
      <c r="I506" s="94" t="s">
        <v>12</v>
      </c>
      <c r="J506" s="86"/>
    </row>
    <row r="507" spans="2:10" x14ac:dyDescent="0.2">
      <c r="B507" s="263">
        <v>505</v>
      </c>
      <c r="C507" s="94" t="s">
        <v>329</v>
      </c>
      <c r="D507" s="94" t="s">
        <v>1515</v>
      </c>
      <c r="E507" s="94" t="s">
        <v>679</v>
      </c>
      <c r="F507" s="263" t="s">
        <v>2111</v>
      </c>
      <c r="G507" s="263">
        <v>1</v>
      </c>
      <c r="H507" s="94" t="s">
        <v>13</v>
      </c>
      <c r="I507" s="94" t="s">
        <v>12</v>
      </c>
      <c r="J507" s="86"/>
    </row>
    <row r="508" spans="2:10" ht="24" x14ac:dyDescent="0.2">
      <c r="B508" s="263">
        <v>506</v>
      </c>
      <c r="C508" s="94" t="s">
        <v>146</v>
      </c>
      <c r="D508" s="94" t="s">
        <v>1361</v>
      </c>
      <c r="E508" s="94" t="s">
        <v>1346</v>
      </c>
      <c r="F508" s="263" t="s">
        <v>2111</v>
      </c>
      <c r="G508" s="263">
        <v>1</v>
      </c>
      <c r="H508" s="94" t="s">
        <v>13</v>
      </c>
      <c r="I508" s="94" t="s">
        <v>12</v>
      </c>
      <c r="J508" s="86"/>
    </row>
    <row r="509" spans="2:10" ht="24" x14ac:dyDescent="0.2">
      <c r="B509" s="263">
        <v>507</v>
      </c>
      <c r="C509" s="94" t="s">
        <v>1355</v>
      </c>
      <c r="D509" s="94" t="s">
        <v>1624</v>
      </c>
      <c r="E509" s="94" t="s">
        <v>153</v>
      </c>
      <c r="F509" s="263" t="s">
        <v>2111</v>
      </c>
      <c r="G509" s="263">
        <v>1</v>
      </c>
      <c r="H509" s="94" t="s">
        <v>13</v>
      </c>
      <c r="I509" s="94" t="s">
        <v>12</v>
      </c>
      <c r="J509" s="86"/>
    </row>
    <row r="510" spans="2:10" ht="24" x14ac:dyDescent="0.2">
      <c r="B510" s="263">
        <v>508</v>
      </c>
      <c r="C510" s="94" t="s">
        <v>429</v>
      </c>
      <c r="D510" s="94" t="s">
        <v>1763</v>
      </c>
      <c r="E510" s="94" t="s">
        <v>415</v>
      </c>
      <c r="F510" s="263" t="s">
        <v>2111</v>
      </c>
      <c r="G510" s="263">
        <v>1</v>
      </c>
      <c r="H510" s="94" t="s">
        <v>13</v>
      </c>
      <c r="I510" s="94" t="s">
        <v>12</v>
      </c>
      <c r="J510" s="86"/>
    </row>
    <row r="511" spans="2:10" ht="24" x14ac:dyDescent="0.2">
      <c r="B511" s="263">
        <v>509</v>
      </c>
      <c r="C511" s="94" t="s">
        <v>430</v>
      </c>
      <c r="D511" s="94" t="s">
        <v>1796</v>
      </c>
      <c r="E511" s="94" t="s">
        <v>415</v>
      </c>
      <c r="F511" s="263" t="s">
        <v>2111</v>
      </c>
      <c r="G511" s="263">
        <v>1</v>
      </c>
      <c r="H511" s="94" t="s">
        <v>13</v>
      </c>
      <c r="I511" s="94" t="s">
        <v>12</v>
      </c>
      <c r="J511" s="86"/>
    </row>
    <row r="512" spans="2:10" ht="24" x14ac:dyDescent="0.2">
      <c r="B512" s="263">
        <v>510</v>
      </c>
      <c r="C512" s="94" t="s">
        <v>1627</v>
      </c>
      <c r="D512" s="94" t="s">
        <v>1795</v>
      </c>
      <c r="E512" s="94" t="s">
        <v>415</v>
      </c>
      <c r="F512" s="263" t="s">
        <v>2111</v>
      </c>
      <c r="G512" s="263">
        <v>1</v>
      </c>
      <c r="H512" s="94" t="s">
        <v>13</v>
      </c>
      <c r="I512" s="94" t="s">
        <v>12</v>
      </c>
      <c r="J512" s="86"/>
    </row>
    <row r="513" spans="2:10" ht="36" x14ac:dyDescent="0.2">
      <c r="B513" s="263">
        <v>511</v>
      </c>
      <c r="C513" s="94" t="s">
        <v>1628</v>
      </c>
      <c r="D513" s="94" t="s">
        <v>1794</v>
      </c>
      <c r="E513" s="94" t="s">
        <v>415</v>
      </c>
      <c r="F513" s="263" t="s">
        <v>2111</v>
      </c>
      <c r="G513" s="263">
        <v>1</v>
      </c>
      <c r="H513" s="94" t="s">
        <v>13</v>
      </c>
      <c r="I513" s="94" t="s">
        <v>12</v>
      </c>
      <c r="J513" s="86"/>
    </row>
    <row r="514" spans="2:10" ht="24" x14ac:dyDescent="0.2">
      <c r="B514" s="263">
        <v>512</v>
      </c>
      <c r="C514" s="94" t="s">
        <v>502</v>
      </c>
      <c r="D514" s="94" t="s">
        <v>1764</v>
      </c>
      <c r="E514" s="94" t="s">
        <v>478</v>
      </c>
      <c r="F514" s="263" t="s">
        <v>2111</v>
      </c>
      <c r="G514" s="263">
        <v>1</v>
      </c>
      <c r="H514" s="94" t="s">
        <v>13</v>
      </c>
      <c r="I514" s="94" t="s">
        <v>12</v>
      </c>
      <c r="J514" s="86"/>
    </row>
    <row r="515" spans="2:10" ht="24" x14ac:dyDescent="0.2">
      <c r="B515" s="263">
        <v>513</v>
      </c>
      <c r="C515" s="94" t="s">
        <v>503</v>
      </c>
      <c r="D515" s="94" t="s">
        <v>1799</v>
      </c>
      <c r="E515" s="94" t="s">
        <v>478</v>
      </c>
      <c r="F515" s="263" t="s">
        <v>2111</v>
      </c>
      <c r="G515" s="263">
        <v>1</v>
      </c>
      <c r="H515" s="94" t="s">
        <v>13</v>
      </c>
      <c r="I515" s="94" t="s">
        <v>12</v>
      </c>
      <c r="J515" s="86"/>
    </row>
    <row r="516" spans="2:10" ht="24" x14ac:dyDescent="0.2">
      <c r="B516" s="263">
        <v>514</v>
      </c>
      <c r="C516" s="94" t="s">
        <v>504</v>
      </c>
      <c r="D516" s="94" t="s">
        <v>1800</v>
      </c>
      <c r="E516" s="94" t="s">
        <v>478</v>
      </c>
      <c r="F516" s="263" t="s">
        <v>2111</v>
      </c>
      <c r="G516" s="263">
        <v>1</v>
      </c>
      <c r="H516" s="94" t="s">
        <v>13</v>
      </c>
      <c r="I516" s="94" t="s">
        <v>12</v>
      </c>
      <c r="J516" s="86"/>
    </row>
    <row r="517" spans="2:10" ht="36" x14ac:dyDescent="0.2">
      <c r="B517" s="263">
        <v>515</v>
      </c>
      <c r="C517" s="94" t="s">
        <v>507</v>
      </c>
      <c r="D517" s="94" t="s">
        <v>1801</v>
      </c>
      <c r="E517" s="94" t="s">
        <v>478</v>
      </c>
      <c r="F517" s="263" t="s">
        <v>2111</v>
      </c>
      <c r="G517" s="263">
        <v>1</v>
      </c>
      <c r="H517" s="94" t="s">
        <v>13</v>
      </c>
      <c r="I517" s="94" t="s">
        <v>12</v>
      </c>
      <c r="J517" s="86"/>
    </row>
    <row r="518" spans="2:10" x14ac:dyDescent="0.2">
      <c r="B518" s="263">
        <v>516</v>
      </c>
      <c r="C518" s="94" t="s">
        <v>432</v>
      </c>
      <c r="D518" s="94" t="s">
        <v>1790</v>
      </c>
      <c r="E518" s="94" t="s">
        <v>415</v>
      </c>
      <c r="F518" s="263" t="s">
        <v>2111</v>
      </c>
      <c r="G518" s="263">
        <v>1</v>
      </c>
      <c r="H518" s="94" t="s">
        <v>13</v>
      </c>
      <c r="I518" s="94" t="s">
        <v>12</v>
      </c>
      <c r="J518" s="86"/>
    </row>
    <row r="519" spans="2:10" x14ac:dyDescent="0.2">
      <c r="B519" s="263">
        <v>517</v>
      </c>
      <c r="C519" s="94" t="s">
        <v>434</v>
      </c>
      <c r="D519" s="94" t="s">
        <v>1791</v>
      </c>
      <c r="E519" s="94" t="s">
        <v>415</v>
      </c>
      <c r="F519" s="263" t="s">
        <v>2111</v>
      </c>
      <c r="G519" s="263">
        <v>1</v>
      </c>
      <c r="H519" s="94" t="s">
        <v>13</v>
      </c>
      <c r="I519" s="94" t="s">
        <v>12</v>
      </c>
      <c r="J519" s="86"/>
    </row>
    <row r="520" spans="2:10" x14ac:dyDescent="0.2">
      <c r="B520" s="263">
        <v>518</v>
      </c>
      <c r="C520" s="94" t="s">
        <v>436</v>
      </c>
      <c r="D520" s="94" t="s">
        <v>1792</v>
      </c>
      <c r="E520" s="94" t="s">
        <v>415</v>
      </c>
      <c r="F520" s="263" t="s">
        <v>2111</v>
      </c>
      <c r="G520" s="263">
        <v>1</v>
      </c>
      <c r="H520" s="94" t="s">
        <v>13</v>
      </c>
      <c r="I520" s="94" t="s">
        <v>12</v>
      </c>
      <c r="J520" s="86"/>
    </row>
    <row r="521" spans="2:10" x14ac:dyDescent="0.2">
      <c r="B521" s="263">
        <v>519</v>
      </c>
      <c r="C521" s="94" t="s">
        <v>438</v>
      </c>
      <c r="D521" s="94" t="s">
        <v>1793</v>
      </c>
      <c r="E521" s="94" t="s">
        <v>415</v>
      </c>
      <c r="F521" s="263" t="s">
        <v>2111</v>
      </c>
      <c r="G521" s="263">
        <v>1</v>
      </c>
      <c r="H521" s="94" t="s">
        <v>13</v>
      </c>
      <c r="I521" s="94" t="s">
        <v>12</v>
      </c>
      <c r="J521" s="86"/>
    </row>
    <row r="522" spans="2:10" ht="24" x14ac:dyDescent="0.2">
      <c r="B522" s="263">
        <v>520</v>
      </c>
      <c r="C522" s="94" t="s">
        <v>509</v>
      </c>
      <c r="D522" s="94" t="s">
        <v>1802</v>
      </c>
      <c r="E522" s="94" t="s">
        <v>478</v>
      </c>
      <c r="F522" s="263" t="s">
        <v>2111</v>
      </c>
      <c r="G522" s="263">
        <v>1</v>
      </c>
      <c r="H522" s="94" t="s">
        <v>13</v>
      </c>
      <c r="I522" s="94" t="s">
        <v>12</v>
      </c>
      <c r="J522" s="86"/>
    </row>
    <row r="523" spans="2:10" ht="24" x14ac:dyDescent="0.2">
      <c r="B523" s="263">
        <v>521</v>
      </c>
      <c r="C523" s="94" t="s">
        <v>511</v>
      </c>
      <c r="D523" s="94" t="s">
        <v>1803</v>
      </c>
      <c r="E523" s="94" t="s">
        <v>478</v>
      </c>
      <c r="F523" s="263" t="s">
        <v>2111</v>
      </c>
      <c r="G523" s="263">
        <v>1</v>
      </c>
      <c r="H523" s="94" t="s">
        <v>13</v>
      </c>
      <c r="I523" s="94" t="s">
        <v>12</v>
      </c>
      <c r="J523" s="86"/>
    </row>
    <row r="524" spans="2:10" ht="24" x14ac:dyDescent="0.2">
      <c r="B524" s="263">
        <v>522</v>
      </c>
      <c r="C524" s="94" t="s">
        <v>512</v>
      </c>
      <c r="D524" s="94" t="s">
        <v>1804</v>
      </c>
      <c r="E524" s="94" t="s">
        <v>478</v>
      </c>
      <c r="F524" s="263" t="s">
        <v>2111</v>
      </c>
      <c r="G524" s="263">
        <v>1</v>
      </c>
      <c r="H524" s="94" t="s">
        <v>13</v>
      </c>
      <c r="I524" s="94" t="s">
        <v>12</v>
      </c>
      <c r="J524" s="86"/>
    </row>
    <row r="525" spans="2:10" ht="24" x14ac:dyDescent="0.2">
      <c r="B525" s="263">
        <v>523</v>
      </c>
      <c r="C525" s="94" t="s">
        <v>514</v>
      </c>
      <c r="D525" s="94" t="s">
        <v>1805</v>
      </c>
      <c r="E525" s="94" t="s">
        <v>478</v>
      </c>
      <c r="F525" s="263" t="s">
        <v>2111</v>
      </c>
      <c r="G525" s="263">
        <v>1</v>
      </c>
      <c r="H525" s="94" t="s">
        <v>13</v>
      </c>
      <c r="I525" s="94" t="s">
        <v>12</v>
      </c>
      <c r="J525" s="86"/>
    </row>
    <row r="526" spans="2:10" ht="24" x14ac:dyDescent="0.2">
      <c r="B526" s="263">
        <v>524</v>
      </c>
      <c r="C526" s="94" t="s">
        <v>474</v>
      </c>
      <c r="D526" s="94" t="s">
        <v>1788</v>
      </c>
      <c r="E526" s="94" t="s">
        <v>415</v>
      </c>
      <c r="F526" s="263" t="s">
        <v>2111</v>
      </c>
      <c r="G526" s="263">
        <v>1</v>
      </c>
      <c r="H526" s="94" t="s">
        <v>13</v>
      </c>
      <c r="I526" s="94" t="s">
        <v>12</v>
      </c>
      <c r="J526" s="86"/>
    </row>
    <row r="527" spans="2:10" ht="24" x14ac:dyDescent="0.2">
      <c r="B527" s="263">
        <v>525</v>
      </c>
      <c r="C527" s="94" t="s">
        <v>476</v>
      </c>
      <c r="D527" s="94" t="s">
        <v>1789</v>
      </c>
      <c r="E527" s="94" t="s">
        <v>415</v>
      </c>
      <c r="F527" s="263" t="s">
        <v>2111</v>
      </c>
      <c r="G527" s="263">
        <v>1</v>
      </c>
      <c r="H527" s="94" t="s">
        <v>13</v>
      </c>
      <c r="I527" s="94" t="s">
        <v>12</v>
      </c>
      <c r="J527" s="86"/>
    </row>
    <row r="528" spans="2:10" ht="24" x14ac:dyDescent="0.2">
      <c r="B528" s="263">
        <v>526</v>
      </c>
      <c r="C528" s="94" t="s">
        <v>516</v>
      </c>
      <c r="D528" s="94" t="s">
        <v>1806</v>
      </c>
      <c r="E528" s="94" t="s">
        <v>478</v>
      </c>
      <c r="F528" s="263" t="s">
        <v>2111</v>
      </c>
      <c r="G528" s="263">
        <v>1</v>
      </c>
      <c r="H528" s="94" t="s">
        <v>13</v>
      </c>
      <c r="I528" s="94" t="s">
        <v>12</v>
      </c>
      <c r="J528" s="86"/>
    </row>
    <row r="529" spans="2:10" ht="24" x14ac:dyDescent="0.2">
      <c r="B529" s="263">
        <v>527</v>
      </c>
      <c r="C529" s="94" t="s">
        <v>517</v>
      </c>
      <c r="D529" s="94" t="s">
        <v>1807</v>
      </c>
      <c r="E529" s="94" t="s">
        <v>478</v>
      </c>
      <c r="F529" s="263" t="s">
        <v>2111</v>
      </c>
      <c r="G529" s="263">
        <v>1</v>
      </c>
      <c r="H529" s="94" t="s">
        <v>13</v>
      </c>
      <c r="I529" s="94" t="s">
        <v>12</v>
      </c>
      <c r="J529" s="86"/>
    </row>
    <row r="530" spans="2:10" ht="24" x14ac:dyDescent="0.2">
      <c r="B530" s="263">
        <v>528</v>
      </c>
      <c r="C530" s="94" t="s">
        <v>518</v>
      </c>
      <c r="D530" s="94" t="s">
        <v>1808</v>
      </c>
      <c r="E530" s="94" t="s">
        <v>478</v>
      </c>
      <c r="F530" s="263" t="s">
        <v>2111</v>
      </c>
      <c r="G530" s="263">
        <v>1</v>
      </c>
      <c r="H530" s="94" t="s">
        <v>13</v>
      </c>
      <c r="I530" s="94" t="s">
        <v>12</v>
      </c>
      <c r="J530" s="86"/>
    </row>
    <row r="531" spans="2:10" ht="24" x14ac:dyDescent="0.2">
      <c r="B531" s="263">
        <v>529</v>
      </c>
      <c r="C531" s="94" t="s">
        <v>440</v>
      </c>
      <c r="D531" s="94" t="s">
        <v>1766</v>
      </c>
      <c r="E531" s="94" t="s">
        <v>415</v>
      </c>
      <c r="F531" s="263" t="s">
        <v>2111</v>
      </c>
      <c r="G531" s="263">
        <v>1</v>
      </c>
      <c r="H531" s="94" t="s">
        <v>13</v>
      </c>
      <c r="I531" s="94" t="s">
        <v>12</v>
      </c>
      <c r="J531" s="86"/>
    </row>
    <row r="532" spans="2:10" ht="36" x14ac:dyDescent="0.2">
      <c r="B532" s="263">
        <v>530</v>
      </c>
      <c r="C532" s="94" t="s">
        <v>442</v>
      </c>
      <c r="D532" s="94" t="s">
        <v>1775</v>
      </c>
      <c r="E532" s="94" t="s">
        <v>415</v>
      </c>
      <c r="F532" s="263" t="s">
        <v>2111</v>
      </c>
      <c r="G532" s="263">
        <v>1</v>
      </c>
      <c r="H532" s="94" t="s">
        <v>13</v>
      </c>
      <c r="I532" s="94" t="s">
        <v>12</v>
      </c>
      <c r="J532" s="86"/>
    </row>
    <row r="533" spans="2:10" ht="36" x14ac:dyDescent="0.2">
      <c r="B533" s="263">
        <v>531</v>
      </c>
      <c r="C533" s="94" t="s">
        <v>444</v>
      </c>
      <c r="D533" s="94" t="s">
        <v>1772</v>
      </c>
      <c r="E533" s="94" t="s">
        <v>415</v>
      </c>
      <c r="F533" s="263" t="s">
        <v>2111</v>
      </c>
      <c r="G533" s="263">
        <v>1</v>
      </c>
      <c r="H533" s="94" t="s">
        <v>13</v>
      </c>
      <c r="I533" s="94" t="s">
        <v>12</v>
      </c>
      <c r="J533" s="86"/>
    </row>
    <row r="534" spans="2:10" ht="24" x14ac:dyDescent="0.2">
      <c r="B534" s="263">
        <v>532</v>
      </c>
      <c r="C534" s="94" t="s">
        <v>445</v>
      </c>
      <c r="D534" s="94" t="s">
        <v>1773</v>
      </c>
      <c r="E534" s="94" t="s">
        <v>415</v>
      </c>
      <c r="F534" s="263" t="s">
        <v>2111</v>
      </c>
      <c r="G534" s="263">
        <v>1</v>
      </c>
      <c r="H534" s="94" t="s">
        <v>13</v>
      </c>
      <c r="I534" s="94" t="s">
        <v>12</v>
      </c>
      <c r="J534" s="86"/>
    </row>
    <row r="535" spans="2:10" ht="24" x14ac:dyDescent="0.2">
      <c r="B535" s="263">
        <v>533</v>
      </c>
      <c r="C535" s="94" t="s">
        <v>447</v>
      </c>
      <c r="D535" s="94" t="s">
        <v>1767</v>
      </c>
      <c r="E535" s="94" t="s">
        <v>415</v>
      </c>
      <c r="F535" s="263" t="s">
        <v>2111</v>
      </c>
      <c r="G535" s="263">
        <v>1</v>
      </c>
      <c r="H535" s="94" t="s">
        <v>13</v>
      </c>
      <c r="I535" s="94" t="s">
        <v>12</v>
      </c>
      <c r="J535" s="86"/>
    </row>
    <row r="536" spans="2:10" ht="24" x14ac:dyDescent="0.2">
      <c r="B536" s="263">
        <v>534</v>
      </c>
      <c r="C536" s="94" t="s">
        <v>449</v>
      </c>
      <c r="D536" s="94" t="s">
        <v>1774</v>
      </c>
      <c r="E536" s="94" t="s">
        <v>415</v>
      </c>
      <c r="F536" s="263" t="s">
        <v>2111</v>
      </c>
      <c r="G536" s="263">
        <v>1</v>
      </c>
      <c r="H536" s="94" t="s">
        <v>13</v>
      </c>
      <c r="I536" s="94" t="s">
        <v>12</v>
      </c>
      <c r="J536" s="86"/>
    </row>
    <row r="537" spans="2:10" ht="24" x14ac:dyDescent="0.2">
      <c r="B537" s="263">
        <v>535</v>
      </c>
      <c r="C537" s="94" t="s">
        <v>451</v>
      </c>
      <c r="D537" s="94" t="s">
        <v>1776</v>
      </c>
      <c r="E537" s="94" t="s">
        <v>415</v>
      </c>
      <c r="F537" s="263" t="s">
        <v>2111</v>
      </c>
      <c r="G537" s="263">
        <v>1</v>
      </c>
      <c r="H537" s="94" t="s">
        <v>13</v>
      </c>
      <c r="I537" s="94" t="s">
        <v>12</v>
      </c>
      <c r="J537" s="86"/>
    </row>
    <row r="538" spans="2:10" ht="36" x14ac:dyDescent="0.2">
      <c r="B538" s="263">
        <v>536</v>
      </c>
      <c r="C538" s="94" t="s">
        <v>453</v>
      </c>
      <c r="D538" s="94" t="s">
        <v>1777</v>
      </c>
      <c r="E538" s="94" t="s">
        <v>415</v>
      </c>
      <c r="F538" s="263" t="s">
        <v>2111</v>
      </c>
      <c r="G538" s="263">
        <v>1</v>
      </c>
      <c r="H538" s="94" t="s">
        <v>13</v>
      </c>
      <c r="I538" s="94" t="s">
        <v>12</v>
      </c>
      <c r="J538" s="86"/>
    </row>
    <row r="539" spans="2:10" ht="36" x14ac:dyDescent="0.2">
      <c r="B539" s="263">
        <v>537</v>
      </c>
      <c r="C539" s="94" t="s">
        <v>454</v>
      </c>
      <c r="D539" s="94" t="s">
        <v>1778</v>
      </c>
      <c r="E539" s="94" t="s">
        <v>415</v>
      </c>
      <c r="F539" s="263" t="s">
        <v>2111</v>
      </c>
      <c r="G539" s="263">
        <v>1</v>
      </c>
      <c r="H539" s="94" t="s">
        <v>13</v>
      </c>
      <c r="I539" s="94" t="s">
        <v>12</v>
      </c>
      <c r="J539" s="86"/>
    </row>
    <row r="540" spans="2:10" ht="36" x14ac:dyDescent="0.2">
      <c r="B540" s="263">
        <v>538</v>
      </c>
      <c r="C540" s="94" t="s">
        <v>455</v>
      </c>
      <c r="D540" s="94" t="s">
        <v>1779</v>
      </c>
      <c r="E540" s="94" t="s">
        <v>415</v>
      </c>
      <c r="F540" s="263" t="s">
        <v>2111</v>
      </c>
      <c r="G540" s="263">
        <v>1</v>
      </c>
      <c r="H540" s="94" t="s">
        <v>13</v>
      </c>
      <c r="I540" s="94" t="s">
        <v>12</v>
      </c>
      <c r="J540" s="86"/>
    </row>
    <row r="541" spans="2:10" ht="24" x14ac:dyDescent="0.2">
      <c r="B541" s="263">
        <v>539</v>
      </c>
      <c r="C541" s="94" t="s">
        <v>456</v>
      </c>
      <c r="D541" s="94" t="s">
        <v>1768</v>
      </c>
      <c r="E541" s="94" t="s">
        <v>415</v>
      </c>
      <c r="F541" s="263" t="s">
        <v>2111</v>
      </c>
      <c r="G541" s="263">
        <v>1</v>
      </c>
      <c r="H541" s="94" t="s">
        <v>13</v>
      </c>
      <c r="I541" s="94" t="s">
        <v>12</v>
      </c>
      <c r="J541" s="86"/>
    </row>
    <row r="542" spans="2:10" ht="24" x14ac:dyDescent="0.2">
      <c r="B542" s="263">
        <v>540</v>
      </c>
      <c r="C542" s="94" t="s">
        <v>458</v>
      </c>
      <c r="D542" s="94" t="s">
        <v>1769</v>
      </c>
      <c r="E542" s="94" t="s">
        <v>415</v>
      </c>
      <c r="F542" s="263" t="s">
        <v>2111</v>
      </c>
      <c r="G542" s="263">
        <v>1</v>
      </c>
      <c r="H542" s="94" t="s">
        <v>13</v>
      </c>
      <c r="I542" s="94" t="s">
        <v>12</v>
      </c>
      <c r="J542" s="86"/>
    </row>
    <row r="543" spans="2:10" ht="36" x14ac:dyDescent="0.2">
      <c r="B543" s="263">
        <v>541</v>
      </c>
      <c r="C543" s="94" t="s">
        <v>460</v>
      </c>
      <c r="D543" s="94" t="s">
        <v>1780</v>
      </c>
      <c r="E543" s="94" t="s">
        <v>415</v>
      </c>
      <c r="F543" s="263" t="s">
        <v>2111</v>
      </c>
      <c r="G543" s="263">
        <v>1</v>
      </c>
      <c r="H543" s="94" t="s">
        <v>13</v>
      </c>
      <c r="I543" s="94" t="s">
        <v>12</v>
      </c>
      <c r="J543" s="86"/>
    </row>
    <row r="544" spans="2:10" ht="36" x14ac:dyDescent="0.2">
      <c r="B544" s="263">
        <v>542</v>
      </c>
      <c r="C544" s="94" t="s">
        <v>461</v>
      </c>
      <c r="D544" s="94" t="s">
        <v>1781</v>
      </c>
      <c r="E544" s="94" t="s">
        <v>415</v>
      </c>
      <c r="F544" s="263" t="s">
        <v>2111</v>
      </c>
      <c r="G544" s="263">
        <v>1</v>
      </c>
      <c r="H544" s="94" t="s">
        <v>13</v>
      </c>
      <c r="I544" s="94" t="s">
        <v>12</v>
      </c>
      <c r="J544" s="86"/>
    </row>
    <row r="545" spans="2:10" ht="24" x14ac:dyDescent="0.2">
      <c r="B545" s="263">
        <v>543</v>
      </c>
      <c r="C545" s="94" t="s">
        <v>462</v>
      </c>
      <c r="D545" s="94" t="s">
        <v>1782</v>
      </c>
      <c r="E545" s="94" t="s">
        <v>415</v>
      </c>
      <c r="F545" s="263" t="s">
        <v>2111</v>
      </c>
      <c r="G545" s="263">
        <v>1</v>
      </c>
      <c r="H545" s="94" t="s">
        <v>13</v>
      </c>
      <c r="I545" s="94" t="s">
        <v>12</v>
      </c>
      <c r="J545" s="86"/>
    </row>
    <row r="546" spans="2:10" ht="24" x14ac:dyDescent="0.2">
      <c r="B546" s="263">
        <v>544</v>
      </c>
      <c r="C546" s="94" t="s">
        <v>463</v>
      </c>
      <c r="D546" s="94" t="s">
        <v>1787</v>
      </c>
      <c r="E546" s="94" t="s">
        <v>415</v>
      </c>
      <c r="F546" s="263" t="s">
        <v>2111</v>
      </c>
      <c r="G546" s="263">
        <v>1</v>
      </c>
      <c r="H546" s="94" t="s">
        <v>13</v>
      </c>
      <c r="I546" s="94" t="s">
        <v>12</v>
      </c>
      <c r="J546" s="86"/>
    </row>
    <row r="547" spans="2:10" ht="24" x14ac:dyDescent="0.2">
      <c r="B547" s="263">
        <v>545</v>
      </c>
      <c r="C547" s="94" t="s">
        <v>465</v>
      </c>
      <c r="D547" s="94" t="s">
        <v>1783</v>
      </c>
      <c r="E547" s="94" t="s">
        <v>415</v>
      </c>
      <c r="F547" s="263" t="s">
        <v>2111</v>
      </c>
      <c r="G547" s="263">
        <v>1</v>
      </c>
      <c r="H547" s="94" t="s">
        <v>13</v>
      </c>
      <c r="I547" s="94" t="s">
        <v>12</v>
      </c>
      <c r="J547" s="266"/>
    </row>
    <row r="548" spans="2:10" ht="24" x14ac:dyDescent="0.2">
      <c r="B548" s="263">
        <v>546</v>
      </c>
      <c r="C548" s="94" t="s">
        <v>466</v>
      </c>
      <c r="D548" s="94" t="s">
        <v>1786</v>
      </c>
      <c r="E548" s="94" t="s">
        <v>415</v>
      </c>
      <c r="F548" s="263" t="s">
        <v>2111</v>
      </c>
      <c r="G548" s="263">
        <v>1</v>
      </c>
      <c r="H548" s="94" t="s">
        <v>13</v>
      </c>
      <c r="I548" s="94" t="s">
        <v>12</v>
      </c>
      <c r="J548" s="266"/>
    </row>
    <row r="549" spans="2:10" ht="24" x14ac:dyDescent="0.2">
      <c r="B549" s="263">
        <v>547</v>
      </c>
      <c r="C549" s="94" t="s">
        <v>467</v>
      </c>
      <c r="D549" s="94" t="s">
        <v>1784</v>
      </c>
      <c r="E549" s="94" t="s">
        <v>415</v>
      </c>
      <c r="F549" s="263" t="s">
        <v>2111</v>
      </c>
      <c r="G549" s="263">
        <v>1</v>
      </c>
      <c r="H549" s="94" t="s">
        <v>13</v>
      </c>
      <c r="I549" s="94" t="s">
        <v>12</v>
      </c>
      <c r="J549" s="266"/>
    </row>
    <row r="550" spans="2:10" x14ac:dyDescent="0.2">
      <c r="B550" s="263">
        <v>548</v>
      </c>
      <c r="C550" s="94" t="s">
        <v>468</v>
      </c>
      <c r="D550" s="94" t="s">
        <v>1770</v>
      </c>
      <c r="E550" s="94" t="s">
        <v>415</v>
      </c>
      <c r="F550" s="263" t="s">
        <v>2111</v>
      </c>
      <c r="G550" s="263">
        <v>1</v>
      </c>
      <c r="H550" s="94" t="s">
        <v>13</v>
      </c>
      <c r="I550" s="94" t="s">
        <v>12</v>
      </c>
      <c r="J550" s="266"/>
    </row>
    <row r="551" spans="2:10" ht="36" x14ac:dyDescent="0.2">
      <c r="B551" s="263">
        <v>549</v>
      </c>
      <c r="C551" s="94" t="s">
        <v>470</v>
      </c>
      <c r="D551" s="94" t="s">
        <v>1785</v>
      </c>
      <c r="E551" s="94" t="s">
        <v>415</v>
      </c>
      <c r="F551" s="263" t="s">
        <v>2111</v>
      </c>
      <c r="G551" s="263">
        <v>1</v>
      </c>
      <c r="H551" s="94" t="s">
        <v>13</v>
      </c>
      <c r="I551" s="94" t="s">
        <v>12</v>
      </c>
      <c r="J551" s="266"/>
    </row>
    <row r="552" spans="2:10" ht="36" x14ac:dyDescent="0.2">
      <c r="B552" s="263">
        <v>550</v>
      </c>
      <c r="C552" s="94" t="s">
        <v>471</v>
      </c>
      <c r="D552" s="94" t="s">
        <v>1771</v>
      </c>
      <c r="E552" s="94" t="s">
        <v>415</v>
      </c>
      <c r="F552" s="263" t="s">
        <v>2111</v>
      </c>
      <c r="G552" s="263">
        <v>1</v>
      </c>
      <c r="H552" s="94" t="s">
        <v>13</v>
      </c>
      <c r="I552" s="94" t="s">
        <v>12</v>
      </c>
      <c r="J552" s="266"/>
    </row>
    <row r="553" spans="2:10" ht="24" x14ac:dyDescent="0.2">
      <c r="B553" s="263">
        <v>551</v>
      </c>
      <c r="C553" s="94" t="s">
        <v>472</v>
      </c>
      <c r="D553" s="94" t="s">
        <v>1765</v>
      </c>
      <c r="E553" s="94" t="s">
        <v>415</v>
      </c>
      <c r="F553" s="263" t="s">
        <v>2111</v>
      </c>
      <c r="G553" s="263">
        <v>1</v>
      </c>
      <c r="H553" s="94" t="s">
        <v>13</v>
      </c>
      <c r="I553" s="94" t="s">
        <v>12</v>
      </c>
      <c r="J553" s="266"/>
    </row>
    <row r="554" spans="2:10" ht="24" x14ac:dyDescent="0.2">
      <c r="B554" s="263">
        <v>552</v>
      </c>
      <c r="C554" s="94" t="s">
        <v>477</v>
      </c>
      <c r="D554" s="94" t="s">
        <v>1809</v>
      </c>
      <c r="E554" s="94" t="s">
        <v>478</v>
      </c>
      <c r="F554" s="263" t="s">
        <v>2111</v>
      </c>
      <c r="G554" s="263">
        <v>1</v>
      </c>
      <c r="H554" s="94" t="s">
        <v>13</v>
      </c>
      <c r="I554" s="94" t="s">
        <v>12</v>
      </c>
      <c r="J554" s="266"/>
    </row>
    <row r="555" spans="2:10" ht="24" x14ac:dyDescent="0.2">
      <c r="B555" s="263">
        <v>553</v>
      </c>
      <c r="C555" s="94" t="s">
        <v>479</v>
      </c>
      <c r="D555" s="94" t="s">
        <v>1810</v>
      </c>
      <c r="E555" s="94" t="s">
        <v>478</v>
      </c>
      <c r="F555" s="263" t="s">
        <v>2111</v>
      </c>
      <c r="G555" s="263">
        <v>1</v>
      </c>
      <c r="H555" s="94" t="s">
        <v>13</v>
      </c>
      <c r="I555" s="94" t="s">
        <v>12</v>
      </c>
      <c r="J555" s="266"/>
    </row>
    <row r="556" spans="2:10" ht="24" x14ac:dyDescent="0.2">
      <c r="B556" s="263">
        <v>554</v>
      </c>
      <c r="C556" s="94" t="s">
        <v>480</v>
      </c>
      <c r="D556" s="94" t="s">
        <v>1811</v>
      </c>
      <c r="E556" s="94" t="s">
        <v>478</v>
      </c>
      <c r="F556" s="263" t="s">
        <v>2111</v>
      </c>
      <c r="G556" s="263">
        <v>1</v>
      </c>
      <c r="H556" s="94" t="s">
        <v>13</v>
      </c>
      <c r="I556" s="94" t="s">
        <v>12</v>
      </c>
      <c r="J556" s="266"/>
    </row>
    <row r="557" spans="2:10" ht="24" x14ac:dyDescent="0.2">
      <c r="B557" s="263">
        <v>555</v>
      </c>
      <c r="C557" s="94" t="s">
        <v>481</v>
      </c>
      <c r="D557" s="94" t="s">
        <v>1812</v>
      </c>
      <c r="E557" s="94" t="s">
        <v>478</v>
      </c>
      <c r="F557" s="263" t="s">
        <v>2111</v>
      </c>
      <c r="G557" s="263">
        <v>1</v>
      </c>
      <c r="H557" s="94" t="s">
        <v>13</v>
      </c>
      <c r="I557" s="94" t="s">
        <v>12</v>
      </c>
      <c r="J557" s="86"/>
    </row>
    <row r="558" spans="2:10" ht="24" x14ac:dyDescent="0.2">
      <c r="B558" s="263">
        <v>556</v>
      </c>
      <c r="C558" s="94" t="s">
        <v>482</v>
      </c>
      <c r="D558" s="94" t="s">
        <v>1813</v>
      </c>
      <c r="E558" s="94" t="s">
        <v>478</v>
      </c>
      <c r="F558" s="263" t="s">
        <v>2111</v>
      </c>
      <c r="G558" s="263">
        <v>1</v>
      </c>
      <c r="H558" s="94" t="s">
        <v>13</v>
      </c>
      <c r="I558" s="94" t="s">
        <v>12</v>
      </c>
      <c r="J558" s="94" t="s">
        <v>2068</v>
      </c>
    </row>
    <row r="559" spans="2:10" ht="24" x14ac:dyDescent="0.2">
      <c r="B559" s="263">
        <v>557</v>
      </c>
      <c r="C559" s="94" t="s">
        <v>483</v>
      </c>
      <c r="D559" s="94" t="s">
        <v>1814</v>
      </c>
      <c r="E559" s="94" t="s">
        <v>478</v>
      </c>
      <c r="F559" s="263" t="s">
        <v>2111</v>
      </c>
      <c r="G559" s="263">
        <v>1</v>
      </c>
      <c r="H559" s="94" t="s">
        <v>13</v>
      </c>
      <c r="I559" s="94" t="s">
        <v>12</v>
      </c>
      <c r="J559" s="86"/>
    </row>
    <row r="560" spans="2:10" ht="36" x14ac:dyDescent="0.2">
      <c r="B560" s="263">
        <v>558</v>
      </c>
      <c r="C560" s="94" t="s">
        <v>484</v>
      </c>
      <c r="D560" s="94" t="s">
        <v>1827</v>
      </c>
      <c r="E560" s="94" t="s">
        <v>478</v>
      </c>
      <c r="F560" s="263" t="s">
        <v>2111</v>
      </c>
      <c r="G560" s="263">
        <v>1</v>
      </c>
      <c r="H560" s="94" t="s">
        <v>13</v>
      </c>
      <c r="I560" s="94" t="s">
        <v>12</v>
      </c>
      <c r="J560" s="86"/>
    </row>
    <row r="561" spans="2:10" ht="36" x14ac:dyDescent="0.2">
      <c r="B561" s="263">
        <v>559</v>
      </c>
      <c r="C561" s="94" t="s">
        <v>485</v>
      </c>
      <c r="D561" s="94" t="s">
        <v>1828</v>
      </c>
      <c r="E561" s="94" t="s">
        <v>478</v>
      </c>
      <c r="F561" s="263" t="s">
        <v>2111</v>
      </c>
      <c r="G561" s="263">
        <v>1</v>
      </c>
      <c r="H561" s="94" t="s">
        <v>13</v>
      </c>
      <c r="I561" s="94" t="s">
        <v>12</v>
      </c>
      <c r="J561" s="86"/>
    </row>
    <row r="562" spans="2:10" ht="24" x14ac:dyDescent="0.2">
      <c r="B562" s="263">
        <v>560</v>
      </c>
      <c r="C562" s="94" t="s">
        <v>486</v>
      </c>
      <c r="D562" s="94" t="s">
        <v>1815</v>
      </c>
      <c r="E562" s="94" t="s">
        <v>478</v>
      </c>
      <c r="F562" s="263" t="s">
        <v>2111</v>
      </c>
      <c r="G562" s="263">
        <v>1</v>
      </c>
      <c r="H562" s="94" t="s">
        <v>13</v>
      </c>
      <c r="I562" s="94" t="s">
        <v>12</v>
      </c>
      <c r="J562" s="86"/>
    </row>
    <row r="563" spans="2:10" ht="36" x14ac:dyDescent="0.2">
      <c r="B563" s="263">
        <v>561</v>
      </c>
      <c r="C563" s="94" t="s">
        <v>487</v>
      </c>
      <c r="D563" s="94" t="s">
        <v>1829</v>
      </c>
      <c r="E563" s="94" t="s">
        <v>478</v>
      </c>
      <c r="F563" s="263" t="s">
        <v>2111</v>
      </c>
      <c r="G563" s="263">
        <v>1</v>
      </c>
      <c r="H563" s="94" t="s">
        <v>13</v>
      </c>
      <c r="I563" s="94" t="s">
        <v>12</v>
      </c>
      <c r="J563" s="86"/>
    </row>
    <row r="564" spans="2:10" ht="36" x14ac:dyDescent="0.2">
      <c r="B564" s="263">
        <v>562</v>
      </c>
      <c r="C564" s="94" t="s">
        <v>488</v>
      </c>
      <c r="D564" s="94" t="s">
        <v>1830</v>
      </c>
      <c r="E564" s="94" t="s">
        <v>478</v>
      </c>
      <c r="F564" s="263" t="s">
        <v>2111</v>
      </c>
      <c r="G564" s="263">
        <v>1</v>
      </c>
      <c r="H564" s="94" t="s">
        <v>13</v>
      </c>
      <c r="I564" s="94" t="s">
        <v>12</v>
      </c>
      <c r="J564" s="86"/>
    </row>
    <row r="565" spans="2:10" ht="24" x14ac:dyDescent="0.2">
      <c r="B565" s="263">
        <v>563</v>
      </c>
      <c r="C565" s="94" t="s">
        <v>489</v>
      </c>
      <c r="D565" s="94" t="s">
        <v>1816</v>
      </c>
      <c r="E565" s="94" t="s">
        <v>478</v>
      </c>
      <c r="F565" s="263" t="s">
        <v>2111</v>
      </c>
      <c r="G565" s="263">
        <v>1</v>
      </c>
      <c r="H565" s="94" t="s">
        <v>13</v>
      </c>
      <c r="I565" s="94" t="s">
        <v>12</v>
      </c>
      <c r="J565" s="86"/>
    </row>
    <row r="566" spans="2:10" ht="24" x14ac:dyDescent="0.2">
      <c r="B566" s="263">
        <v>564</v>
      </c>
      <c r="C566" s="94" t="s">
        <v>490</v>
      </c>
      <c r="D566" s="94" t="s">
        <v>1817</v>
      </c>
      <c r="E566" s="94" t="s">
        <v>478</v>
      </c>
      <c r="F566" s="263" t="s">
        <v>2111</v>
      </c>
      <c r="G566" s="263">
        <v>1</v>
      </c>
      <c r="H566" s="94" t="s">
        <v>13</v>
      </c>
      <c r="I566" s="94" t="s">
        <v>12</v>
      </c>
      <c r="J566" s="86"/>
    </row>
    <row r="567" spans="2:10" x14ac:dyDescent="0.2">
      <c r="B567" s="263">
        <v>565</v>
      </c>
      <c r="C567" s="94" t="s">
        <v>491</v>
      </c>
      <c r="D567" s="94" t="s">
        <v>1818</v>
      </c>
      <c r="E567" s="94" t="s">
        <v>478</v>
      </c>
      <c r="F567" s="263" t="s">
        <v>2111</v>
      </c>
      <c r="G567" s="263">
        <v>1</v>
      </c>
      <c r="H567" s="94" t="s">
        <v>13</v>
      </c>
      <c r="I567" s="94" t="s">
        <v>12</v>
      </c>
      <c r="J567" s="86"/>
    </row>
    <row r="568" spans="2:10" ht="36" x14ac:dyDescent="0.2">
      <c r="B568" s="263">
        <v>566</v>
      </c>
      <c r="C568" s="94" t="s">
        <v>492</v>
      </c>
      <c r="D568" s="94" t="s">
        <v>1831</v>
      </c>
      <c r="E568" s="94" t="s">
        <v>478</v>
      </c>
      <c r="F568" s="263" t="s">
        <v>2111</v>
      </c>
      <c r="G568" s="263">
        <v>1</v>
      </c>
      <c r="H568" s="94" t="s">
        <v>13</v>
      </c>
      <c r="I568" s="94" t="s">
        <v>12</v>
      </c>
      <c r="J568" s="86"/>
    </row>
    <row r="569" spans="2:10" ht="36" x14ac:dyDescent="0.2">
      <c r="B569" s="263">
        <v>567</v>
      </c>
      <c r="C569" s="94" t="s">
        <v>493</v>
      </c>
      <c r="D569" s="94" t="s">
        <v>1832</v>
      </c>
      <c r="E569" s="94" t="s">
        <v>478</v>
      </c>
      <c r="F569" s="263" t="s">
        <v>2111</v>
      </c>
      <c r="G569" s="263">
        <v>1</v>
      </c>
      <c r="H569" s="94" t="s">
        <v>13</v>
      </c>
      <c r="I569" s="94" t="s">
        <v>12</v>
      </c>
      <c r="J569" s="86"/>
    </row>
    <row r="570" spans="2:10" ht="24" x14ac:dyDescent="0.2">
      <c r="B570" s="263">
        <v>568</v>
      </c>
      <c r="C570" s="94" t="s">
        <v>494</v>
      </c>
      <c r="D570" s="94" t="s">
        <v>1819</v>
      </c>
      <c r="E570" s="94" t="s">
        <v>478</v>
      </c>
      <c r="F570" s="263" t="s">
        <v>2111</v>
      </c>
      <c r="G570" s="263">
        <v>1</v>
      </c>
      <c r="H570" s="94" t="s">
        <v>13</v>
      </c>
      <c r="I570" s="94" t="s">
        <v>12</v>
      </c>
      <c r="J570" s="86"/>
    </row>
    <row r="571" spans="2:10" ht="24" x14ac:dyDescent="0.2">
      <c r="B571" s="263">
        <v>569</v>
      </c>
      <c r="C571" s="94" t="s">
        <v>495</v>
      </c>
      <c r="D571" s="94" t="s">
        <v>1820</v>
      </c>
      <c r="E571" s="94" t="s">
        <v>478</v>
      </c>
      <c r="F571" s="263" t="s">
        <v>2111</v>
      </c>
      <c r="G571" s="263">
        <v>1</v>
      </c>
      <c r="H571" s="94" t="s">
        <v>13</v>
      </c>
      <c r="I571" s="94" t="s">
        <v>12</v>
      </c>
      <c r="J571" s="86"/>
    </row>
    <row r="572" spans="2:10" ht="24" x14ac:dyDescent="0.2">
      <c r="B572" s="263">
        <v>570</v>
      </c>
      <c r="C572" s="94" t="s">
        <v>496</v>
      </c>
      <c r="D572" s="94" t="s">
        <v>1821</v>
      </c>
      <c r="E572" s="94" t="s">
        <v>478</v>
      </c>
      <c r="F572" s="263" t="s">
        <v>2111</v>
      </c>
      <c r="G572" s="263">
        <v>1</v>
      </c>
      <c r="H572" s="94" t="s">
        <v>13</v>
      </c>
      <c r="I572" s="94" t="s">
        <v>12</v>
      </c>
      <c r="J572" s="86"/>
    </row>
    <row r="573" spans="2:10" ht="24" x14ac:dyDescent="0.2">
      <c r="B573" s="263">
        <v>571</v>
      </c>
      <c r="C573" s="94" t="s">
        <v>497</v>
      </c>
      <c r="D573" s="94" t="s">
        <v>1822</v>
      </c>
      <c r="E573" s="94" t="s">
        <v>478</v>
      </c>
      <c r="F573" s="263" t="s">
        <v>2111</v>
      </c>
      <c r="G573" s="263">
        <v>1</v>
      </c>
      <c r="H573" s="94" t="s">
        <v>13</v>
      </c>
      <c r="I573" s="94" t="s">
        <v>12</v>
      </c>
      <c r="J573" s="86"/>
    </row>
    <row r="574" spans="2:10" ht="24" x14ac:dyDescent="0.2">
      <c r="B574" s="263">
        <v>572</v>
      </c>
      <c r="C574" s="94" t="s">
        <v>498</v>
      </c>
      <c r="D574" s="94" t="s">
        <v>1823</v>
      </c>
      <c r="E574" s="94" t="s">
        <v>478</v>
      </c>
      <c r="F574" s="263" t="s">
        <v>2111</v>
      </c>
      <c r="G574" s="263">
        <v>1</v>
      </c>
      <c r="H574" s="94" t="s">
        <v>13</v>
      </c>
      <c r="I574" s="94" t="s">
        <v>12</v>
      </c>
      <c r="J574" s="94" t="s">
        <v>2081</v>
      </c>
    </row>
    <row r="575" spans="2:10" ht="36" x14ac:dyDescent="0.2">
      <c r="B575" s="263">
        <v>573</v>
      </c>
      <c r="C575" s="94" t="s">
        <v>499</v>
      </c>
      <c r="D575" s="94" t="s">
        <v>1824</v>
      </c>
      <c r="E575" s="94" t="s">
        <v>478</v>
      </c>
      <c r="F575" s="263" t="s">
        <v>2111</v>
      </c>
      <c r="G575" s="263">
        <v>1</v>
      </c>
      <c r="H575" s="94" t="s">
        <v>13</v>
      </c>
      <c r="I575" s="94" t="s">
        <v>12</v>
      </c>
      <c r="J575" s="86"/>
    </row>
    <row r="576" spans="2:10" ht="36" x14ac:dyDescent="0.2">
      <c r="B576" s="263">
        <v>574</v>
      </c>
      <c r="C576" s="94" t="s">
        <v>500</v>
      </c>
      <c r="D576" s="94" t="s">
        <v>1825</v>
      </c>
      <c r="E576" s="94" t="s">
        <v>478</v>
      </c>
      <c r="F576" s="263" t="s">
        <v>2111</v>
      </c>
      <c r="G576" s="263">
        <v>1</v>
      </c>
      <c r="H576" s="94" t="s">
        <v>13</v>
      </c>
      <c r="I576" s="94" t="s">
        <v>12</v>
      </c>
      <c r="J576" s="86"/>
    </row>
    <row r="577" spans="2:10" ht="24" x14ac:dyDescent="0.2">
      <c r="B577" s="263">
        <v>575</v>
      </c>
      <c r="C577" s="94" t="s">
        <v>501</v>
      </c>
      <c r="D577" s="94" t="s">
        <v>1826</v>
      </c>
      <c r="E577" s="94" t="s">
        <v>478</v>
      </c>
      <c r="F577" s="263" t="s">
        <v>2111</v>
      </c>
      <c r="G577" s="263">
        <v>1</v>
      </c>
      <c r="H577" s="94" t="s">
        <v>13</v>
      </c>
      <c r="I577" s="94" t="s">
        <v>12</v>
      </c>
      <c r="J577" s="86"/>
    </row>
    <row r="578" spans="2:10" x14ac:dyDescent="0.2">
      <c r="B578" s="263">
        <v>576</v>
      </c>
      <c r="C578" s="94" t="s">
        <v>57</v>
      </c>
      <c r="D578" s="94" t="s">
        <v>701</v>
      </c>
      <c r="E578" s="94" t="s">
        <v>1328</v>
      </c>
      <c r="F578" s="263" t="s">
        <v>2111</v>
      </c>
      <c r="G578" s="263">
        <v>1</v>
      </c>
      <c r="H578" s="94" t="s">
        <v>13</v>
      </c>
      <c r="I578" s="94" t="s">
        <v>12</v>
      </c>
      <c r="J578" s="86"/>
    </row>
    <row r="579" spans="2:10" x14ac:dyDescent="0.2">
      <c r="B579" s="263">
        <v>577</v>
      </c>
      <c r="C579" s="94" t="s">
        <v>706</v>
      </c>
      <c r="D579" s="94" t="s">
        <v>701</v>
      </c>
      <c r="E579" s="94" t="s">
        <v>690</v>
      </c>
      <c r="F579" s="263" t="s">
        <v>2111</v>
      </c>
      <c r="G579" s="263">
        <v>1</v>
      </c>
      <c r="H579" s="94" t="s">
        <v>13</v>
      </c>
      <c r="I579" s="94" t="s">
        <v>12</v>
      </c>
      <c r="J579" s="86"/>
    </row>
    <row r="580" spans="2:10" x14ac:dyDescent="0.2">
      <c r="B580" s="263">
        <v>578</v>
      </c>
      <c r="C580" s="94" t="s">
        <v>1137</v>
      </c>
      <c r="D580" s="94" t="s">
        <v>701</v>
      </c>
      <c r="E580" s="94" t="s">
        <v>709</v>
      </c>
      <c r="F580" s="263" t="s">
        <v>2111</v>
      </c>
      <c r="G580" s="263">
        <v>1</v>
      </c>
      <c r="H580" s="94" t="s">
        <v>13</v>
      </c>
      <c r="I580" s="94" t="s">
        <v>12</v>
      </c>
      <c r="J580" s="86"/>
    </row>
    <row r="581" spans="2:10" x14ac:dyDescent="0.2">
      <c r="B581" s="263">
        <v>579</v>
      </c>
      <c r="C581" s="94" t="s">
        <v>58</v>
      </c>
      <c r="D581" s="94" t="s">
        <v>701</v>
      </c>
      <c r="E581" s="94" t="s">
        <v>1326</v>
      </c>
      <c r="F581" s="263" t="s">
        <v>2111</v>
      </c>
      <c r="G581" s="263">
        <v>1</v>
      </c>
      <c r="H581" s="94" t="s">
        <v>13</v>
      </c>
      <c r="I581" s="94" t="s">
        <v>12</v>
      </c>
      <c r="J581" s="86"/>
    </row>
    <row r="582" spans="2:10" x14ac:dyDescent="0.2">
      <c r="B582" s="263">
        <v>580</v>
      </c>
      <c r="C582" s="94" t="s">
        <v>59</v>
      </c>
      <c r="D582" s="94" t="s">
        <v>701</v>
      </c>
      <c r="E582" s="94" t="s">
        <v>1328</v>
      </c>
      <c r="F582" s="263" t="s">
        <v>2111</v>
      </c>
      <c r="G582" s="263">
        <v>1</v>
      </c>
      <c r="H582" s="94" t="s">
        <v>13</v>
      </c>
      <c r="I582" s="94" t="s">
        <v>12</v>
      </c>
      <c r="J582" s="86"/>
    </row>
    <row r="583" spans="2:10" x14ac:dyDescent="0.2">
      <c r="B583" s="263">
        <v>581</v>
      </c>
      <c r="C583" s="94" t="s">
        <v>60</v>
      </c>
      <c r="D583" s="94" t="s">
        <v>701</v>
      </c>
      <c r="E583" s="94" t="s">
        <v>1328</v>
      </c>
      <c r="F583" s="263" t="s">
        <v>2111</v>
      </c>
      <c r="G583" s="263">
        <v>1</v>
      </c>
      <c r="H583" s="94" t="s">
        <v>13</v>
      </c>
      <c r="I583" s="94" t="s">
        <v>12</v>
      </c>
      <c r="J583" s="86"/>
    </row>
    <row r="584" spans="2:10" x14ac:dyDescent="0.2">
      <c r="B584" s="263">
        <v>582</v>
      </c>
      <c r="C584" s="94" t="s">
        <v>1139</v>
      </c>
      <c r="D584" s="94" t="s">
        <v>701</v>
      </c>
      <c r="E584" s="94" t="s">
        <v>1326</v>
      </c>
      <c r="F584" s="263" t="s">
        <v>2111</v>
      </c>
      <c r="G584" s="263">
        <v>1</v>
      </c>
      <c r="H584" s="94" t="s">
        <v>13</v>
      </c>
      <c r="I584" s="94" t="s">
        <v>12</v>
      </c>
      <c r="J584" s="86"/>
    </row>
    <row r="585" spans="2:10" x14ac:dyDescent="0.2">
      <c r="B585" s="263">
        <v>583</v>
      </c>
      <c r="C585" s="94" t="s">
        <v>286</v>
      </c>
      <c r="D585" s="94" t="s">
        <v>701</v>
      </c>
      <c r="E585" s="94" t="s">
        <v>1326</v>
      </c>
      <c r="F585" s="263" t="s">
        <v>2111</v>
      </c>
      <c r="G585" s="263">
        <v>1</v>
      </c>
      <c r="H585" s="94" t="s">
        <v>13</v>
      </c>
      <c r="I585" s="94" t="s">
        <v>12</v>
      </c>
      <c r="J585" s="86"/>
    </row>
    <row r="586" spans="2:10" x14ac:dyDescent="0.2">
      <c r="B586" s="263">
        <v>584</v>
      </c>
      <c r="C586" s="94" t="s">
        <v>1140</v>
      </c>
      <c r="D586" s="94" t="s">
        <v>701</v>
      </c>
      <c r="E586" s="94" t="s">
        <v>690</v>
      </c>
      <c r="F586" s="263" t="s">
        <v>2111</v>
      </c>
      <c r="G586" s="263">
        <v>1</v>
      </c>
      <c r="H586" s="94" t="s">
        <v>13</v>
      </c>
      <c r="I586" s="94" t="s">
        <v>12</v>
      </c>
      <c r="J586" s="86"/>
    </row>
    <row r="587" spans="2:10" x14ac:dyDescent="0.2">
      <c r="B587" s="263">
        <v>585</v>
      </c>
      <c r="C587" s="94" t="s">
        <v>287</v>
      </c>
      <c r="D587" s="94" t="s">
        <v>701</v>
      </c>
      <c r="E587" s="94" t="s">
        <v>1326</v>
      </c>
      <c r="F587" s="263" t="s">
        <v>2111</v>
      </c>
      <c r="G587" s="263">
        <v>1</v>
      </c>
      <c r="H587" s="94" t="s">
        <v>13</v>
      </c>
      <c r="I587" s="94" t="s">
        <v>12</v>
      </c>
      <c r="J587" s="86"/>
    </row>
    <row r="588" spans="2:10" x14ac:dyDescent="0.2">
      <c r="B588" s="263">
        <v>586</v>
      </c>
      <c r="C588" s="94" t="s">
        <v>288</v>
      </c>
      <c r="D588" s="94" t="s">
        <v>701</v>
      </c>
      <c r="E588" s="94" t="s">
        <v>1328</v>
      </c>
      <c r="F588" s="263" t="s">
        <v>2111</v>
      </c>
      <c r="G588" s="263">
        <v>1</v>
      </c>
      <c r="H588" s="94" t="s">
        <v>13</v>
      </c>
      <c r="I588" s="94" t="s">
        <v>12</v>
      </c>
      <c r="J588" s="86"/>
    </row>
    <row r="589" spans="2:10" x14ac:dyDescent="0.2">
      <c r="B589" s="263">
        <v>587</v>
      </c>
      <c r="C589" s="94" t="s">
        <v>289</v>
      </c>
      <c r="D589" s="94" t="s">
        <v>701</v>
      </c>
      <c r="E589" s="94" t="s">
        <v>1326</v>
      </c>
      <c r="F589" s="263" t="s">
        <v>2111</v>
      </c>
      <c r="G589" s="263">
        <v>1</v>
      </c>
      <c r="H589" s="94" t="s">
        <v>13</v>
      </c>
      <c r="I589" s="94" t="s">
        <v>12</v>
      </c>
      <c r="J589" s="86"/>
    </row>
    <row r="590" spans="2:10" x14ac:dyDescent="0.2">
      <c r="B590" s="263">
        <v>588</v>
      </c>
      <c r="C590" s="94" t="s">
        <v>290</v>
      </c>
      <c r="D590" s="94" t="s">
        <v>701</v>
      </c>
      <c r="E590" s="94" t="s">
        <v>690</v>
      </c>
      <c r="F590" s="263" t="s">
        <v>2111</v>
      </c>
      <c r="G590" s="263">
        <v>1</v>
      </c>
      <c r="H590" s="94" t="s">
        <v>13</v>
      </c>
      <c r="I590" s="94" t="s">
        <v>12</v>
      </c>
      <c r="J590" s="86"/>
    </row>
    <row r="591" spans="2:10" x14ac:dyDescent="0.2">
      <c r="B591" s="263">
        <v>589</v>
      </c>
      <c r="C591" s="94" t="s">
        <v>291</v>
      </c>
      <c r="D591" s="94" t="s">
        <v>701</v>
      </c>
      <c r="E591" s="94" t="s">
        <v>1326</v>
      </c>
      <c r="F591" s="263" t="s">
        <v>2111</v>
      </c>
      <c r="G591" s="263">
        <v>1</v>
      </c>
      <c r="H591" s="94" t="s">
        <v>13</v>
      </c>
      <c r="I591" s="94" t="s">
        <v>12</v>
      </c>
      <c r="J591" s="86"/>
    </row>
    <row r="592" spans="2:10" x14ac:dyDescent="0.2">
      <c r="B592" s="263">
        <v>590</v>
      </c>
      <c r="C592" s="94" t="s">
        <v>61</v>
      </c>
      <c r="D592" s="94" t="s">
        <v>701</v>
      </c>
      <c r="E592" s="94" t="s">
        <v>1328</v>
      </c>
      <c r="F592" s="263" t="s">
        <v>2111</v>
      </c>
      <c r="G592" s="263">
        <v>1</v>
      </c>
      <c r="H592" s="94" t="s">
        <v>13</v>
      </c>
      <c r="I592" s="94" t="s">
        <v>12</v>
      </c>
      <c r="J592" s="86"/>
    </row>
    <row r="593" spans="2:10" x14ac:dyDescent="0.2">
      <c r="B593" s="263">
        <v>591</v>
      </c>
      <c r="C593" s="94" t="s">
        <v>62</v>
      </c>
      <c r="D593" s="94" t="s">
        <v>701</v>
      </c>
      <c r="E593" s="94" t="s">
        <v>1328</v>
      </c>
      <c r="F593" s="263" t="s">
        <v>2111</v>
      </c>
      <c r="G593" s="263">
        <v>1</v>
      </c>
      <c r="H593" s="94" t="s">
        <v>13</v>
      </c>
      <c r="I593" s="94" t="s">
        <v>12</v>
      </c>
      <c r="J593" s="86"/>
    </row>
    <row r="594" spans="2:10" x14ac:dyDescent="0.2">
      <c r="B594" s="263">
        <v>592</v>
      </c>
      <c r="C594" s="94" t="s">
        <v>292</v>
      </c>
      <c r="D594" s="94" t="s">
        <v>1637</v>
      </c>
      <c r="E594" s="94" t="s">
        <v>1326</v>
      </c>
      <c r="F594" s="263" t="s">
        <v>2111</v>
      </c>
      <c r="G594" s="263">
        <v>1</v>
      </c>
      <c r="H594" s="94" t="s">
        <v>13</v>
      </c>
      <c r="I594" s="94" t="s">
        <v>12</v>
      </c>
      <c r="J594" s="86"/>
    </row>
    <row r="595" spans="2:10" x14ac:dyDescent="0.2">
      <c r="B595" s="263">
        <v>593</v>
      </c>
      <c r="C595" s="94" t="s">
        <v>707</v>
      </c>
      <c r="D595" s="94" t="s">
        <v>708</v>
      </c>
      <c r="E595" s="94" t="s">
        <v>709</v>
      </c>
      <c r="F595" s="263" t="s">
        <v>2111</v>
      </c>
      <c r="G595" s="263">
        <v>1</v>
      </c>
      <c r="H595" s="94" t="s">
        <v>13</v>
      </c>
      <c r="I595" s="94" t="s">
        <v>12</v>
      </c>
      <c r="J595" s="86"/>
    </row>
    <row r="596" spans="2:10" x14ac:dyDescent="0.2">
      <c r="B596" s="263">
        <v>594</v>
      </c>
      <c r="C596" s="94" t="s">
        <v>711</v>
      </c>
      <c r="D596" s="94" t="s">
        <v>712</v>
      </c>
      <c r="E596" s="94" t="s">
        <v>709</v>
      </c>
      <c r="F596" s="263" t="s">
        <v>2111</v>
      </c>
      <c r="G596" s="263">
        <v>1</v>
      </c>
      <c r="H596" s="94" t="s">
        <v>13</v>
      </c>
      <c r="I596" s="94" t="s">
        <v>12</v>
      </c>
      <c r="J596" s="86"/>
    </row>
    <row r="597" spans="2:10" ht="24" x14ac:dyDescent="0.2">
      <c r="B597" s="263">
        <v>595</v>
      </c>
      <c r="C597" s="94" t="s">
        <v>714</v>
      </c>
      <c r="D597" s="94" t="s">
        <v>715</v>
      </c>
      <c r="E597" s="94" t="s">
        <v>709</v>
      </c>
      <c r="F597" s="263" t="s">
        <v>2111</v>
      </c>
      <c r="G597" s="263">
        <v>1</v>
      </c>
      <c r="H597" s="94" t="s">
        <v>13</v>
      </c>
      <c r="I597" s="94" t="s">
        <v>12</v>
      </c>
      <c r="J597" s="86"/>
    </row>
    <row r="598" spans="2:10" ht="24" x14ac:dyDescent="0.2">
      <c r="B598" s="263">
        <v>596</v>
      </c>
      <c r="C598" s="94" t="s">
        <v>717</v>
      </c>
      <c r="D598" s="94" t="s">
        <v>718</v>
      </c>
      <c r="E598" s="94" t="s">
        <v>709</v>
      </c>
      <c r="F598" s="263" t="s">
        <v>2111</v>
      </c>
      <c r="G598" s="263">
        <v>1</v>
      </c>
      <c r="H598" s="94" t="s">
        <v>13</v>
      </c>
      <c r="I598" s="94" t="s">
        <v>12</v>
      </c>
      <c r="J598" s="86"/>
    </row>
    <row r="599" spans="2:10" x14ac:dyDescent="0.2">
      <c r="B599" s="263">
        <v>597</v>
      </c>
      <c r="C599" s="94" t="s">
        <v>720</v>
      </c>
      <c r="D599" s="94" t="s">
        <v>136</v>
      </c>
      <c r="E599" s="94" t="s">
        <v>709</v>
      </c>
      <c r="F599" s="263" t="s">
        <v>2111</v>
      </c>
      <c r="G599" s="263">
        <v>1</v>
      </c>
      <c r="H599" s="94" t="s">
        <v>13</v>
      </c>
      <c r="I599" s="94" t="s">
        <v>12</v>
      </c>
      <c r="J599" s="86"/>
    </row>
    <row r="600" spans="2:10" x14ac:dyDescent="0.2">
      <c r="B600" s="263">
        <v>598</v>
      </c>
      <c r="C600" s="94" t="s">
        <v>722</v>
      </c>
      <c r="D600" s="94" t="s">
        <v>136</v>
      </c>
      <c r="E600" s="94" t="s">
        <v>709</v>
      </c>
      <c r="F600" s="263" t="s">
        <v>2111</v>
      </c>
      <c r="G600" s="263">
        <v>1</v>
      </c>
      <c r="H600" s="94" t="s">
        <v>13</v>
      </c>
      <c r="I600" s="94" t="s">
        <v>12</v>
      </c>
      <c r="J600" s="86"/>
    </row>
    <row r="601" spans="2:10" x14ac:dyDescent="0.2">
      <c r="B601" s="263">
        <v>599</v>
      </c>
      <c r="C601" s="94" t="s">
        <v>724</v>
      </c>
      <c r="D601" s="94" t="s">
        <v>725</v>
      </c>
      <c r="E601" s="94" t="s">
        <v>709</v>
      </c>
      <c r="F601" s="263" t="s">
        <v>2111</v>
      </c>
      <c r="G601" s="263">
        <v>1</v>
      </c>
      <c r="H601" s="94" t="s">
        <v>13</v>
      </c>
      <c r="I601" s="94" t="s">
        <v>12</v>
      </c>
      <c r="J601" s="86"/>
    </row>
    <row r="602" spans="2:10" x14ac:dyDescent="0.2">
      <c r="B602" s="263">
        <v>600</v>
      </c>
      <c r="C602" s="94" t="s">
        <v>727</v>
      </c>
      <c r="D602" s="94" t="s">
        <v>728</v>
      </c>
      <c r="E602" s="94" t="s">
        <v>709</v>
      </c>
      <c r="F602" s="263" t="s">
        <v>2111</v>
      </c>
      <c r="G602" s="263">
        <v>1</v>
      </c>
      <c r="H602" s="94" t="s">
        <v>13</v>
      </c>
      <c r="I602" s="94" t="s">
        <v>12</v>
      </c>
      <c r="J602" s="86"/>
    </row>
    <row r="603" spans="2:10" x14ac:dyDescent="0.2">
      <c r="B603" s="263">
        <v>601</v>
      </c>
      <c r="C603" s="94" t="s">
        <v>730</v>
      </c>
      <c r="D603" s="94" t="s">
        <v>731</v>
      </c>
      <c r="E603" s="94" t="s">
        <v>709</v>
      </c>
      <c r="F603" s="263" t="s">
        <v>2111</v>
      </c>
      <c r="G603" s="263">
        <v>1</v>
      </c>
      <c r="H603" s="94" t="s">
        <v>13</v>
      </c>
      <c r="I603" s="94" t="s">
        <v>12</v>
      </c>
      <c r="J603" s="86"/>
    </row>
    <row r="604" spans="2:10" x14ac:dyDescent="0.2">
      <c r="B604" s="263">
        <v>602</v>
      </c>
      <c r="C604" s="94" t="s">
        <v>736</v>
      </c>
      <c r="D604" s="94" t="s">
        <v>1644</v>
      </c>
      <c r="E604" s="94" t="s">
        <v>709</v>
      </c>
      <c r="F604" s="263" t="s">
        <v>2111</v>
      </c>
      <c r="G604" s="263">
        <v>1</v>
      </c>
      <c r="H604" s="94" t="s">
        <v>13</v>
      </c>
      <c r="I604" s="94" t="s">
        <v>12</v>
      </c>
      <c r="J604" s="86"/>
    </row>
    <row r="605" spans="2:10" x14ac:dyDescent="0.2">
      <c r="B605" s="263">
        <v>603</v>
      </c>
      <c r="C605" s="94" t="s">
        <v>738</v>
      </c>
      <c r="D605" s="94" t="s">
        <v>1645</v>
      </c>
      <c r="E605" s="94" t="s">
        <v>709</v>
      </c>
      <c r="F605" s="263" t="s">
        <v>2111</v>
      </c>
      <c r="G605" s="263">
        <v>1</v>
      </c>
      <c r="H605" s="94" t="s">
        <v>13</v>
      </c>
      <c r="I605" s="94" t="s">
        <v>12</v>
      </c>
      <c r="J605" s="86"/>
    </row>
    <row r="606" spans="2:10" x14ac:dyDescent="0.2">
      <c r="B606" s="263">
        <v>604</v>
      </c>
      <c r="C606" s="94" t="s">
        <v>740</v>
      </c>
      <c r="D606" s="94" t="s">
        <v>741</v>
      </c>
      <c r="E606" s="94" t="s">
        <v>709</v>
      </c>
      <c r="F606" s="263" t="s">
        <v>2111</v>
      </c>
      <c r="G606" s="263">
        <v>1</v>
      </c>
      <c r="H606" s="94" t="s">
        <v>13</v>
      </c>
      <c r="I606" s="94" t="s">
        <v>12</v>
      </c>
      <c r="J606" s="86"/>
    </row>
    <row r="607" spans="2:10" x14ac:dyDescent="0.2">
      <c r="B607" s="263">
        <v>605</v>
      </c>
      <c r="C607" s="94" t="s">
        <v>743</v>
      </c>
      <c r="D607" s="94" t="s">
        <v>1648</v>
      </c>
      <c r="E607" s="94" t="s">
        <v>709</v>
      </c>
      <c r="F607" s="263" t="s">
        <v>2111</v>
      </c>
      <c r="G607" s="263">
        <v>1</v>
      </c>
      <c r="H607" s="94" t="s">
        <v>13</v>
      </c>
      <c r="I607" s="94" t="s">
        <v>12</v>
      </c>
      <c r="J607" s="86"/>
    </row>
    <row r="608" spans="2:10" x14ac:dyDescent="0.2">
      <c r="B608" s="263">
        <v>606</v>
      </c>
      <c r="C608" s="94" t="s">
        <v>745</v>
      </c>
      <c r="D608" s="94" t="s">
        <v>1647</v>
      </c>
      <c r="E608" s="94" t="s">
        <v>709</v>
      </c>
      <c r="F608" s="263" t="s">
        <v>2111</v>
      </c>
      <c r="G608" s="263">
        <v>1</v>
      </c>
      <c r="H608" s="94" t="s">
        <v>13</v>
      </c>
      <c r="I608" s="94" t="s">
        <v>12</v>
      </c>
      <c r="J608" s="86"/>
    </row>
    <row r="609" spans="2:10" x14ac:dyDescent="0.2">
      <c r="B609" s="263">
        <v>607</v>
      </c>
      <c r="C609" s="94" t="s">
        <v>747</v>
      </c>
      <c r="D609" s="94" t="s">
        <v>748</v>
      </c>
      <c r="E609" s="94" t="s">
        <v>709</v>
      </c>
      <c r="F609" s="263" t="s">
        <v>2111</v>
      </c>
      <c r="G609" s="263">
        <v>1</v>
      </c>
      <c r="H609" s="94" t="s">
        <v>13</v>
      </c>
      <c r="I609" s="94" t="s">
        <v>12</v>
      </c>
      <c r="J609" s="86"/>
    </row>
    <row r="610" spans="2:10" ht="24" x14ac:dyDescent="0.2">
      <c r="B610" s="263">
        <v>608</v>
      </c>
      <c r="C610" s="94" t="s">
        <v>527</v>
      </c>
      <c r="D610" s="94" t="s">
        <v>528</v>
      </c>
      <c r="E610" s="94" t="s">
        <v>529</v>
      </c>
      <c r="F610" s="263" t="s">
        <v>2111</v>
      </c>
      <c r="G610" s="263">
        <v>1</v>
      </c>
      <c r="H610" s="94" t="s">
        <v>13</v>
      </c>
      <c r="I610" s="94" t="s">
        <v>12</v>
      </c>
      <c r="J610" s="86"/>
    </row>
    <row r="611" spans="2:10" x14ac:dyDescent="0.2">
      <c r="B611" s="263">
        <v>609</v>
      </c>
      <c r="C611" s="94" t="s">
        <v>534</v>
      </c>
      <c r="D611" s="94" t="s">
        <v>535</v>
      </c>
      <c r="E611" s="94" t="s">
        <v>529</v>
      </c>
      <c r="F611" s="263" t="s">
        <v>2111</v>
      </c>
      <c r="G611" s="263">
        <v>1</v>
      </c>
      <c r="H611" s="94" t="s">
        <v>13</v>
      </c>
      <c r="I611" s="94" t="s">
        <v>12</v>
      </c>
      <c r="J611" s="86"/>
    </row>
    <row r="612" spans="2:10" ht="24" x14ac:dyDescent="0.2">
      <c r="B612" s="263">
        <v>610</v>
      </c>
      <c r="C612" s="94" t="s">
        <v>537</v>
      </c>
      <c r="D612" s="94" t="s">
        <v>538</v>
      </c>
      <c r="E612" s="94" t="s">
        <v>529</v>
      </c>
      <c r="F612" s="263" t="s">
        <v>2111</v>
      </c>
      <c r="G612" s="263">
        <v>1</v>
      </c>
      <c r="H612" s="94" t="s">
        <v>13</v>
      </c>
      <c r="I612" s="94" t="s">
        <v>12</v>
      </c>
      <c r="J612" s="86"/>
    </row>
    <row r="613" spans="2:10" ht="24" x14ac:dyDescent="0.2">
      <c r="B613" s="263">
        <v>611</v>
      </c>
      <c r="C613" s="94" t="s">
        <v>540</v>
      </c>
      <c r="D613" s="94" t="s">
        <v>541</v>
      </c>
      <c r="E613" s="94" t="s">
        <v>529</v>
      </c>
      <c r="F613" s="263" t="s">
        <v>2111</v>
      </c>
      <c r="G613" s="263">
        <v>1</v>
      </c>
      <c r="H613" s="94" t="s">
        <v>13</v>
      </c>
      <c r="I613" s="94" t="s">
        <v>12</v>
      </c>
      <c r="J613" s="86"/>
    </row>
    <row r="614" spans="2:10" ht="24" x14ac:dyDescent="0.2">
      <c r="B614" s="263">
        <v>612</v>
      </c>
      <c r="C614" s="94" t="s">
        <v>549</v>
      </c>
      <c r="D614" s="94" t="s">
        <v>550</v>
      </c>
      <c r="E614" s="94" t="s">
        <v>529</v>
      </c>
      <c r="F614" s="263" t="s">
        <v>2111</v>
      </c>
      <c r="G614" s="263">
        <v>1</v>
      </c>
      <c r="H614" s="94" t="s">
        <v>13</v>
      </c>
      <c r="I614" s="94" t="s">
        <v>12</v>
      </c>
      <c r="J614" s="86"/>
    </row>
    <row r="615" spans="2:10" ht="24" x14ac:dyDescent="0.2">
      <c r="B615" s="263">
        <v>613</v>
      </c>
      <c r="C615" s="94" t="s">
        <v>552</v>
      </c>
      <c r="D615" s="94" t="s">
        <v>553</v>
      </c>
      <c r="E615" s="94" t="s">
        <v>529</v>
      </c>
      <c r="F615" s="263" t="s">
        <v>2111</v>
      </c>
      <c r="G615" s="263">
        <v>1</v>
      </c>
      <c r="H615" s="94" t="s">
        <v>13</v>
      </c>
      <c r="I615" s="94" t="s">
        <v>12</v>
      </c>
      <c r="J615" s="86"/>
    </row>
    <row r="616" spans="2:10" x14ac:dyDescent="0.2">
      <c r="B616" s="263">
        <v>614</v>
      </c>
      <c r="C616" s="94" t="s">
        <v>558</v>
      </c>
      <c r="D616" s="94" t="s">
        <v>559</v>
      </c>
      <c r="E616" s="94" t="s">
        <v>529</v>
      </c>
      <c r="F616" s="263" t="s">
        <v>2111</v>
      </c>
      <c r="G616" s="263">
        <v>1</v>
      </c>
      <c r="H616" s="94" t="s">
        <v>13</v>
      </c>
      <c r="I616" s="94" t="s">
        <v>12</v>
      </c>
      <c r="J616" s="86"/>
    </row>
    <row r="617" spans="2:10" x14ac:dyDescent="0.2">
      <c r="B617" s="263">
        <v>615</v>
      </c>
      <c r="C617" s="94" t="s">
        <v>561</v>
      </c>
      <c r="D617" s="94" t="s">
        <v>562</v>
      </c>
      <c r="E617" s="94" t="s">
        <v>529</v>
      </c>
      <c r="F617" s="263" t="s">
        <v>2111</v>
      </c>
      <c r="G617" s="263">
        <v>1</v>
      </c>
      <c r="H617" s="94" t="s">
        <v>13</v>
      </c>
      <c r="I617" s="94" t="s">
        <v>12</v>
      </c>
      <c r="J617" s="86"/>
    </row>
    <row r="618" spans="2:10" x14ac:dyDescent="0.2">
      <c r="B618" s="263">
        <v>616</v>
      </c>
      <c r="C618" s="94" t="s">
        <v>574</v>
      </c>
      <c r="D618" s="94" t="s">
        <v>575</v>
      </c>
      <c r="E618" s="94" t="s">
        <v>529</v>
      </c>
      <c r="F618" s="263" t="s">
        <v>2111</v>
      </c>
      <c r="G618" s="263">
        <v>1</v>
      </c>
      <c r="H618" s="94" t="s">
        <v>13</v>
      </c>
      <c r="I618" s="94" t="s">
        <v>12</v>
      </c>
      <c r="J618" s="86"/>
    </row>
    <row r="619" spans="2:10" x14ac:dyDescent="0.2">
      <c r="B619" s="263">
        <v>617</v>
      </c>
      <c r="C619" s="94" t="s">
        <v>579</v>
      </c>
      <c r="D619" s="94" t="s">
        <v>580</v>
      </c>
      <c r="E619" s="94" t="s">
        <v>529</v>
      </c>
      <c r="F619" s="263" t="s">
        <v>2111</v>
      </c>
      <c r="G619" s="263">
        <v>1</v>
      </c>
      <c r="H619" s="94" t="s">
        <v>13</v>
      </c>
      <c r="I619" s="94" t="s">
        <v>12</v>
      </c>
      <c r="J619" s="86"/>
    </row>
    <row r="620" spans="2:10" ht="24" x14ac:dyDescent="0.2">
      <c r="B620" s="263">
        <v>618</v>
      </c>
      <c r="C620" s="94" t="s">
        <v>585</v>
      </c>
      <c r="D620" s="94" t="s">
        <v>586</v>
      </c>
      <c r="E620" s="94" t="s">
        <v>529</v>
      </c>
      <c r="F620" s="263" t="s">
        <v>2111</v>
      </c>
      <c r="G620" s="263">
        <v>1</v>
      </c>
      <c r="H620" s="94" t="s">
        <v>13</v>
      </c>
      <c r="I620" s="94" t="s">
        <v>12</v>
      </c>
      <c r="J620" s="86"/>
    </row>
    <row r="621" spans="2:10" x14ac:dyDescent="0.2">
      <c r="B621" s="263">
        <v>619</v>
      </c>
      <c r="C621" s="94" t="s">
        <v>587</v>
      </c>
      <c r="D621" s="94" t="s">
        <v>588</v>
      </c>
      <c r="E621" s="94" t="s">
        <v>529</v>
      </c>
      <c r="F621" s="263" t="s">
        <v>2111</v>
      </c>
      <c r="G621" s="263">
        <v>1</v>
      </c>
      <c r="H621" s="94" t="s">
        <v>13</v>
      </c>
      <c r="I621" s="94" t="s">
        <v>12</v>
      </c>
      <c r="J621" s="86"/>
    </row>
    <row r="622" spans="2:10" ht="24" x14ac:dyDescent="0.2">
      <c r="B622" s="263">
        <v>620</v>
      </c>
      <c r="C622" s="94" t="s">
        <v>594</v>
      </c>
      <c r="D622" s="94" t="s">
        <v>595</v>
      </c>
      <c r="E622" s="94" t="s">
        <v>529</v>
      </c>
      <c r="F622" s="263" t="s">
        <v>2111</v>
      </c>
      <c r="G622" s="263">
        <v>1</v>
      </c>
      <c r="H622" s="94" t="s">
        <v>13</v>
      </c>
      <c r="I622" s="94" t="s">
        <v>12</v>
      </c>
      <c r="J622" s="86"/>
    </row>
    <row r="623" spans="2:10" ht="24" x14ac:dyDescent="0.2">
      <c r="B623" s="263">
        <v>621</v>
      </c>
      <c r="C623" s="94" t="s">
        <v>596</v>
      </c>
      <c r="D623" s="94" t="s">
        <v>597</v>
      </c>
      <c r="E623" s="94" t="s">
        <v>529</v>
      </c>
      <c r="F623" s="263" t="s">
        <v>2111</v>
      </c>
      <c r="G623" s="263">
        <v>1</v>
      </c>
      <c r="H623" s="94" t="s">
        <v>13</v>
      </c>
      <c r="I623" s="94" t="s">
        <v>12</v>
      </c>
      <c r="J623" s="86"/>
    </row>
    <row r="624" spans="2:10" ht="24" x14ac:dyDescent="0.2">
      <c r="B624" s="263">
        <v>622</v>
      </c>
      <c r="C624" s="94" t="s">
        <v>599</v>
      </c>
      <c r="D624" s="94" t="s">
        <v>600</v>
      </c>
      <c r="E624" s="94" t="s">
        <v>529</v>
      </c>
      <c r="F624" s="263" t="s">
        <v>2111</v>
      </c>
      <c r="G624" s="263">
        <v>1</v>
      </c>
      <c r="H624" s="94" t="s">
        <v>13</v>
      </c>
      <c r="I624" s="94" t="s">
        <v>12</v>
      </c>
      <c r="J624" s="86"/>
    </row>
    <row r="625" spans="2:10" ht="24" x14ac:dyDescent="0.2">
      <c r="B625" s="263">
        <v>623</v>
      </c>
      <c r="C625" s="94" t="s">
        <v>602</v>
      </c>
      <c r="D625" s="94" t="s">
        <v>603</v>
      </c>
      <c r="E625" s="94" t="s">
        <v>529</v>
      </c>
      <c r="F625" s="263" t="s">
        <v>2111</v>
      </c>
      <c r="G625" s="263">
        <v>1</v>
      </c>
      <c r="H625" s="94" t="s">
        <v>13</v>
      </c>
      <c r="I625" s="94" t="s">
        <v>12</v>
      </c>
      <c r="J625" s="86"/>
    </row>
    <row r="626" spans="2:10" ht="24" x14ac:dyDescent="0.2">
      <c r="B626" s="263">
        <v>624</v>
      </c>
      <c r="C626" s="94" t="s">
        <v>1390</v>
      </c>
      <c r="D626" s="94" t="s">
        <v>1525</v>
      </c>
      <c r="E626" s="94" t="s">
        <v>529</v>
      </c>
      <c r="F626" s="263" t="s">
        <v>2111</v>
      </c>
      <c r="G626" s="263">
        <v>1</v>
      </c>
      <c r="H626" s="94" t="s">
        <v>13</v>
      </c>
      <c r="I626" s="94" t="s">
        <v>12</v>
      </c>
      <c r="J626" s="86"/>
    </row>
    <row r="627" spans="2:10" ht="24" x14ac:dyDescent="0.2">
      <c r="B627" s="263">
        <v>625</v>
      </c>
      <c r="C627" s="94" t="s">
        <v>1391</v>
      </c>
      <c r="D627" s="94" t="s">
        <v>1526</v>
      </c>
      <c r="E627" s="94" t="s">
        <v>529</v>
      </c>
      <c r="F627" s="263" t="s">
        <v>2111</v>
      </c>
      <c r="G627" s="263">
        <v>1</v>
      </c>
      <c r="H627" s="94" t="s">
        <v>13</v>
      </c>
      <c r="I627" s="94" t="s">
        <v>12</v>
      </c>
      <c r="J627" s="86"/>
    </row>
    <row r="628" spans="2:10" x14ac:dyDescent="0.2">
      <c r="B628" s="263">
        <v>626</v>
      </c>
      <c r="C628" s="94" t="s">
        <v>1392</v>
      </c>
      <c r="D628" s="94" t="s">
        <v>1394</v>
      </c>
      <c r="E628" s="94" t="s">
        <v>529</v>
      </c>
      <c r="F628" s="263" t="s">
        <v>2111</v>
      </c>
      <c r="G628" s="263">
        <v>1</v>
      </c>
      <c r="H628" s="94" t="s">
        <v>13</v>
      </c>
      <c r="I628" s="94" t="s">
        <v>12</v>
      </c>
      <c r="J628" s="86"/>
    </row>
    <row r="629" spans="2:10" ht="24" x14ac:dyDescent="0.2">
      <c r="B629" s="263">
        <v>627</v>
      </c>
      <c r="C629" s="94" t="s">
        <v>1393</v>
      </c>
      <c r="D629" s="94" t="s">
        <v>1395</v>
      </c>
      <c r="E629" s="94" t="s">
        <v>529</v>
      </c>
      <c r="F629" s="263" t="s">
        <v>2111</v>
      </c>
      <c r="G629" s="263">
        <v>1</v>
      </c>
      <c r="H629" s="94" t="s">
        <v>13</v>
      </c>
      <c r="I629" s="94" t="s">
        <v>12</v>
      </c>
      <c r="J629" s="86"/>
    </row>
    <row r="630" spans="2:10" ht="24" x14ac:dyDescent="0.2">
      <c r="B630" s="263">
        <v>628</v>
      </c>
      <c r="C630" s="94" t="s">
        <v>2095</v>
      </c>
      <c r="D630" s="94" t="s">
        <v>2096</v>
      </c>
      <c r="E630" s="94" t="s">
        <v>529</v>
      </c>
      <c r="F630" s="263" t="s">
        <v>2111</v>
      </c>
      <c r="G630" s="263">
        <v>1</v>
      </c>
      <c r="H630" s="94" t="s">
        <v>13</v>
      </c>
      <c r="I630" s="94" t="s">
        <v>12</v>
      </c>
      <c r="J630" s="94" t="s">
        <v>2098</v>
      </c>
    </row>
    <row r="631" spans="2:10" ht="24" x14ac:dyDescent="0.2">
      <c r="B631" s="263">
        <v>629</v>
      </c>
      <c r="C631" s="94" t="s">
        <v>279</v>
      </c>
      <c r="D631" s="94" t="s">
        <v>280</v>
      </c>
      <c r="E631" s="94" t="s">
        <v>1326</v>
      </c>
      <c r="F631" s="263" t="s">
        <v>2111</v>
      </c>
      <c r="G631" s="263">
        <v>1</v>
      </c>
      <c r="H631" s="94" t="s">
        <v>13</v>
      </c>
      <c r="I631" s="94" t="s">
        <v>12</v>
      </c>
      <c r="J631" s="86"/>
    </row>
    <row r="632" spans="2:10" ht="24" x14ac:dyDescent="0.2">
      <c r="B632" s="263">
        <v>630</v>
      </c>
      <c r="C632" s="94" t="s">
        <v>148</v>
      </c>
      <c r="D632" s="94" t="s">
        <v>149</v>
      </c>
      <c r="E632" s="94" t="s">
        <v>1326</v>
      </c>
      <c r="F632" s="263" t="s">
        <v>2111</v>
      </c>
      <c r="G632" s="263">
        <v>1</v>
      </c>
      <c r="H632" s="94" t="s">
        <v>13</v>
      </c>
      <c r="I632" s="94" t="s">
        <v>12</v>
      </c>
      <c r="J632" s="94" t="s">
        <v>1907</v>
      </c>
    </row>
    <row r="633" spans="2:10" ht="24" x14ac:dyDescent="0.2">
      <c r="B633" s="263">
        <v>631</v>
      </c>
      <c r="C633" s="94" t="s">
        <v>281</v>
      </c>
      <c r="D633" s="94" t="s">
        <v>282</v>
      </c>
      <c r="E633" s="94" t="s">
        <v>1326</v>
      </c>
      <c r="F633" s="263" t="s">
        <v>2111</v>
      </c>
      <c r="G633" s="263">
        <v>1</v>
      </c>
      <c r="H633" s="94" t="s">
        <v>13</v>
      </c>
      <c r="I633" s="94" t="s">
        <v>12</v>
      </c>
      <c r="J633" s="86"/>
    </row>
    <row r="634" spans="2:10" ht="24" x14ac:dyDescent="0.2">
      <c r="B634" s="263">
        <v>632</v>
      </c>
      <c r="C634" s="94" t="s">
        <v>19</v>
      </c>
      <c r="D634" s="94" t="s">
        <v>20</v>
      </c>
      <c r="E634" s="94" t="s">
        <v>1328</v>
      </c>
      <c r="F634" s="263" t="s">
        <v>2111</v>
      </c>
      <c r="G634" s="263">
        <v>1</v>
      </c>
      <c r="H634" s="94" t="s">
        <v>13</v>
      </c>
      <c r="I634" s="94" t="s">
        <v>12</v>
      </c>
      <c r="J634" s="86"/>
    </row>
    <row r="635" spans="2:10" ht="24" x14ac:dyDescent="0.2">
      <c r="B635" s="263">
        <v>633</v>
      </c>
      <c r="C635" s="94" t="s">
        <v>22</v>
      </c>
      <c r="D635" s="94" t="s">
        <v>23</v>
      </c>
      <c r="E635" s="94" t="s">
        <v>1328</v>
      </c>
      <c r="F635" s="263" t="s">
        <v>2111</v>
      </c>
      <c r="G635" s="263">
        <v>1</v>
      </c>
      <c r="H635" s="94" t="s">
        <v>13</v>
      </c>
      <c r="I635" s="94" t="s">
        <v>12</v>
      </c>
      <c r="J635" s="86"/>
    </row>
    <row r="636" spans="2:10" ht="24" x14ac:dyDescent="0.2">
      <c r="B636" s="263">
        <v>634</v>
      </c>
      <c r="C636" s="94" t="s">
        <v>25</v>
      </c>
      <c r="D636" s="94" t="s">
        <v>26</v>
      </c>
      <c r="E636" s="94" t="s">
        <v>1328</v>
      </c>
      <c r="F636" s="263" t="s">
        <v>2111</v>
      </c>
      <c r="G636" s="263">
        <v>1</v>
      </c>
      <c r="H636" s="94" t="s">
        <v>13</v>
      </c>
      <c r="I636" s="94" t="s">
        <v>12</v>
      </c>
      <c r="J636" s="86"/>
    </row>
    <row r="637" spans="2:10" ht="24" x14ac:dyDescent="0.2">
      <c r="B637" s="263">
        <v>635</v>
      </c>
      <c r="C637" s="94" t="s">
        <v>283</v>
      </c>
      <c r="D637" s="94" t="s">
        <v>284</v>
      </c>
      <c r="E637" s="94" t="s">
        <v>1326</v>
      </c>
      <c r="F637" s="263" t="s">
        <v>2111</v>
      </c>
      <c r="G637" s="263">
        <v>1</v>
      </c>
      <c r="H637" s="94" t="s">
        <v>13</v>
      </c>
      <c r="I637" s="94" t="s">
        <v>12</v>
      </c>
      <c r="J637" s="86"/>
    </row>
    <row r="638" spans="2:10" ht="24" x14ac:dyDescent="0.2">
      <c r="B638" s="263">
        <v>636</v>
      </c>
      <c r="C638" s="94" t="s">
        <v>27</v>
      </c>
      <c r="D638" s="94" t="s">
        <v>28</v>
      </c>
      <c r="E638" s="94" t="s">
        <v>1326</v>
      </c>
      <c r="F638" s="263" t="s">
        <v>2111</v>
      </c>
      <c r="G638" s="263">
        <v>1</v>
      </c>
      <c r="H638" s="94" t="s">
        <v>13</v>
      </c>
      <c r="I638" s="94" t="s">
        <v>12</v>
      </c>
      <c r="J638" s="94" t="s">
        <v>2075</v>
      </c>
    </row>
    <row r="639" spans="2:10" ht="24" x14ac:dyDescent="0.2">
      <c r="B639" s="263">
        <v>637</v>
      </c>
      <c r="C639" s="94" t="s">
        <v>30</v>
      </c>
      <c r="D639" s="94" t="s">
        <v>31</v>
      </c>
      <c r="E639" s="94" t="s">
        <v>1326</v>
      </c>
      <c r="F639" s="263" t="s">
        <v>2111</v>
      </c>
      <c r="G639" s="263">
        <v>1</v>
      </c>
      <c r="H639" s="94" t="s">
        <v>13</v>
      </c>
      <c r="I639" s="94" t="s">
        <v>12</v>
      </c>
      <c r="J639" s="86"/>
    </row>
    <row r="640" spans="2:10" ht="24" x14ac:dyDescent="0.2">
      <c r="B640" s="263">
        <v>638</v>
      </c>
      <c r="C640" s="94" t="s">
        <v>836</v>
      </c>
      <c r="D640" s="94" t="s">
        <v>837</v>
      </c>
      <c r="E640" s="94" t="s">
        <v>838</v>
      </c>
      <c r="F640" s="263" t="s">
        <v>2111</v>
      </c>
      <c r="G640" s="263">
        <v>1</v>
      </c>
      <c r="H640" s="94" t="s">
        <v>13</v>
      </c>
      <c r="I640" s="94" t="s">
        <v>12</v>
      </c>
      <c r="J640" s="86"/>
    </row>
    <row r="641" spans="2:10" ht="24" x14ac:dyDescent="0.2">
      <c r="B641" s="263">
        <v>639</v>
      </c>
      <c r="C641" s="94" t="s">
        <v>839</v>
      </c>
      <c r="D641" s="94" t="s">
        <v>840</v>
      </c>
      <c r="E641" s="94" t="s">
        <v>838</v>
      </c>
      <c r="F641" s="263" t="s">
        <v>2111</v>
      </c>
      <c r="G641" s="263">
        <v>1</v>
      </c>
      <c r="H641" s="94" t="s">
        <v>13</v>
      </c>
      <c r="I641" s="94" t="s">
        <v>12</v>
      </c>
      <c r="J641" s="86"/>
    </row>
    <row r="642" spans="2:10" x14ac:dyDescent="0.2">
      <c r="B642" s="263">
        <v>640</v>
      </c>
      <c r="C642" s="94" t="s">
        <v>841</v>
      </c>
      <c r="D642" s="94" t="s">
        <v>842</v>
      </c>
      <c r="E642" s="94" t="s">
        <v>838</v>
      </c>
      <c r="F642" s="263" t="s">
        <v>2111</v>
      </c>
      <c r="G642" s="263">
        <v>1</v>
      </c>
      <c r="H642" s="94" t="s">
        <v>13</v>
      </c>
      <c r="I642" s="94" t="s">
        <v>12</v>
      </c>
      <c r="J642" s="86"/>
    </row>
    <row r="643" spans="2:10" ht="24" x14ac:dyDescent="0.2">
      <c r="B643" s="263">
        <v>641</v>
      </c>
      <c r="C643" s="94" t="s">
        <v>843</v>
      </c>
      <c r="D643" s="94" t="s">
        <v>844</v>
      </c>
      <c r="E643" s="94" t="s">
        <v>838</v>
      </c>
      <c r="F643" s="263" t="s">
        <v>2111</v>
      </c>
      <c r="G643" s="263">
        <v>1</v>
      </c>
      <c r="H643" s="94" t="s">
        <v>13</v>
      </c>
      <c r="I643" s="94" t="s">
        <v>12</v>
      </c>
      <c r="J643" s="86"/>
    </row>
    <row r="644" spans="2:10" x14ac:dyDescent="0.2">
      <c r="B644" s="263">
        <v>642</v>
      </c>
      <c r="C644" s="94" t="s">
        <v>845</v>
      </c>
      <c r="D644" s="94" t="s">
        <v>846</v>
      </c>
      <c r="E644" s="94" t="s">
        <v>838</v>
      </c>
      <c r="F644" s="263" t="s">
        <v>2111</v>
      </c>
      <c r="G644" s="263">
        <v>1</v>
      </c>
      <c r="H644" s="94" t="s">
        <v>13</v>
      </c>
      <c r="I644" s="94" t="s">
        <v>12</v>
      </c>
      <c r="J644" s="86"/>
    </row>
    <row r="645" spans="2:10" ht="24" x14ac:dyDescent="0.2">
      <c r="B645" s="263">
        <v>643</v>
      </c>
      <c r="C645" s="94" t="s">
        <v>847</v>
      </c>
      <c r="D645" s="94" t="s">
        <v>848</v>
      </c>
      <c r="E645" s="94" t="s">
        <v>838</v>
      </c>
      <c r="F645" s="263" t="s">
        <v>2111</v>
      </c>
      <c r="G645" s="263">
        <v>1</v>
      </c>
      <c r="H645" s="94" t="s">
        <v>13</v>
      </c>
      <c r="I645" s="94" t="s">
        <v>12</v>
      </c>
      <c r="J645" s="86"/>
    </row>
    <row r="646" spans="2:10" x14ac:dyDescent="0.2">
      <c r="B646" s="263">
        <v>644</v>
      </c>
      <c r="C646" s="94" t="s">
        <v>849</v>
      </c>
      <c r="D646" s="94" t="s">
        <v>850</v>
      </c>
      <c r="E646" s="94" t="s">
        <v>838</v>
      </c>
      <c r="F646" s="263" t="s">
        <v>2111</v>
      </c>
      <c r="G646" s="263">
        <v>1</v>
      </c>
      <c r="H646" s="94" t="s">
        <v>13</v>
      </c>
      <c r="I646" s="94" t="s">
        <v>12</v>
      </c>
      <c r="J646" s="86"/>
    </row>
    <row r="647" spans="2:10" ht="24" x14ac:dyDescent="0.2">
      <c r="B647" s="263">
        <v>645</v>
      </c>
      <c r="C647" s="94" t="s">
        <v>851</v>
      </c>
      <c r="D647" s="94" t="s">
        <v>852</v>
      </c>
      <c r="E647" s="94" t="s">
        <v>838</v>
      </c>
      <c r="F647" s="263" t="s">
        <v>2111</v>
      </c>
      <c r="G647" s="263">
        <v>1</v>
      </c>
      <c r="H647" s="94" t="s">
        <v>13</v>
      </c>
      <c r="I647" s="94" t="s">
        <v>12</v>
      </c>
      <c r="J647" s="86"/>
    </row>
    <row r="648" spans="2:10" ht="24" x14ac:dyDescent="0.2">
      <c r="B648" s="263">
        <v>646</v>
      </c>
      <c r="C648" s="94" t="s">
        <v>853</v>
      </c>
      <c r="D648" s="94" t="s">
        <v>854</v>
      </c>
      <c r="E648" s="94" t="s">
        <v>838</v>
      </c>
      <c r="F648" s="263" t="s">
        <v>2111</v>
      </c>
      <c r="G648" s="263">
        <v>1</v>
      </c>
      <c r="H648" s="94" t="s">
        <v>13</v>
      </c>
      <c r="I648" s="94" t="s">
        <v>12</v>
      </c>
      <c r="J648" s="86"/>
    </row>
    <row r="649" spans="2:10" x14ac:dyDescent="0.2">
      <c r="B649" s="263">
        <v>647</v>
      </c>
      <c r="C649" s="94" t="s">
        <v>855</v>
      </c>
      <c r="D649" s="94" t="s">
        <v>856</v>
      </c>
      <c r="E649" s="94" t="s">
        <v>838</v>
      </c>
      <c r="F649" s="263" t="s">
        <v>2111</v>
      </c>
      <c r="G649" s="263">
        <v>1</v>
      </c>
      <c r="H649" s="94" t="s">
        <v>13</v>
      </c>
      <c r="I649" s="94" t="s">
        <v>12</v>
      </c>
      <c r="J649" s="86"/>
    </row>
    <row r="650" spans="2:10" ht="24" x14ac:dyDescent="0.2">
      <c r="B650" s="263">
        <v>648</v>
      </c>
      <c r="C650" s="94" t="s">
        <v>857</v>
      </c>
      <c r="D650" s="94" t="s">
        <v>858</v>
      </c>
      <c r="E650" s="94" t="s">
        <v>838</v>
      </c>
      <c r="F650" s="263" t="s">
        <v>2111</v>
      </c>
      <c r="G650" s="263">
        <v>1</v>
      </c>
      <c r="H650" s="94" t="s">
        <v>13</v>
      </c>
      <c r="I650" s="94" t="s">
        <v>12</v>
      </c>
      <c r="J650" s="86"/>
    </row>
    <row r="651" spans="2:10" ht="24" x14ac:dyDescent="0.2">
      <c r="B651" s="263">
        <v>649</v>
      </c>
      <c r="C651" s="94" t="s">
        <v>859</v>
      </c>
      <c r="D651" s="94" t="s">
        <v>860</v>
      </c>
      <c r="E651" s="94" t="s">
        <v>838</v>
      </c>
      <c r="F651" s="263" t="s">
        <v>2111</v>
      </c>
      <c r="G651" s="263">
        <v>1</v>
      </c>
      <c r="H651" s="94" t="s">
        <v>13</v>
      </c>
      <c r="I651" s="94" t="s">
        <v>12</v>
      </c>
      <c r="J651" s="86"/>
    </row>
    <row r="652" spans="2:10" ht="24" x14ac:dyDescent="0.2">
      <c r="B652" s="263">
        <v>650</v>
      </c>
      <c r="C652" s="94" t="s">
        <v>861</v>
      </c>
      <c r="D652" s="94" t="s">
        <v>862</v>
      </c>
      <c r="E652" s="94" t="s">
        <v>838</v>
      </c>
      <c r="F652" s="263" t="s">
        <v>2111</v>
      </c>
      <c r="G652" s="263">
        <v>1</v>
      </c>
      <c r="H652" s="94" t="s">
        <v>13</v>
      </c>
      <c r="I652" s="94" t="s">
        <v>12</v>
      </c>
      <c r="J652" s="86"/>
    </row>
    <row r="653" spans="2:10" ht="24" x14ac:dyDescent="0.2">
      <c r="B653" s="263">
        <v>651</v>
      </c>
      <c r="C653" s="94" t="s">
        <v>863</v>
      </c>
      <c r="D653" s="94" t="s">
        <v>864</v>
      </c>
      <c r="E653" s="94" t="s">
        <v>838</v>
      </c>
      <c r="F653" s="263" t="s">
        <v>2111</v>
      </c>
      <c r="G653" s="263">
        <v>1</v>
      </c>
      <c r="H653" s="94" t="s">
        <v>13</v>
      </c>
      <c r="I653" s="94" t="s">
        <v>12</v>
      </c>
      <c r="J653" s="86"/>
    </row>
    <row r="654" spans="2:10" ht="24" x14ac:dyDescent="0.2">
      <c r="B654" s="263">
        <v>652</v>
      </c>
      <c r="C654" s="94" t="s">
        <v>865</v>
      </c>
      <c r="D654" s="94" t="s">
        <v>866</v>
      </c>
      <c r="E654" s="94" t="s">
        <v>838</v>
      </c>
      <c r="F654" s="263" t="s">
        <v>2111</v>
      </c>
      <c r="G654" s="263">
        <v>1</v>
      </c>
      <c r="H654" s="94" t="s">
        <v>13</v>
      </c>
      <c r="I654" s="94" t="s">
        <v>12</v>
      </c>
      <c r="J654" s="86"/>
    </row>
    <row r="655" spans="2:10" ht="24" x14ac:dyDescent="0.2">
      <c r="B655" s="263">
        <v>653</v>
      </c>
      <c r="C655" s="94" t="s">
        <v>867</v>
      </c>
      <c r="D655" s="94" t="s">
        <v>868</v>
      </c>
      <c r="E655" s="94" t="s">
        <v>838</v>
      </c>
      <c r="F655" s="263" t="s">
        <v>2111</v>
      </c>
      <c r="G655" s="263">
        <v>1</v>
      </c>
      <c r="H655" s="94" t="s">
        <v>13</v>
      </c>
      <c r="I655" s="94" t="s">
        <v>12</v>
      </c>
      <c r="J655" s="86"/>
    </row>
    <row r="656" spans="2:10" ht="24" x14ac:dyDescent="0.2">
      <c r="B656" s="263">
        <v>654</v>
      </c>
      <c r="C656" s="94" t="s">
        <v>293</v>
      </c>
      <c r="D656" s="94" t="s">
        <v>1494</v>
      </c>
      <c r="E656" s="94" t="s">
        <v>294</v>
      </c>
      <c r="F656" s="263" t="s">
        <v>2111</v>
      </c>
      <c r="G656" s="263">
        <v>1</v>
      </c>
      <c r="H656" s="94" t="s">
        <v>13</v>
      </c>
      <c r="I656" s="94" t="s">
        <v>12</v>
      </c>
      <c r="J656" s="86"/>
    </row>
    <row r="657" spans="2:10" ht="24" x14ac:dyDescent="0.2">
      <c r="B657" s="263">
        <v>655</v>
      </c>
      <c r="C657" s="94" t="s">
        <v>296</v>
      </c>
      <c r="D657" s="94" t="s">
        <v>1361</v>
      </c>
      <c r="E657" s="94" t="s">
        <v>294</v>
      </c>
      <c r="F657" s="263" t="s">
        <v>2111</v>
      </c>
      <c r="G657" s="263">
        <v>1</v>
      </c>
      <c r="H657" s="94" t="s">
        <v>13</v>
      </c>
      <c r="I657" s="94" t="s">
        <v>12</v>
      </c>
      <c r="J657" s="86"/>
    </row>
    <row r="658" spans="2:10" ht="24" x14ac:dyDescent="0.2">
      <c r="B658" s="263">
        <v>656</v>
      </c>
      <c r="C658" s="94" t="s">
        <v>298</v>
      </c>
      <c r="D658" s="94" t="s">
        <v>1361</v>
      </c>
      <c r="E658" s="94" t="s">
        <v>294</v>
      </c>
      <c r="F658" s="263" t="s">
        <v>2111</v>
      </c>
      <c r="G658" s="263">
        <v>1</v>
      </c>
      <c r="H658" s="94" t="s">
        <v>13</v>
      </c>
      <c r="I658" s="94" t="s">
        <v>12</v>
      </c>
      <c r="J658" s="86"/>
    </row>
    <row r="659" spans="2:10" ht="24" x14ac:dyDescent="0.2">
      <c r="B659" s="263">
        <v>657</v>
      </c>
      <c r="C659" s="94" t="s">
        <v>1144</v>
      </c>
      <c r="D659" s="94" t="s">
        <v>1362</v>
      </c>
      <c r="E659" s="94" t="s">
        <v>10</v>
      </c>
      <c r="F659" s="263" t="s">
        <v>2111</v>
      </c>
      <c r="G659" s="263">
        <v>1</v>
      </c>
      <c r="H659" s="94" t="s">
        <v>13</v>
      </c>
      <c r="I659" s="94" t="s">
        <v>12</v>
      </c>
      <c r="J659" s="86"/>
    </row>
    <row r="660" spans="2:10" ht="24" x14ac:dyDescent="0.2">
      <c r="B660" s="263">
        <v>658</v>
      </c>
      <c r="C660" s="94" t="s">
        <v>299</v>
      </c>
      <c r="D660" s="94" t="s">
        <v>1362</v>
      </c>
      <c r="E660" s="94" t="s">
        <v>294</v>
      </c>
      <c r="F660" s="263" t="s">
        <v>2111</v>
      </c>
      <c r="G660" s="263">
        <v>1</v>
      </c>
      <c r="H660" s="94" t="s">
        <v>13</v>
      </c>
      <c r="I660" s="94" t="s">
        <v>12</v>
      </c>
      <c r="J660" s="86"/>
    </row>
    <row r="661" spans="2:10" ht="24" x14ac:dyDescent="0.2">
      <c r="B661" s="263">
        <v>659</v>
      </c>
      <c r="C661" s="94" t="s">
        <v>300</v>
      </c>
      <c r="D661" s="94" t="s">
        <v>1362</v>
      </c>
      <c r="E661" s="94" t="s">
        <v>294</v>
      </c>
      <c r="F661" s="263" t="s">
        <v>2111</v>
      </c>
      <c r="G661" s="263">
        <v>1</v>
      </c>
      <c r="H661" s="94" t="s">
        <v>13</v>
      </c>
      <c r="I661" s="94" t="s">
        <v>12</v>
      </c>
      <c r="J661" s="86"/>
    </row>
    <row r="662" spans="2:10" ht="24" x14ac:dyDescent="0.2">
      <c r="B662" s="263">
        <v>660</v>
      </c>
      <c r="C662" s="94" t="s">
        <v>301</v>
      </c>
      <c r="D662" s="94" t="s">
        <v>1362</v>
      </c>
      <c r="E662" s="94" t="s">
        <v>294</v>
      </c>
      <c r="F662" s="263" t="s">
        <v>2111</v>
      </c>
      <c r="G662" s="263">
        <v>1</v>
      </c>
      <c r="H662" s="94" t="s">
        <v>13</v>
      </c>
      <c r="I662" s="94" t="s">
        <v>12</v>
      </c>
      <c r="J662" s="86"/>
    </row>
    <row r="663" spans="2:10" ht="24" x14ac:dyDescent="0.2">
      <c r="B663" s="263">
        <v>661</v>
      </c>
      <c r="C663" s="94" t="s">
        <v>303</v>
      </c>
      <c r="D663" s="94" t="s">
        <v>1494</v>
      </c>
      <c r="E663" s="94" t="s">
        <v>294</v>
      </c>
      <c r="F663" s="263" t="s">
        <v>2111</v>
      </c>
      <c r="G663" s="263">
        <v>1</v>
      </c>
      <c r="H663" s="94" t="s">
        <v>13</v>
      </c>
      <c r="I663" s="94" t="s">
        <v>12</v>
      </c>
      <c r="J663" s="86"/>
    </row>
    <row r="664" spans="2:10" ht="24" x14ac:dyDescent="0.2">
      <c r="B664" s="263">
        <v>662</v>
      </c>
      <c r="C664" s="94" t="s">
        <v>306</v>
      </c>
      <c r="D664" s="94" t="s">
        <v>1361</v>
      </c>
      <c r="E664" s="94" t="s">
        <v>294</v>
      </c>
      <c r="F664" s="263" t="s">
        <v>2111</v>
      </c>
      <c r="G664" s="263">
        <v>1</v>
      </c>
      <c r="H664" s="94" t="s">
        <v>13</v>
      </c>
      <c r="I664" s="94" t="s">
        <v>12</v>
      </c>
      <c r="J664" s="86"/>
    </row>
    <row r="665" spans="2:10" x14ac:dyDescent="0.2">
      <c r="B665" s="263">
        <v>663</v>
      </c>
      <c r="C665" s="94" t="s">
        <v>308</v>
      </c>
      <c r="D665" s="94" t="s">
        <v>309</v>
      </c>
      <c r="E665" s="94" t="s">
        <v>294</v>
      </c>
      <c r="F665" s="263" t="s">
        <v>2111</v>
      </c>
      <c r="G665" s="263">
        <v>1</v>
      </c>
      <c r="H665" s="94" t="s">
        <v>13</v>
      </c>
      <c r="I665" s="94" t="s">
        <v>12</v>
      </c>
      <c r="J665" s="86"/>
    </row>
    <row r="666" spans="2:10" x14ac:dyDescent="0.2">
      <c r="B666" s="263">
        <v>664</v>
      </c>
      <c r="C666" s="94" t="s">
        <v>311</v>
      </c>
      <c r="D666" s="94" t="s">
        <v>312</v>
      </c>
      <c r="E666" s="94" t="s">
        <v>294</v>
      </c>
      <c r="F666" s="263" t="s">
        <v>2111</v>
      </c>
      <c r="G666" s="263">
        <v>1</v>
      </c>
      <c r="H666" s="94" t="s">
        <v>13</v>
      </c>
      <c r="I666" s="94" t="s">
        <v>12</v>
      </c>
      <c r="J666" s="86"/>
    </row>
    <row r="667" spans="2:10" x14ac:dyDescent="0.2">
      <c r="B667" s="263">
        <v>665</v>
      </c>
      <c r="C667" s="94" t="s">
        <v>314</v>
      </c>
      <c r="D667" s="94" t="s">
        <v>315</v>
      </c>
      <c r="E667" s="94" t="s">
        <v>294</v>
      </c>
      <c r="F667" s="263" t="s">
        <v>2111</v>
      </c>
      <c r="G667" s="263">
        <v>1</v>
      </c>
      <c r="H667" s="94" t="s">
        <v>13</v>
      </c>
      <c r="I667" s="94" t="s">
        <v>12</v>
      </c>
      <c r="J667" s="86"/>
    </row>
    <row r="668" spans="2:10" x14ac:dyDescent="0.2">
      <c r="B668" s="263">
        <v>666</v>
      </c>
      <c r="C668" s="94" t="s">
        <v>317</v>
      </c>
      <c r="D668" s="94" t="s">
        <v>318</v>
      </c>
      <c r="E668" s="94" t="s">
        <v>294</v>
      </c>
      <c r="F668" s="263" t="s">
        <v>2111</v>
      </c>
      <c r="G668" s="263">
        <v>1</v>
      </c>
      <c r="H668" s="94" t="s">
        <v>13</v>
      </c>
      <c r="I668" s="94" t="s">
        <v>12</v>
      </c>
      <c r="J668" s="86"/>
    </row>
    <row r="669" spans="2:10" x14ac:dyDescent="0.2">
      <c r="B669" s="263">
        <v>667</v>
      </c>
      <c r="C669" s="94" t="s">
        <v>320</v>
      </c>
      <c r="D669" s="94" t="s">
        <v>321</v>
      </c>
      <c r="E669" s="94" t="s">
        <v>294</v>
      </c>
      <c r="F669" s="263" t="s">
        <v>2111</v>
      </c>
      <c r="G669" s="263">
        <v>1</v>
      </c>
      <c r="H669" s="94" t="s">
        <v>13</v>
      </c>
      <c r="I669" s="94" t="s">
        <v>12</v>
      </c>
      <c r="J669" s="86"/>
    </row>
    <row r="670" spans="2:10" ht="24" x14ac:dyDescent="0.2">
      <c r="B670" s="263">
        <v>668</v>
      </c>
      <c r="C670" s="94" t="s">
        <v>1149</v>
      </c>
      <c r="D670" s="94" t="s">
        <v>274</v>
      </c>
      <c r="E670" s="94" t="s">
        <v>1348</v>
      </c>
      <c r="F670" s="263" t="s">
        <v>2111</v>
      </c>
      <c r="G670" s="263">
        <v>1</v>
      </c>
      <c r="H670" s="94" t="s">
        <v>13</v>
      </c>
      <c r="I670" s="94" t="s">
        <v>12</v>
      </c>
      <c r="J670" s="86"/>
    </row>
    <row r="671" spans="2:10" ht="24" x14ac:dyDescent="0.2">
      <c r="B671" s="263">
        <v>669</v>
      </c>
      <c r="C671" s="94" t="s">
        <v>324</v>
      </c>
      <c r="D671" s="94" t="s">
        <v>49</v>
      </c>
      <c r="E671" s="94" t="s">
        <v>294</v>
      </c>
      <c r="F671" s="263" t="s">
        <v>2111</v>
      </c>
      <c r="G671" s="263">
        <v>1</v>
      </c>
      <c r="H671" s="94" t="s">
        <v>13</v>
      </c>
      <c r="I671" s="94" t="s">
        <v>12</v>
      </c>
      <c r="J671" s="86"/>
    </row>
    <row r="672" spans="2:10" ht="24" x14ac:dyDescent="0.2">
      <c r="B672" s="263">
        <v>670</v>
      </c>
      <c r="C672" s="94" t="s">
        <v>326</v>
      </c>
      <c r="D672" s="94" t="s">
        <v>1361</v>
      </c>
      <c r="E672" s="94" t="s">
        <v>294</v>
      </c>
      <c r="F672" s="263" t="s">
        <v>2111</v>
      </c>
      <c r="G672" s="263">
        <v>1</v>
      </c>
      <c r="H672" s="94" t="s">
        <v>13</v>
      </c>
      <c r="I672" s="94" t="s">
        <v>12</v>
      </c>
      <c r="J672" s="86"/>
    </row>
    <row r="673" spans="2:10" ht="24" x14ac:dyDescent="0.2">
      <c r="B673" s="263">
        <v>671</v>
      </c>
      <c r="C673" s="94" t="s">
        <v>327</v>
      </c>
      <c r="D673" s="94" t="s">
        <v>1361</v>
      </c>
      <c r="E673" s="94" t="s">
        <v>294</v>
      </c>
      <c r="F673" s="263" t="s">
        <v>2111</v>
      </c>
      <c r="G673" s="263">
        <v>1</v>
      </c>
      <c r="H673" s="94" t="s">
        <v>13</v>
      </c>
      <c r="I673" s="94" t="s">
        <v>12</v>
      </c>
      <c r="J673" s="86"/>
    </row>
    <row r="674" spans="2:10" ht="36" x14ac:dyDescent="0.2">
      <c r="B674" s="263">
        <v>672</v>
      </c>
      <c r="C674" s="261" t="s">
        <v>1028</v>
      </c>
      <c r="D674" s="261" t="s">
        <v>1428</v>
      </c>
      <c r="E674" s="261" t="s">
        <v>2058</v>
      </c>
      <c r="F674" s="261" t="s">
        <v>2058</v>
      </c>
      <c r="G674" s="263">
        <v>1</v>
      </c>
      <c r="H674" s="94" t="s">
        <v>13</v>
      </c>
      <c r="I674" s="94" t="s">
        <v>12</v>
      </c>
      <c r="J674" s="261" t="s">
        <v>1890</v>
      </c>
    </row>
    <row r="675" spans="2:10" ht="36" x14ac:dyDescent="0.2">
      <c r="B675" s="263">
        <v>673</v>
      </c>
      <c r="C675" s="261" t="s">
        <v>56</v>
      </c>
      <c r="D675" s="261" t="s">
        <v>1047</v>
      </c>
      <c r="E675" s="261" t="s">
        <v>1333</v>
      </c>
      <c r="F675" s="261" t="s">
        <v>1333</v>
      </c>
      <c r="G675" s="263">
        <v>1</v>
      </c>
      <c r="H675" s="94" t="s">
        <v>13</v>
      </c>
      <c r="I675" s="94" t="s">
        <v>12</v>
      </c>
      <c r="J675" s="261" t="s">
        <v>2030</v>
      </c>
    </row>
    <row r="676" spans="2:10" ht="38.25" x14ac:dyDescent="0.2">
      <c r="B676" s="263">
        <v>674</v>
      </c>
      <c r="C676" s="261" t="s">
        <v>1025</v>
      </c>
      <c r="D676" s="261" t="s">
        <v>1507</v>
      </c>
      <c r="E676" s="261" t="s">
        <v>2058</v>
      </c>
      <c r="F676" s="261" t="s">
        <v>2058</v>
      </c>
      <c r="G676" s="263">
        <v>1</v>
      </c>
      <c r="H676" s="94" t="s">
        <v>13</v>
      </c>
      <c r="I676" s="94" t="s">
        <v>12</v>
      </c>
      <c r="J676" s="262" t="s">
        <v>1892</v>
      </c>
    </row>
    <row r="677" spans="2:10" ht="36" x14ac:dyDescent="0.2">
      <c r="B677" s="263">
        <v>675</v>
      </c>
      <c r="C677" s="261" t="s">
        <v>1040</v>
      </c>
      <c r="D677" s="261" t="s">
        <v>1619</v>
      </c>
      <c r="E677" s="261" t="s">
        <v>1349</v>
      </c>
      <c r="F677" s="261" t="s">
        <v>1349</v>
      </c>
      <c r="G677" s="263">
        <v>1</v>
      </c>
      <c r="H677" s="94" t="s">
        <v>13</v>
      </c>
      <c r="I677" s="94" t="s">
        <v>12</v>
      </c>
      <c r="J677" s="261" t="s">
        <v>1887</v>
      </c>
    </row>
    <row r="678" spans="2:10" ht="36" x14ac:dyDescent="0.2">
      <c r="B678" s="263">
        <v>676</v>
      </c>
      <c r="C678" s="261" t="s">
        <v>1008</v>
      </c>
      <c r="D678" s="261" t="s">
        <v>701</v>
      </c>
      <c r="E678" s="261" t="s">
        <v>2058</v>
      </c>
      <c r="F678" s="261" t="s">
        <v>2058</v>
      </c>
      <c r="G678" s="263">
        <v>1</v>
      </c>
      <c r="H678" s="94" t="s">
        <v>13</v>
      </c>
      <c r="I678" s="94" t="s">
        <v>12</v>
      </c>
      <c r="J678" s="261" t="s">
        <v>1891</v>
      </c>
    </row>
    <row r="679" spans="2:10" ht="38.25" x14ac:dyDescent="0.2">
      <c r="B679" s="263">
        <v>677</v>
      </c>
      <c r="C679" s="261" t="s">
        <v>1010</v>
      </c>
      <c r="D679" s="261" t="s">
        <v>1011</v>
      </c>
      <c r="E679" s="261" t="s">
        <v>2058</v>
      </c>
      <c r="F679" s="261" t="s">
        <v>2058</v>
      </c>
      <c r="G679" s="263">
        <v>1</v>
      </c>
      <c r="H679" s="94" t="s">
        <v>13</v>
      </c>
      <c r="I679" s="94" t="s">
        <v>12</v>
      </c>
      <c r="J679" s="262" t="s">
        <v>1893</v>
      </c>
    </row>
    <row r="680" spans="2:10" ht="38.25" x14ac:dyDescent="0.2">
      <c r="B680" s="263">
        <v>678</v>
      </c>
      <c r="C680" s="261" t="s">
        <v>1017</v>
      </c>
      <c r="D680" s="261" t="s">
        <v>1734</v>
      </c>
      <c r="E680" s="261" t="s">
        <v>2058</v>
      </c>
      <c r="F680" s="261" t="s">
        <v>2058</v>
      </c>
      <c r="G680" s="263">
        <v>1</v>
      </c>
      <c r="H680" s="94" t="s">
        <v>13</v>
      </c>
      <c r="I680" s="94" t="s">
        <v>12</v>
      </c>
      <c r="J680" s="262" t="s">
        <v>1894</v>
      </c>
    </row>
    <row r="681" spans="2:10" ht="89.25" x14ac:dyDescent="0.2">
      <c r="B681" s="263">
        <v>679</v>
      </c>
      <c r="C681" s="261" t="s">
        <v>1013</v>
      </c>
      <c r="D681" s="261" t="s">
        <v>1495</v>
      </c>
      <c r="E681" s="261" t="s">
        <v>2058</v>
      </c>
      <c r="F681" s="261" t="s">
        <v>2058</v>
      </c>
      <c r="G681" s="263">
        <v>1</v>
      </c>
      <c r="H681" s="94" t="s">
        <v>13</v>
      </c>
      <c r="I681" s="94" t="s">
        <v>12</v>
      </c>
      <c r="J681" s="262" t="s">
        <v>2071</v>
      </c>
    </row>
    <row r="682" spans="2:10" ht="38.25" x14ac:dyDescent="0.2">
      <c r="B682" s="263">
        <v>680</v>
      </c>
      <c r="C682" s="261" t="s">
        <v>1014</v>
      </c>
      <c r="D682" s="261" t="s">
        <v>1495</v>
      </c>
      <c r="E682" s="261" t="s">
        <v>2058</v>
      </c>
      <c r="F682" s="261" t="s">
        <v>2058</v>
      </c>
      <c r="G682" s="263">
        <v>1</v>
      </c>
      <c r="H682" s="94" t="s">
        <v>13</v>
      </c>
      <c r="I682" s="94" t="s">
        <v>12</v>
      </c>
      <c r="J682" s="262" t="s">
        <v>1895</v>
      </c>
    </row>
    <row r="683" spans="2:10" ht="36" x14ac:dyDescent="0.2">
      <c r="B683" s="263">
        <v>681</v>
      </c>
      <c r="C683" s="261" t="s">
        <v>1042</v>
      </c>
      <c r="D683" s="261" t="s">
        <v>1556</v>
      </c>
      <c r="E683" s="261" t="s">
        <v>1330</v>
      </c>
      <c r="F683" s="261" t="s">
        <v>1330</v>
      </c>
      <c r="G683" s="263">
        <v>1</v>
      </c>
      <c r="H683" s="94" t="s">
        <v>13</v>
      </c>
      <c r="I683" s="94" t="s">
        <v>12</v>
      </c>
      <c r="J683" s="261" t="s">
        <v>1886</v>
      </c>
    </row>
    <row r="684" spans="2:10" ht="36" x14ac:dyDescent="0.2">
      <c r="B684" s="263">
        <v>682</v>
      </c>
      <c r="C684" s="261" t="s">
        <v>1044</v>
      </c>
      <c r="D684" s="261" t="s">
        <v>1558</v>
      </c>
      <c r="E684" s="261" t="s">
        <v>1330</v>
      </c>
      <c r="F684" s="261" t="s">
        <v>1330</v>
      </c>
      <c r="G684" s="263">
        <v>1</v>
      </c>
      <c r="H684" s="94" t="s">
        <v>13</v>
      </c>
      <c r="I684" s="94" t="s">
        <v>12</v>
      </c>
      <c r="J684" s="261" t="s">
        <v>1886</v>
      </c>
    </row>
    <row r="685" spans="2:10" ht="36" x14ac:dyDescent="0.2">
      <c r="B685" s="263">
        <v>683</v>
      </c>
      <c r="C685" s="261" t="s">
        <v>1045</v>
      </c>
      <c r="D685" s="261" t="s">
        <v>1559</v>
      </c>
      <c r="E685" s="261" t="s">
        <v>1330</v>
      </c>
      <c r="F685" s="261" t="s">
        <v>1330</v>
      </c>
      <c r="G685" s="263">
        <v>1</v>
      </c>
      <c r="H685" s="94" t="s">
        <v>13</v>
      </c>
      <c r="I685" s="94" t="s">
        <v>12</v>
      </c>
      <c r="J685" s="261" t="s">
        <v>1886</v>
      </c>
    </row>
    <row r="686" spans="2:10" ht="36" x14ac:dyDescent="0.2">
      <c r="B686" s="263">
        <v>684</v>
      </c>
      <c r="C686" s="261" t="s">
        <v>1027</v>
      </c>
      <c r="D686" s="261" t="s">
        <v>1573</v>
      </c>
      <c r="E686" s="261" t="s">
        <v>2058</v>
      </c>
      <c r="F686" s="261" t="s">
        <v>2058</v>
      </c>
      <c r="G686" s="263">
        <v>1</v>
      </c>
      <c r="H686" s="94" t="s">
        <v>13</v>
      </c>
      <c r="I686" s="94" t="s">
        <v>12</v>
      </c>
      <c r="J686" s="261" t="s">
        <v>1889</v>
      </c>
    </row>
    <row r="687" spans="2:10" ht="96" x14ac:dyDescent="0.2">
      <c r="B687" s="263">
        <v>685</v>
      </c>
      <c r="C687" s="261" t="s">
        <v>1030</v>
      </c>
      <c r="D687" s="261" t="s">
        <v>1574</v>
      </c>
      <c r="E687" s="261" t="s">
        <v>1333</v>
      </c>
      <c r="F687" s="261" t="s">
        <v>1333</v>
      </c>
      <c r="G687" s="263">
        <v>1</v>
      </c>
      <c r="H687" s="94" t="s">
        <v>13</v>
      </c>
      <c r="I687" s="94" t="s">
        <v>12</v>
      </c>
      <c r="J687" s="261" t="s">
        <v>1888</v>
      </c>
    </row>
    <row r="688" spans="2:10" ht="38.25" x14ac:dyDescent="0.2">
      <c r="B688" s="263">
        <v>686</v>
      </c>
      <c r="C688" s="261" t="s">
        <v>1015</v>
      </c>
      <c r="D688" s="261" t="s">
        <v>1546</v>
      </c>
      <c r="E688" s="261" t="s">
        <v>2058</v>
      </c>
      <c r="F688" s="261" t="s">
        <v>2058</v>
      </c>
      <c r="G688" s="263">
        <v>1</v>
      </c>
      <c r="H688" s="94" t="s">
        <v>13</v>
      </c>
      <c r="I688" s="94" t="s">
        <v>12</v>
      </c>
      <c r="J688" s="262" t="s">
        <v>1894</v>
      </c>
    </row>
    <row r="689" spans="2:10" ht="36" x14ac:dyDescent="0.2">
      <c r="B689" s="263">
        <v>687</v>
      </c>
      <c r="C689" s="261" t="s">
        <v>1026</v>
      </c>
      <c r="D689" s="261" t="s">
        <v>1546</v>
      </c>
      <c r="E689" s="261" t="s">
        <v>2058</v>
      </c>
      <c r="F689" s="261" t="s">
        <v>2058</v>
      </c>
      <c r="G689" s="263">
        <v>1</v>
      </c>
      <c r="H689" s="94" t="s">
        <v>13</v>
      </c>
      <c r="I689" s="94" t="s">
        <v>12</v>
      </c>
      <c r="J689" s="261" t="s">
        <v>1896</v>
      </c>
    </row>
    <row r="690" spans="2:10" ht="38.25" x14ac:dyDescent="0.2">
      <c r="B690" s="263">
        <v>688</v>
      </c>
      <c r="C690" s="261" t="s">
        <v>1016</v>
      </c>
      <c r="D690" s="261" t="s">
        <v>1731</v>
      </c>
      <c r="E690" s="261" t="s">
        <v>2058</v>
      </c>
      <c r="F690" s="261" t="s">
        <v>2058</v>
      </c>
      <c r="G690" s="263">
        <v>1</v>
      </c>
      <c r="H690" s="94" t="s">
        <v>13</v>
      </c>
      <c r="I690" s="94" t="s">
        <v>12</v>
      </c>
      <c r="J690" s="262" t="s">
        <v>1894</v>
      </c>
    </row>
    <row r="691" spans="2:10" ht="51" x14ac:dyDescent="0.2">
      <c r="B691" s="263">
        <v>689</v>
      </c>
      <c r="C691" s="261" t="s">
        <v>1022</v>
      </c>
      <c r="D691" s="261" t="s">
        <v>1023</v>
      </c>
      <c r="E691" s="261" t="s">
        <v>2058</v>
      </c>
      <c r="F691" s="261" t="s">
        <v>2058</v>
      </c>
      <c r="G691" s="263">
        <v>1</v>
      </c>
      <c r="H691" s="94" t="s">
        <v>13</v>
      </c>
      <c r="I691" s="94" t="s">
        <v>12</v>
      </c>
      <c r="J691" s="262" t="s">
        <v>1899</v>
      </c>
    </row>
    <row r="692" spans="2:10" ht="36" x14ac:dyDescent="0.2">
      <c r="B692" s="263">
        <v>690</v>
      </c>
      <c r="C692" s="261" t="s">
        <v>1018</v>
      </c>
      <c r="D692" s="261" t="s">
        <v>1589</v>
      </c>
      <c r="E692" s="261" t="s">
        <v>2058</v>
      </c>
      <c r="F692" s="261" t="s">
        <v>2058</v>
      </c>
      <c r="G692" s="263">
        <v>1</v>
      </c>
      <c r="H692" s="94" t="s">
        <v>13</v>
      </c>
      <c r="I692" s="94" t="s">
        <v>12</v>
      </c>
      <c r="J692" s="262" t="s">
        <v>1897</v>
      </c>
    </row>
    <row r="693" spans="2:10" ht="38.25" x14ac:dyDescent="0.2">
      <c r="B693" s="263">
        <v>691</v>
      </c>
      <c r="C693" s="261" t="s">
        <v>1020</v>
      </c>
      <c r="D693" s="261" t="s">
        <v>1494</v>
      </c>
      <c r="E693" s="261" t="s">
        <v>2058</v>
      </c>
      <c r="F693" s="261" t="s">
        <v>2058</v>
      </c>
      <c r="G693" s="263">
        <v>1</v>
      </c>
      <c r="H693" s="94" t="s">
        <v>13</v>
      </c>
      <c r="I693" s="94" t="s">
        <v>12</v>
      </c>
      <c r="J693" s="262" t="s">
        <v>1898</v>
      </c>
    </row>
  </sheetData>
  <autoFilter ref="B2:J693" xr:uid="{00000000-0009-0000-0000-000001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723"/>
  <sheetViews>
    <sheetView showGridLines="0" tabSelected="1" zoomScale="80" zoomScaleNormal="80" workbookViewId="0">
      <pane xSplit="5" ySplit="10" topLeftCell="F28" activePane="bottomRight" state="frozen"/>
      <selection pane="topRight" activeCell="E1" sqref="E1"/>
      <selection pane="bottomLeft" activeCell="A11" sqref="A11"/>
      <selection pane="bottomRight" activeCell="AS15" sqref="AS15"/>
    </sheetView>
  </sheetViews>
  <sheetFormatPr defaultColWidth="7.7109375" defaultRowHeight="12" x14ac:dyDescent="0.2"/>
  <cols>
    <col min="1" max="1" width="21.140625" style="1" hidden="1" customWidth="1"/>
    <col min="2" max="2" width="15.28515625" style="226" hidden="1" customWidth="1"/>
    <col min="3" max="3" width="7.7109375" style="2" customWidth="1"/>
    <col min="4" max="4" width="25.7109375" style="3" customWidth="1"/>
    <col min="5" max="5" width="15.7109375" style="86" customWidth="1"/>
    <col min="6" max="6" width="40.7109375" style="4" customWidth="1"/>
    <col min="7" max="7" width="25.7109375" style="4" customWidth="1"/>
    <col min="8" max="11" width="5.28515625" style="4" customWidth="1"/>
    <col min="12" max="12" width="7.7109375" style="4" customWidth="1"/>
    <col min="13" max="13" width="1.7109375" style="4" customWidth="1"/>
    <col min="14" max="14" width="7.7109375" style="2" customWidth="1"/>
    <col min="15" max="15" width="7.7109375" style="1" customWidth="1"/>
    <col min="16" max="16" width="23.85546875" style="23" customWidth="1"/>
    <col min="17" max="17" width="1.7109375" style="5" customWidth="1"/>
    <col min="18" max="53" width="2.7109375" style="5" customWidth="1"/>
    <col min="54" max="16384" width="7.7109375" style="5"/>
  </cols>
  <sheetData>
    <row r="1" spans="1:55" ht="15" customHeight="1" x14ac:dyDescent="0.2">
      <c r="C1" s="23" t="s">
        <v>0</v>
      </c>
      <c r="N1" s="297" t="s">
        <v>1753</v>
      </c>
      <c r="O1" s="297"/>
      <c r="P1" s="91" t="s">
        <v>2100</v>
      </c>
    </row>
    <row r="2" spans="1:55" ht="15" customHeight="1" x14ac:dyDescent="0.2">
      <c r="C2" s="23" t="s">
        <v>1</v>
      </c>
      <c r="N2" s="298" t="s">
        <v>1412</v>
      </c>
      <c r="O2" s="299"/>
      <c r="P2" s="89" t="s">
        <v>1386</v>
      </c>
    </row>
    <row r="3" spans="1:55" ht="6" customHeight="1" x14ac:dyDescent="0.2">
      <c r="C3" s="23"/>
    </row>
    <row r="4" spans="1:55" ht="23.25" x14ac:dyDescent="0.2">
      <c r="C4" s="24" t="s">
        <v>1885</v>
      </c>
    </row>
    <row r="5" spans="1:55" s="2" customFormat="1" ht="14.25" customHeight="1" x14ac:dyDescent="0.2">
      <c r="A5" s="1"/>
      <c r="B5" s="226"/>
      <c r="D5" s="86"/>
      <c r="E5" s="86"/>
      <c r="F5" s="94"/>
      <c r="G5" s="94"/>
      <c r="H5" s="94"/>
      <c r="I5" s="94"/>
      <c r="J5" s="94"/>
      <c r="K5" s="94"/>
      <c r="L5" s="94"/>
      <c r="M5" s="94"/>
      <c r="O5" s="1"/>
      <c r="P5" s="23"/>
    </row>
    <row r="6" spans="1:55" ht="12.95" customHeight="1" x14ac:dyDescent="0.2">
      <c r="A6" s="86"/>
      <c r="B6" s="3"/>
      <c r="C6" s="289" t="s">
        <v>2</v>
      </c>
      <c r="D6" s="289" t="s">
        <v>3</v>
      </c>
      <c r="E6" s="290" t="s">
        <v>4</v>
      </c>
      <c r="F6" s="295" t="s">
        <v>5</v>
      </c>
      <c r="G6" s="296" t="s">
        <v>1434</v>
      </c>
      <c r="H6" s="296" t="s">
        <v>1666</v>
      </c>
      <c r="I6" s="296"/>
      <c r="J6" s="296"/>
      <c r="K6" s="296"/>
      <c r="L6" s="296" t="s">
        <v>1752</v>
      </c>
      <c r="M6" s="86"/>
      <c r="N6" s="296" t="s">
        <v>6</v>
      </c>
      <c r="O6" s="296"/>
      <c r="P6" s="285" t="s">
        <v>1981</v>
      </c>
      <c r="R6" s="297" t="s">
        <v>1686</v>
      </c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</row>
    <row r="7" spans="1:55" ht="12" customHeight="1" x14ac:dyDescent="0.2">
      <c r="A7" s="86"/>
      <c r="B7" s="3"/>
      <c r="C7" s="289"/>
      <c r="D7" s="289"/>
      <c r="E7" s="291"/>
      <c r="F7" s="295"/>
      <c r="G7" s="296"/>
      <c r="H7" s="296"/>
      <c r="I7" s="296"/>
      <c r="J7" s="296"/>
      <c r="K7" s="296"/>
      <c r="L7" s="296"/>
      <c r="M7" s="86"/>
      <c r="N7" s="296"/>
      <c r="O7" s="296"/>
      <c r="P7" s="286"/>
      <c r="R7" s="302" t="s">
        <v>1687</v>
      </c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4"/>
      <c r="AF7" s="288" t="s">
        <v>1688</v>
      </c>
      <c r="AG7" s="288"/>
      <c r="AH7" s="288"/>
      <c r="AI7" s="288"/>
      <c r="AJ7" s="288"/>
      <c r="AK7" s="288"/>
      <c r="AL7" s="288"/>
      <c r="AM7" s="288"/>
      <c r="AN7" s="281" t="s">
        <v>1689</v>
      </c>
      <c r="AO7" s="281"/>
      <c r="AP7" s="281"/>
      <c r="AQ7" s="277" t="s">
        <v>1690</v>
      </c>
      <c r="AR7" s="277"/>
      <c r="AS7" s="277"/>
      <c r="AT7" s="272" t="s">
        <v>1691</v>
      </c>
      <c r="AU7" s="272"/>
      <c r="AV7" s="273" t="s">
        <v>1692</v>
      </c>
      <c r="AW7" s="273"/>
      <c r="AX7" s="273"/>
      <c r="AY7" s="274" t="s">
        <v>1693</v>
      </c>
      <c r="AZ7" s="274"/>
      <c r="BA7" s="274"/>
    </row>
    <row r="8" spans="1:55" ht="12" customHeight="1" x14ac:dyDescent="0.2">
      <c r="A8" s="86"/>
      <c r="B8" s="3"/>
      <c r="C8" s="289"/>
      <c r="D8" s="289"/>
      <c r="E8" s="291"/>
      <c r="F8" s="295"/>
      <c r="G8" s="296"/>
      <c r="H8" s="284" t="s">
        <v>1900</v>
      </c>
      <c r="I8" s="293" t="s">
        <v>1901</v>
      </c>
      <c r="J8" s="284" t="s">
        <v>1902</v>
      </c>
      <c r="K8" s="284" t="s">
        <v>1903</v>
      </c>
      <c r="L8" s="296"/>
      <c r="M8" s="86"/>
      <c r="N8" s="301" t="s">
        <v>7</v>
      </c>
      <c r="O8" s="300" t="s">
        <v>1051</v>
      </c>
      <c r="P8" s="286"/>
      <c r="R8" s="275" t="s">
        <v>1755</v>
      </c>
      <c r="S8" s="275" t="s">
        <v>1726</v>
      </c>
      <c r="T8" s="270" t="s">
        <v>1725</v>
      </c>
      <c r="U8" s="275" t="s">
        <v>1694</v>
      </c>
      <c r="V8" s="275" t="s">
        <v>1695</v>
      </c>
      <c r="W8" s="275" t="s">
        <v>1696</v>
      </c>
      <c r="X8" s="275" t="s">
        <v>1757</v>
      </c>
      <c r="Y8" s="275" t="s">
        <v>1697</v>
      </c>
      <c r="Z8" s="275" t="s">
        <v>1698</v>
      </c>
      <c r="AA8" s="275" t="s">
        <v>1699</v>
      </c>
      <c r="AB8" s="275" t="s">
        <v>1700</v>
      </c>
      <c r="AC8" s="270" t="s">
        <v>1754</v>
      </c>
      <c r="AD8" s="270" t="s">
        <v>1756</v>
      </c>
      <c r="AE8" s="275" t="s">
        <v>1701</v>
      </c>
      <c r="AF8" s="282" t="s">
        <v>1702</v>
      </c>
      <c r="AG8" s="282" t="s">
        <v>1703</v>
      </c>
      <c r="AH8" s="282" t="s">
        <v>1704</v>
      </c>
      <c r="AI8" s="282" t="s">
        <v>1705</v>
      </c>
      <c r="AJ8" s="282" t="s">
        <v>1706</v>
      </c>
      <c r="AK8" s="278" t="s">
        <v>1735</v>
      </c>
      <c r="AL8" s="282" t="s">
        <v>1707</v>
      </c>
      <c r="AM8" s="282" t="s">
        <v>1666</v>
      </c>
      <c r="AN8" s="283" t="s">
        <v>1708</v>
      </c>
      <c r="AO8" s="283" t="s">
        <v>1709</v>
      </c>
      <c r="AP8" s="283" t="s">
        <v>1710</v>
      </c>
      <c r="AQ8" s="276" t="s">
        <v>1711</v>
      </c>
      <c r="AR8" s="276" t="s">
        <v>1712</v>
      </c>
      <c r="AS8" s="276" t="s">
        <v>1758</v>
      </c>
      <c r="AT8" s="268" t="s">
        <v>1713</v>
      </c>
      <c r="AU8" s="268" t="s">
        <v>1714</v>
      </c>
      <c r="AV8" s="305" t="s">
        <v>1668</v>
      </c>
      <c r="AW8" s="305" t="s">
        <v>1667</v>
      </c>
      <c r="AX8" s="305" t="s">
        <v>1669</v>
      </c>
      <c r="AY8" s="267" t="s">
        <v>1715</v>
      </c>
      <c r="AZ8" s="306" t="s">
        <v>1973</v>
      </c>
      <c r="BA8" s="269" t="s">
        <v>1716</v>
      </c>
    </row>
    <row r="9" spans="1:55" ht="99.6" customHeight="1" x14ac:dyDescent="0.2">
      <c r="A9" s="86"/>
      <c r="B9" s="3"/>
      <c r="C9" s="289"/>
      <c r="D9" s="289"/>
      <c r="E9" s="292"/>
      <c r="F9" s="295"/>
      <c r="G9" s="296"/>
      <c r="H9" s="284"/>
      <c r="I9" s="294"/>
      <c r="J9" s="284"/>
      <c r="K9" s="284"/>
      <c r="L9" s="296"/>
      <c r="M9" s="86"/>
      <c r="N9" s="301"/>
      <c r="O9" s="300"/>
      <c r="P9" s="287"/>
      <c r="R9" s="275"/>
      <c r="S9" s="275"/>
      <c r="T9" s="271"/>
      <c r="U9" s="275"/>
      <c r="V9" s="275"/>
      <c r="W9" s="275"/>
      <c r="X9" s="275"/>
      <c r="Y9" s="275"/>
      <c r="Z9" s="275"/>
      <c r="AA9" s="275"/>
      <c r="AB9" s="275"/>
      <c r="AC9" s="271"/>
      <c r="AD9" s="271"/>
      <c r="AE9" s="275"/>
      <c r="AF9" s="282"/>
      <c r="AG9" s="282"/>
      <c r="AH9" s="282"/>
      <c r="AI9" s="282"/>
      <c r="AJ9" s="282"/>
      <c r="AK9" s="279"/>
      <c r="AL9" s="282"/>
      <c r="AM9" s="282"/>
      <c r="AN9" s="283"/>
      <c r="AO9" s="283"/>
      <c r="AP9" s="283"/>
      <c r="AQ9" s="276"/>
      <c r="AR9" s="276"/>
      <c r="AS9" s="276"/>
      <c r="AT9" s="268"/>
      <c r="AU9" s="268"/>
      <c r="AV9" s="305"/>
      <c r="AW9" s="305"/>
      <c r="AX9" s="305"/>
      <c r="AY9" s="267"/>
      <c r="AZ9" s="267"/>
      <c r="BA9" s="269"/>
    </row>
    <row r="10" spans="1:55" ht="17.25" customHeight="1" x14ac:dyDescent="0.2">
      <c r="A10" s="86"/>
      <c r="B10" s="3"/>
      <c r="C10" s="199"/>
      <c r="D10" s="199"/>
      <c r="E10" s="199"/>
      <c r="F10" s="200"/>
      <c r="G10" s="201"/>
      <c r="H10" s="201"/>
      <c r="I10" s="201"/>
      <c r="J10" s="201"/>
      <c r="K10" s="201"/>
      <c r="L10" s="201"/>
      <c r="M10" s="86"/>
      <c r="N10" s="201"/>
      <c r="O10" s="202"/>
      <c r="P10" s="250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5"/>
      <c r="AG10" s="125"/>
      <c r="AH10" s="125"/>
      <c r="AI10" s="125"/>
      <c r="AJ10" s="125"/>
      <c r="AK10" s="125"/>
      <c r="AL10" s="125"/>
      <c r="AM10" s="125"/>
      <c r="AN10" s="126"/>
      <c r="AO10" s="126"/>
      <c r="AP10" s="126"/>
      <c r="AQ10" s="127"/>
      <c r="AR10" s="127"/>
      <c r="AS10" s="127"/>
      <c r="AT10" s="136"/>
      <c r="AU10" s="136"/>
      <c r="AV10" s="128"/>
      <c r="AW10" s="128"/>
      <c r="AX10" s="128"/>
      <c r="AY10" s="129"/>
      <c r="AZ10" s="134"/>
      <c r="BA10" s="130"/>
    </row>
    <row r="11" spans="1:55" ht="25.15" customHeight="1" x14ac:dyDescent="0.2">
      <c r="A11" s="13" t="s">
        <v>1845</v>
      </c>
      <c r="B11" s="226" t="s">
        <v>104</v>
      </c>
      <c r="C11" s="25" t="s">
        <v>8</v>
      </c>
      <c r="D11" s="9" t="s">
        <v>9</v>
      </c>
      <c r="E11" s="103" t="s">
        <v>10</v>
      </c>
      <c r="F11" s="111" t="s">
        <v>11</v>
      </c>
      <c r="G11" s="113" t="s">
        <v>1435</v>
      </c>
      <c r="H11" s="12">
        <v>1.2</v>
      </c>
      <c r="I11" s="12" t="s">
        <v>1670</v>
      </c>
      <c r="J11" s="12" t="s">
        <v>12</v>
      </c>
      <c r="K11" s="12" t="s">
        <v>12</v>
      </c>
      <c r="L11" s="103">
        <v>2015</v>
      </c>
      <c r="M11" s="86"/>
      <c r="N11" s="16" t="s">
        <v>13</v>
      </c>
      <c r="O11" s="103"/>
      <c r="P11" s="8"/>
      <c r="Q11" s="1"/>
      <c r="R11" s="131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3" t="s">
        <v>1717</v>
      </c>
      <c r="AG11" s="132"/>
      <c r="AH11" s="132"/>
      <c r="AI11" s="132"/>
      <c r="AJ11" s="132"/>
      <c r="AK11" s="132"/>
      <c r="AL11" s="133" t="s">
        <v>1717</v>
      </c>
      <c r="AM11" s="133" t="s">
        <v>1717</v>
      </c>
      <c r="AN11" s="133" t="s">
        <v>1717</v>
      </c>
      <c r="AO11" s="132"/>
      <c r="AP11" s="133" t="s">
        <v>1717</v>
      </c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3" t="s">
        <v>1717</v>
      </c>
      <c r="BC11" s="5">
        <v>1</v>
      </c>
    </row>
    <row r="12" spans="1:55" ht="25.15" customHeight="1" x14ac:dyDescent="0.2">
      <c r="A12" s="13" t="s">
        <v>1845</v>
      </c>
      <c r="B12" s="226" t="s">
        <v>104</v>
      </c>
      <c r="C12" s="25" t="s">
        <v>14</v>
      </c>
      <c r="D12" s="9" t="s">
        <v>15</v>
      </c>
      <c r="E12" s="103" t="s">
        <v>10</v>
      </c>
      <c r="F12" s="11" t="s">
        <v>16</v>
      </c>
      <c r="G12" s="112" t="s">
        <v>1435</v>
      </c>
      <c r="H12" s="12">
        <v>1.2</v>
      </c>
      <c r="I12" s="12" t="s">
        <v>1670</v>
      </c>
      <c r="J12" s="12" t="s">
        <v>12</v>
      </c>
      <c r="K12" s="12" t="s">
        <v>12</v>
      </c>
      <c r="L12" s="103">
        <v>2015</v>
      </c>
      <c r="M12" s="86"/>
      <c r="N12" s="16" t="s">
        <v>13</v>
      </c>
      <c r="O12" s="103"/>
      <c r="P12" s="8"/>
      <c r="Q12" s="1"/>
      <c r="R12" s="131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3" t="s">
        <v>1717</v>
      </c>
      <c r="AG12" s="132"/>
      <c r="AH12" s="132"/>
      <c r="AI12" s="132"/>
      <c r="AJ12" s="132"/>
      <c r="AK12" s="132"/>
      <c r="AL12" s="133" t="s">
        <v>1717</v>
      </c>
      <c r="AM12" s="133" t="s">
        <v>1717</v>
      </c>
      <c r="AN12" s="133" t="s">
        <v>1717</v>
      </c>
      <c r="AO12" s="132"/>
      <c r="AP12" s="133" t="s">
        <v>1717</v>
      </c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3" t="s">
        <v>1717</v>
      </c>
      <c r="BC12" s="5">
        <v>2</v>
      </c>
    </row>
    <row r="13" spans="1:55" ht="25.15" customHeight="1" x14ac:dyDescent="0.2">
      <c r="A13" s="226" t="s">
        <v>1846</v>
      </c>
      <c r="B13" s="226" t="s">
        <v>1012</v>
      </c>
      <c r="C13" s="25" t="s">
        <v>17</v>
      </c>
      <c r="D13" s="10" t="s">
        <v>1426</v>
      </c>
      <c r="E13" s="103" t="s">
        <v>2101</v>
      </c>
      <c r="F13" s="10" t="s">
        <v>2049</v>
      </c>
      <c r="G13" s="10" t="s">
        <v>1436</v>
      </c>
      <c r="H13" s="12">
        <v>0</v>
      </c>
      <c r="I13" s="12" t="s">
        <v>1670</v>
      </c>
      <c r="J13" s="12" t="s">
        <v>12</v>
      </c>
      <c r="K13" s="12" t="s">
        <v>12</v>
      </c>
      <c r="L13" s="12">
        <v>2015</v>
      </c>
      <c r="M13" s="1"/>
      <c r="N13" s="16" t="s">
        <v>13</v>
      </c>
      <c r="O13" s="103"/>
      <c r="P13" s="71" t="s">
        <v>2093</v>
      </c>
      <c r="Q13" s="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3" t="s">
        <v>1717</v>
      </c>
      <c r="AR13" s="133" t="s">
        <v>1717</v>
      </c>
      <c r="AS13" s="133" t="s">
        <v>1717</v>
      </c>
      <c r="AT13" s="131"/>
      <c r="AU13" s="131"/>
      <c r="AV13" s="131"/>
      <c r="AW13" s="131"/>
      <c r="AX13" s="131"/>
      <c r="AY13" s="131"/>
      <c r="AZ13" s="131"/>
      <c r="BA13" s="133" t="s">
        <v>1717</v>
      </c>
      <c r="BC13" s="5">
        <v>3</v>
      </c>
    </row>
    <row r="14" spans="1:55" ht="25.15" customHeight="1" x14ac:dyDescent="0.2">
      <c r="A14" s="226" t="s">
        <v>1846</v>
      </c>
      <c r="B14" s="226" t="s">
        <v>1012</v>
      </c>
      <c r="C14" s="25" t="s">
        <v>18</v>
      </c>
      <c r="D14" s="10" t="s">
        <v>1427</v>
      </c>
      <c r="E14" s="103" t="s">
        <v>2101</v>
      </c>
      <c r="F14" s="10" t="s">
        <v>2049</v>
      </c>
      <c r="G14" s="10" t="s">
        <v>1436</v>
      </c>
      <c r="H14" s="12">
        <v>0</v>
      </c>
      <c r="I14" s="12" t="s">
        <v>1670</v>
      </c>
      <c r="J14" s="12" t="s">
        <v>12</v>
      </c>
      <c r="K14" s="12" t="s">
        <v>12</v>
      </c>
      <c r="L14" s="12">
        <v>2015</v>
      </c>
      <c r="M14" s="1"/>
      <c r="N14" s="16" t="s">
        <v>13</v>
      </c>
      <c r="O14" s="103"/>
      <c r="P14" s="71" t="s">
        <v>2035</v>
      </c>
      <c r="Q14" s="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3" t="s">
        <v>1717</v>
      </c>
      <c r="AR14" s="133" t="s">
        <v>1717</v>
      </c>
      <c r="AS14" s="133" t="s">
        <v>1717</v>
      </c>
      <c r="AT14" s="131"/>
      <c r="AU14" s="131"/>
      <c r="AV14" s="131"/>
      <c r="AW14" s="131"/>
      <c r="AX14" s="131"/>
      <c r="AY14" s="131"/>
      <c r="AZ14" s="131"/>
      <c r="BA14" s="133" t="s">
        <v>1717</v>
      </c>
      <c r="BC14" s="5">
        <v>4</v>
      </c>
    </row>
    <row r="15" spans="1:55" ht="40.15" customHeight="1" x14ac:dyDescent="0.2">
      <c r="B15" s="1"/>
      <c r="C15" s="59" t="s">
        <v>1028</v>
      </c>
      <c r="D15" s="60" t="s">
        <v>1428</v>
      </c>
      <c r="E15" s="206" t="s">
        <v>2058</v>
      </c>
      <c r="F15" s="62" t="s">
        <v>1029</v>
      </c>
      <c r="G15" s="62" t="s">
        <v>1436</v>
      </c>
      <c r="H15" s="79">
        <v>0</v>
      </c>
      <c r="I15" s="79" t="s">
        <v>1670</v>
      </c>
      <c r="J15" s="79" t="s">
        <v>12</v>
      </c>
      <c r="K15" s="79" t="s">
        <v>12</v>
      </c>
      <c r="L15" s="104">
        <v>2021</v>
      </c>
      <c r="M15" s="143"/>
      <c r="N15" s="148" t="s">
        <v>13</v>
      </c>
      <c r="O15" s="242"/>
      <c r="P15" s="203" t="s">
        <v>1890</v>
      </c>
      <c r="Q15" s="191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3" t="s">
        <v>1717</v>
      </c>
      <c r="AR15" s="193" t="s">
        <v>1717</v>
      </c>
      <c r="AS15" s="193" t="s">
        <v>1717</v>
      </c>
      <c r="AT15" s="192"/>
      <c r="AU15" s="192"/>
      <c r="AV15" s="192"/>
      <c r="AW15" s="192"/>
      <c r="AX15" s="192"/>
      <c r="AY15" s="192"/>
      <c r="AZ15" s="192"/>
      <c r="BA15" s="193" t="s">
        <v>1717</v>
      </c>
      <c r="BC15" s="5">
        <v>5</v>
      </c>
    </row>
    <row r="16" spans="1:55" ht="25.15" customHeight="1" x14ac:dyDescent="0.2">
      <c r="A16" s="13" t="s">
        <v>1845</v>
      </c>
      <c r="B16" s="226" t="s">
        <v>1854</v>
      </c>
      <c r="C16" s="50" t="s">
        <v>1324</v>
      </c>
      <c r="D16" s="10" t="s">
        <v>1909</v>
      </c>
      <c r="E16" s="103" t="s">
        <v>1328</v>
      </c>
      <c r="F16" s="10" t="s">
        <v>1325</v>
      </c>
      <c r="G16" s="10" t="s">
        <v>1908</v>
      </c>
      <c r="H16" s="12">
        <v>0.30000000000000004</v>
      </c>
      <c r="I16" s="12" t="s">
        <v>12</v>
      </c>
      <c r="J16" s="12" t="s">
        <v>12</v>
      </c>
      <c r="K16" s="12" t="s">
        <v>12</v>
      </c>
      <c r="L16" s="12">
        <v>2022</v>
      </c>
      <c r="M16" s="137"/>
      <c r="N16" s="72" t="s">
        <v>13</v>
      </c>
      <c r="O16" s="107"/>
      <c r="P16" s="71" t="s">
        <v>1910</v>
      </c>
      <c r="R16" s="131"/>
      <c r="S16" s="131"/>
      <c r="T16" s="131"/>
      <c r="U16" s="132"/>
      <c r="V16" s="131"/>
      <c r="W16" s="133" t="s">
        <v>1717</v>
      </c>
      <c r="X16" s="131"/>
      <c r="Y16" s="131"/>
      <c r="Z16" s="131"/>
      <c r="AA16" s="131"/>
      <c r="AB16" s="133" t="s">
        <v>1717</v>
      </c>
      <c r="AC16" s="131"/>
      <c r="AD16" s="131"/>
      <c r="AE16" s="131"/>
      <c r="AF16" s="133" t="s">
        <v>1717</v>
      </c>
      <c r="AG16" s="131"/>
      <c r="AH16" s="131"/>
      <c r="AI16" s="131"/>
      <c r="AJ16" s="131"/>
      <c r="AK16" s="131"/>
      <c r="AL16" s="133" t="s">
        <v>1717</v>
      </c>
      <c r="AM16" s="133" t="s">
        <v>1717</v>
      </c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3" t="s">
        <v>1717</v>
      </c>
      <c r="BC16" s="5">
        <v>6</v>
      </c>
    </row>
    <row r="17" spans="1:55" ht="25.15" customHeight="1" x14ac:dyDescent="0.2">
      <c r="A17" s="13" t="s">
        <v>1845</v>
      </c>
      <c r="B17" s="226" t="s">
        <v>1855</v>
      </c>
      <c r="C17" s="27" t="s">
        <v>987</v>
      </c>
      <c r="D17" s="9" t="s">
        <v>701</v>
      </c>
      <c r="E17" s="103" t="s">
        <v>1346</v>
      </c>
      <c r="F17" s="9" t="s">
        <v>33</v>
      </c>
      <c r="G17" s="9" t="s">
        <v>1438</v>
      </c>
      <c r="H17" s="12">
        <v>16.2</v>
      </c>
      <c r="I17" s="12" t="s">
        <v>12</v>
      </c>
      <c r="J17" s="12" t="s">
        <v>12</v>
      </c>
      <c r="K17" s="12" t="s">
        <v>12</v>
      </c>
      <c r="L17" s="12">
        <v>2000</v>
      </c>
      <c r="M17" s="137"/>
      <c r="N17" s="72" t="s">
        <v>13</v>
      </c>
      <c r="O17" s="107"/>
      <c r="P17" s="249"/>
      <c r="R17" s="131"/>
      <c r="S17" s="131"/>
      <c r="T17" s="131"/>
      <c r="U17" s="131"/>
      <c r="V17" s="131"/>
      <c r="W17" s="131"/>
      <c r="X17" s="133" t="s">
        <v>1717</v>
      </c>
      <c r="Y17" s="131"/>
      <c r="Z17" s="131"/>
      <c r="AA17" s="133" t="s">
        <v>1717</v>
      </c>
      <c r="AB17" s="131"/>
      <c r="AC17" s="131"/>
      <c r="AD17" s="131"/>
      <c r="AE17" s="131"/>
      <c r="AF17" s="133" t="s">
        <v>1717</v>
      </c>
      <c r="AG17" s="131"/>
      <c r="AH17" s="131"/>
      <c r="AI17" s="131"/>
      <c r="AJ17" s="131"/>
      <c r="AK17" s="131"/>
      <c r="AL17" s="133" t="s">
        <v>1717</v>
      </c>
      <c r="AM17" s="133" t="s">
        <v>1717</v>
      </c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C17" s="5">
        <v>7</v>
      </c>
    </row>
    <row r="18" spans="1:55" ht="25.15" customHeight="1" x14ac:dyDescent="0.2">
      <c r="A18" s="13" t="s">
        <v>1845</v>
      </c>
      <c r="B18" s="226" t="s">
        <v>1855</v>
      </c>
      <c r="C18" s="27" t="s">
        <v>32</v>
      </c>
      <c r="D18" s="9" t="s">
        <v>701</v>
      </c>
      <c r="E18" s="103" t="s">
        <v>1328</v>
      </c>
      <c r="F18" s="10" t="s">
        <v>33</v>
      </c>
      <c r="G18" s="10" t="s">
        <v>1438</v>
      </c>
      <c r="H18" s="12">
        <v>16.2</v>
      </c>
      <c r="I18" s="12" t="s">
        <v>12</v>
      </c>
      <c r="J18" s="12" t="s">
        <v>12</v>
      </c>
      <c r="K18" s="12" t="s">
        <v>12</v>
      </c>
      <c r="L18" s="12">
        <v>2000</v>
      </c>
      <c r="M18" s="137"/>
      <c r="N18" s="72" t="s">
        <v>13</v>
      </c>
      <c r="O18" s="107"/>
      <c r="P18" s="249"/>
      <c r="R18" s="131"/>
      <c r="S18" s="131"/>
      <c r="T18" s="131"/>
      <c r="U18" s="131"/>
      <c r="V18" s="131"/>
      <c r="W18" s="131"/>
      <c r="X18" s="133" t="s">
        <v>1717</v>
      </c>
      <c r="Y18" s="131"/>
      <c r="Z18" s="131"/>
      <c r="AA18" s="133" t="s">
        <v>1717</v>
      </c>
      <c r="AB18" s="131"/>
      <c r="AC18" s="131"/>
      <c r="AD18" s="131"/>
      <c r="AE18" s="131"/>
      <c r="AF18" s="133" t="s">
        <v>1717</v>
      </c>
      <c r="AG18" s="131"/>
      <c r="AH18" s="131"/>
      <c r="AI18" s="131"/>
      <c r="AJ18" s="131"/>
      <c r="AK18" s="131"/>
      <c r="AL18" s="133" t="s">
        <v>1717</v>
      </c>
      <c r="AM18" s="133" t="s">
        <v>1717</v>
      </c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C18" s="5">
        <v>8</v>
      </c>
    </row>
    <row r="19" spans="1:55" ht="25.15" customHeight="1" x14ac:dyDescent="0.2">
      <c r="A19" s="13" t="s">
        <v>1845</v>
      </c>
      <c r="B19" s="226" t="s">
        <v>1855</v>
      </c>
      <c r="C19" s="27" t="s">
        <v>34</v>
      </c>
      <c r="D19" s="9" t="s">
        <v>701</v>
      </c>
      <c r="E19" s="103" t="s">
        <v>1328</v>
      </c>
      <c r="F19" s="10" t="s">
        <v>33</v>
      </c>
      <c r="G19" s="10" t="s">
        <v>1438</v>
      </c>
      <c r="H19" s="12">
        <v>16.2</v>
      </c>
      <c r="I19" s="12" t="s">
        <v>12</v>
      </c>
      <c r="J19" s="12" t="s">
        <v>12</v>
      </c>
      <c r="K19" s="12" t="s">
        <v>12</v>
      </c>
      <c r="L19" s="12">
        <v>2000</v>
      </c>
      <c r="M19" s="137"/>
      <c r="N19" s="72" t="s">
        <v>13</v>
      </c>
      <c r="O19" s="107"/>
      <c r="P19" s="249"/>
      <c r="R19" s="131"/>
      <c r="S19" s="131"/>
      <c r="T19" s="131"/>
      <c r="U19" s="131"/>
      <c r="V19" s="131"/>
      <c r="W19" s="131"/>
      <c r="X19" s="133" t="s">
        <v>1717</v>
      </c>
      <c r="Y19" s="131"/>
      <c r="Z19" s="131"/>
      <c r="AA19" s="133" t="s">
        <v>1717</v>
      </c>
      <c r="AB19" s="131"/>
      <c r="AC19" s="131"/>
      <c r="AD19" s="131"/>
      <c r="AE19" s="131"/>
      <c r="AF19" s="133" t="s">
        <v>1717</v>
      </c>
      <c r="AG19" s="131"/>
      <c r="AH19" s="131"/>
      <c r="AI19" s="131"/>
      <c r="AJ19" s="131"/>
      <c r="AK19" s="131"/>
      <c r="AL19" s="133" t="s">
        <v>1717</v>
      </c>
      <c r="AM19" s="133" t="s">
        <v>1717</v>
      </c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C19" s="5">
        <v>9</v>
      </c>
    </row>
    <row r="20" spans="1:55" ht="25.15" customHeight="1" x14ac:dyDescent="0.2">
      <c r="A20" s="13" t="s">
        <v>1845</v>
      </c>
      <c r="B20" s="226" t="s">
        <v>1855</v>
      </c>
      <c r="C20" s="27" t="s">
        <v>1052</v>
      </c>
      <c r="D20" s="9" t="s">
        <v>701</v>
      </c>
      <c r="E20" s="103" t="s">
        <v>1326</v>
      </c>
      <c r="F20" s="9" t="s">
        <v>33</v>
      </c>
      <c r="G20" s="9" t="s">
        <v>1438</v>
      </c>
      <c r="H20" s="12">
        <v>16.2</v>
      </c>
      <c r="I20" s="12" t="s">
        <v>12</v>
      </c>
      <c r="J20" s="12" t="s">
        <v>12</v>
      </c>
      <c r="K20" s="12" t="s">
        <v>12</v>
      </c>
      <c r="L20" s="12">
        <v>2000</v>
      </c>
      <c r="M20" s="137"/>
      <c r="N20" s="72" t="s">
        <v>13</v>
      </c>
      <c r="O20" s="107"/>
      <c r="P20" s="249"/>
      <c r="R20" s="131"/>
      <c r="S20" s="131"/>
      <c r="T20" s="131"/>
      <c r="U20" s="131"/>
      <c r="V20" s="131"/>
      <c r="W20" s="131"/>
      <c r="X20" s="133" t="s">
        <v>1717</v>
      </c>
      <c r="Y20" s="131"/>
      <c r="Z20" s="131"/>
      <c r="AA20" s="133" t="s">
        <v>1717</v>
      </c>
      <c r="AB20" s="131"/>
      <c r="AC20" s="131"/>
      <c r="AD20" s="131"/>
      <c r="AE20" s="131"/>
      <c r="AF20" s="133" t="s">
        <v>1717</v>
      </c>
      <c r="AG20" s="131"/>
      <c r="AH20" s="131"/>
      <c r="AI20" s="131"/>
      <c r="AJ20" s="131"/>
      <c r="AK20" s="131"/>
      <c r="AL20" s="133" t="s">
        <v>1717</v>
      </c>
      <c r="AM20" s="133" t="s">
        <v>1717</v>
      </c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C20" s="5">
        <v>10</v>
      </c>
    </row>
    <row r="21" spans="1:55" ht="25.15" customHeight="1" x14ac:dyDescent="0.2">
      <c r="A21" s="13" t="s">
        <v>1845</v>
      </c>
      <c r="B21" s="226" t="s">
        <v>1855</v>
      </c>
      <c r="C21" s="27" t="s">
        <v>35</v>
      </c>
      <c r="D21" s="9" t="s">
        <v>701</v>
      </c>
      <c r="E21" s="103" t="s">
        <v>1328</v>
      </c>
      <c r="F21" s="10" t="s">
        <v>33</v>
      </c>
      <c r="G21" s="10" t="s">
        <v>1438</v>
      </c>
      <c r="H21" s="12">
        <v>16.2</v>
      </c>
      <c r="I21" s="12" t="s">
        <v>12</v>
      </c>
      <c r="J21" s="12" t="s">
        <v>12</v>
      </c>
      <c r="K21" s="12" t="s">
        <v>12</v>
      </c>
      <c r="L21" s="12">
        <v>2000</v>
      </c>
      <c r="M21" s="137"/>
      <c r="N21" s="72" t="s">
        <v>13</v>
      </c>
      <c r="O21" s="107"/>
      <c r="P21" s="249"/>
      <c r="R21" s="131"/>
      <c r="S21" s="131"/>
      <c r="T21" s="131"/>
      <c r="U21" s="131"/>
      <c r="V21" s="131"/>
      <c r="W21" s="131"/>
      <c r="X21" s="133" t="s">
        <v>1717</v>
      </c>
      <c r="Y21" s="131"/>
      <c r="Z21" s="131"/>
      <c r="AA21" s="133" t="s">
        <v>1717</v>
      </c>
      <c r="AB21" s="131"/>
      <c r="AC21" s="131"/>
      <c r="AD21" s="131"/>
      <c r="AE21" s="131"/>
      <c r="AF21" s="133" t="s">
        <v>1717</v>
      </c>
      <c r="AG21" s="131"/>
      <c r="AH21" s="131"/>
      <c r="AI21" s="131"/>
      <c r="AJ21" s="131"/>
      <c r="AK21" s="131"/>
      <c r="AL21" s="133" t="s">
        <v>1717</v>
      </c>
      <c r="AM21" s="133" t="s">
        <v>1717</v>
      </c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C21" s="5">
        <v>11</v>
      </c>
    </row>
    <row r="22" spans="1:55" ht="25.15" customHeight="1" x14ac:dyDescent="0.2">
      <c r="B22" s="1"/>
      <c r="C22" s="198" t="s">
        <v>36</v>
      </c>
      <c r="D22" s="44" t="s">
        <v>701</v>
      </c>
      <c r="E22" s="46" t="s">
        <v>1353</v>
      </c>
      <c r="F22" s="44" t="s">
        <v>33</v>
      </c>
      <c r="G22" s="44" t="s">
        <v>1438</v>
      </c>
      <c r="H22" s="198">
        <v>0</v>
      </c>
      <c r="I22" s="198" t="s">
        <v>12</v>
      </c>
      <c r="J22" s="198" t="s">
        <v>12</v>
      </c>
      <c r="K22" s="198" t="s">
        <v>12</v>
      </c>
      <c r="L22" s="198">
        <v>2000</v>
      </c>
      <c r="M22" s="256"/>
      <c r="N22" s="20"/>
      <c r="O22" s="118" t="s">
        <v>1331</v>
      </c>
      <c r="P22" s="151" t="s">
        <v>2031</v>
      </c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C22" s="5">
        <v>12</v>
      </c>
    </row>
    <row r="23" spans="1:55" ht="25.15" customHeight="1" x14ac:dyDescent="0.2">
      <c r="B23" s="1"/>
      <c r="C23" s="198" t="s">
        <v>1053</v>
      </c>
      <c r="D23" s="42" t="s">
        <v>701</v>
      </c>
      <c r="E23" s="46" t="s">
        <v>1353</v>
      </c>
      <c r="F23" s="42" t="s">
        <v>33</v>
      </c>
      <c r="G23" s="42" t="s">
        <v>1438</v>
      </c>
      <c r="H23" s="198">
        <v>0</v>
      </c>
      <c r="I23" s="198" t="s">
        <v>12</v>
      </c>
      <c r="J23" s="198" t="s">
        <v>12</v>
      </c>
      <c r="K23" s="198" t="s">
        <v>12</v>
      </c>
      <c r="L23" s="198">
        <v>2000</v>
      </c>
      <c r="M23" s="256"/>
      <c r="N23" s="20"/>
      <c r="O23" s="118" t="s">
        <v>1331</v>
      </c>
      <c r="P23" s="151" t="s">
        <v>2031</v>
      </c>
      <c r="R23" s="167"/>
      <c r="S23" s="167"/>
      <c r="T23" s="167"/>
      <c r="U23" s="167"/>
      <c r="V23" s="167"/>
      <c r="W23" s="167"/>
      <c r="X23" s="133"/>
      <c r="Y23" s="167"/>
      <c r="Z23" s="167"/>
      <c r="AA23" s="133"/>
      <c r="AB23" s="167"/>
      <c r="AC23" s="167"/>
      <c r="AD23" s="167"/>
      <c r="AE23" s="167"/>
      <c r="AF23" s="133"/>
      <c r="AG23" s="167"/>
      <c r="AH23" s="167"/>
      <c r="AI23" s="167"/>
      <c r="AJ23" s="167"/>
      <c r="AK23" s="167"/>
      <c r="AL23" s="133"/>
      <c r="AM23" s="133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C23" s="5">
        <v>13</v>
      </c>
    </row>
    <row r="24" spans="1:55" ht="25.15" customHeight="1" x14ac:dyDescent="0.2">
      <c r="A24" s="226" t="s">
        <v>1846</v>
      </c>
      <c r="B24" s="226" t="s">
        <v>1863</v>
      </c>
      <c r="C24" s="27" t="s">
        <v>37</v>
      </c>
      <c r="D24" s="10" t="s">
        <v>1046</v>
      </c>
      <c r="E24" s="103" t="s">
        <v>1328</v>
      </c>
      <c r="F24" s="10" t="s">
        <v>1856</v>
      </c>
      <c r="G24" s="10" t="s">
        <v>1441</v>
      </c>
      <c r="H24" s="12">
        <v>0.5</v>
      </c>
      <c r="I24" s="12" t="s">
        <v>12</v>
      </c>
      <c r="J24" s="12" t="s">
        <v>12</v>
      </c>
      <c r="K24" s="12" t="s">
        <v>12</v>
      </c>
      <c r="L24" s="12">
        <v>2000</v>
      </c>
      <c r="M24" s="137"/>
      <c r="N24" s="72" t="s">
        <v>13</v>
      </c>
      <c r="O24" s="107"/>
      <c r="P24" s="249"/>
      <c r="R24" s="133" t="s">
        <v>1717</v>
      </c>
      <c r="S24" s="133" t="s">
        <v>1717</v>
      </c>
      <c r="T24" s="165"/>
      <c r="U24" s="165"/>
      <c r="V24" s="165"/>
      <c r="W24" s="165"/>
      <c r="X24" s="133" t="s">
        <v>1717</v>
      </c>
      <c r="Y24" s="165"/>
      <c r="Z24" s="165"/>
      <c r="AA24" s="160"/>
      <c r="AB24" s="165"/>
      <c r="AC24" s="165"/>
      <c r="AD24" s="165"/>
      <c r="AE24" s="165"/>
      <c r="AF24" s="133" t="s">
        <v>1717</v>
      </c>
      <c r="AG24" s="165"/>
      <c r="AH24" s="165"/>
      <c r="AI24" s="165"/>
      <c r="AJ24" s="165"/>
      <c r="AK24" s="165"/>
      <c r="AL24" s="133" t="s">
        <v>1717</v>
      </c>
      <c r="AM24" s="133" t="s">
        <v>1717</v>
      </c>
      <c r="AN24" s="165"/>
      <c r="AO24" s="165"/>
      <c r="AP24" s="165"/>
      <c r="AQ24" s="133" t="s">
        <v>1717</v>
      </c>
      <c r="AR24" s="165"/>
      <c r="AS24" s="165"/>
      <c r="AT24" s="165"/>
      <c r="AU24" s="165"/>
      <c r="AV24" s="165"/>
      <c r="AW24" s="133" t="s">
        <v>1717</v>
      </c>
      <c r="AX24" s="165"/>
      <c r="AY24" s="165"/>
      <c r="AZ24" s="165"/>
      <c r="BA24" s="133" t="s">
        <v>1717</v>
      </c>
      <c r="BC24" s="5">
        <v>14</v>
      </c>
    </row>
    <row r="25" spans="1:55" ht="25.15" customHeight="1" x14ac:dyDescent="0.2">
      <c r="A25" s="13" t="s">
        <v>1845</v>
      </c>
      <c r="B25" s="226" t="s">
        <v>1855</v>
      </c>
      <c r="C25" s="27" t="s">
        <v>38</v>
      </c>
      <c r="D25" s="9" t="s">
        <v>701</v>
      </c>
      <c r="E25" s="103" t="s">
        <v>1328</v>
      </c>
      <c r="F25" s="10" t="s">
        <v>33</v>
      </c>
      <c r="G25" s="10" t="s">
        <v>1438</v>
      </c>
      <c r="H25" s="12">
        <v>16.2</v>
      </c>
      <c r="I25" s="12" t="s">
        <v>12</v>
      </c>
      <c r="J25" s="12" t="s">
        <v>12</v>
      </c>
      <c r="K25" s="12" t="s">
        <v>12</v>
      </c>
      <c r="L25" s="12">
        <v>2000</v>
      </c>
      <c r="M25" s="137"/>
      <c r="N25" s="72" t="s">
        <v>13</v>
      </c>
      <c r="O25" s="107"/>
      <c r="P25" s="249"/>
      <c r="R25" s="131"/>
      <c r="S25" s="131"/>
      <c r="T25" s="131"/>
      <c r="U25" s="131"/>
      <c r="V25" s="131"/>
      <c r="W25" s="131"/>
      <c r="X25" s="133" t="s">
        <v>1717</v>
      </c>
      <c r="Y25" s="131"/>
      <c r="Z25" s="131"/>
      <c r="AA25" s="133" t="s">
        <v>1717</v>
      </c>
      <c r="AB25" s="131"/>
      <c r="AC25" s="131"/>
      <c r="AD25" s="131"/>
      <c r="AE25" s="131"/>
      <c r="AF25" s="133" t="s">
        <v>1717</v>
      </c>
      <c r="AG25" s="131"/>
      <c r="AH25" s="131"/>
      <c r="AI25" s="131"/>
      <c r="AJ25" s="131"/>
      <c r="AK25" s="131"/>
      <c r="AL25" s="133" t="s">
        <v>1717</v>
      </c>
      <c r="AM25" s="133" t="s">
        <v>1717</v>
      </c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C25" s="5">
        <v>15</v>
      </c>
    </row>
    <row r="26" spans="1:55" ht="25.15" customHeight="1" x14ac:dyDescent="0.2">
      <c r="B26" s="1"/>
      <c r="C26" s="51" t="s">
        <v>39</v>
      </c>
      <c r="D26" s="56" t="s">
        <v>136</v>
      </c>
      <c r="E26" s="55" t="s">
        <v>12</v>
      </c>
      <c r="F26" s="56" t="s">
        <v>40</v>
      </c>
      <c r="G26" s="53"/>
      <c r="H26" s="51"/>
      <c r="I26" s="51"/>
      <c r="J26" s="51"/>
      <c r="K26" s="51"/>
      <c r="L26" s="56"/>
      <c r="M26" s="233"/>
      <c r="N26" s="150"/>
      <c r="O26" s="205"/>
      <c r="P26" s="54" t="s">
        <v>2029</v>
      </c>
      <c r="R26" s="169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C26" s="5">
        <v>16</v>
      </c>
    </row>
    <row r="27" spans="1:55" ht="25.15" customHeight="1" x14ac:dyDescent="0.2">
      <c r="B27" s="1"/>
      <c r="C27" s="51" t="s">
        <v>1054</v>
      </c>
      <c r="D27" s="52" t="s">
        <v>136</v>
      </c>
      <c r="E27" s="55" t="s">
        <v>12</v>
      </c>
      <c r="F27" s="53" t="s">
        <v>1291</v>
      </c>
      <c r="G27" s="53"/>
      <c r="H27" s="53"/>
      <c r="I27" s="53"/>
      <c r="J27" s="53"/>
      <c r="K27" s="53"/>
      <c r="L27" s="53"/>
      <c r="M27" s="234"/>
      <c r="N27" s="150"/>
      <c r="O27" s="205"/>
      <c r="P27" s="251" t="s">
        <v>1404</v>
      </c>
      <c r="R27" s="170"/>
      <c r="S27" s="168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C27" s="5">
        <v>17</v>
      </c>
    </row>
    <row r="28" spans="1:55" ht="25.15" customHeight="1" x14ac:dyDescent="0.2">
      <c r="A28" s="13" t="s">
        <v>1845</v>
      </c>
      <c r="B28" s="226" t="s">
        <v>1862</v>
      </c>
      <c r="C28" s="27" t="s">
        <v>41</v>
      </c>
      <c r="D28" s="10" t="s">
        <v>42</v>
      </c>
      <c r="E28" s="103" t="s">
        <v>1327</v>
      </c>
      <c r="F28" s="10" t="s">
        <v>43</v>
      </c>
      <c r="G28" s="10" t="s">
        <v>1442</v>
      </c>
      <c r="H28" s="12">
        <v>1.5</v>
      </c>
      <c r="I28" s="12" t="s">
        <v>12</v>
      </c>
      <c r="J28" s="12" t="s">
        <v>12</v>
      </c>
      <c r="K28" s="12" t="s">
        <v>12</v>
      </c>
      <c r="L28" s="12">
        <v>2000</v>
      </c>
      <c r="M28" s="137"/>
      <c r="N28" s="72" t="s">
        <v>13</v>
      </c>
      <c r="O28" s="107"/>
      <c r="P28" s="249"/>
      <c r="R28" s="161"/>
      <c r="S28" s="161"/>
      <c r="T28" s="161"/>
      <c r="U28" s="132"/>
      <c r="V28" s="131"/>
      <c r="W28" s="131"/>
      <c r="X28" s="133" t="s">
        <v>1717</v>
      </c>
      <c r="Y28" s="133" t="s">
        <v>1717</v>
      </c>
      <c r="Z28" s="133" t="s">
        <v>1717</v>
      </c>
      <c r="AA28" s="131"/>
      <c r="AB28" s="131"/>
      <c r="AC28" s="131"/>
      <c r="AD28" s="131"/>
      <c r="AE28" s="131"/>
      <c r="AF28" s="133" t="s">
        <v>1717</v>
      </c>
      <c r="AG28" s="131"/>
      <c r="AH28" s="131"/>
      <c r="AI28" s="131"/>
      <c r="AJ28" s="131"/>
      <c r="AK28" s="131"/>
      <c r="AL28" s="133" t="s">
        <v>1717</v>
      </c>
      <c r="AM28" s="133" t="s">
        <v>1717</v>
      </c>
      <c r="AN28" s="131"/>
      <c r="AO28" s="131"/>
      <c r="AP28" s="131"/>
      <c r="AQ28" s="133" t="s">
        <v>1717</v>
      </c>
      <c r="AR28" s="133" t="s">
        <v>1717</v>
      </c>
      <c r="AS28" s="131"/>
      <c r="AT28" s="131"/>
      <c r="AU28" s="131"/>
      <c r="AV28" s="131"/>
      <c r="AW28" s="131"/>
      <c r="AX28" s="131"/>
      <c r="AY28" s="131"/>
      <c r="AZ28" s="131"/>
      <c r="BA28" s="133" t="s">
        <v>1717</v>
      </c>
      <c r="BC28" s="5">
        <v>18</v>
      </c>
    </row>
    <row r="29" spans="1:55" ht="25.15" customHeight="1" x14ac:dyDescent="0.2">
      <c r="B29" s="1"/>
      <c r="C29" s="51" t="s">
        <v>338</v>
      </c>
      <c r="D29" s="56" t="s">
        <v>1049</v>
      </c>
      <c r="E29" s="55" t="s">
        <v>12</v>
      </c>
      <c r="F29" s="56" t="s">
        <v>339</v>
      </c>
      <c r="G29" s="56"/>
      <c r="H29" s="51"/>
      <c r="I29" s="51"/>
      <c r="J29" s="51"/>
      <c r="K29" s="51"/>
      <c r="L29" s="51"/>
      <c r="M29" s="235"/>
      <c r="N29" s="150"/>
      <c r="O29" s="205"/>
      <c r="P29" s="54" t="s">
        <v>2029</v>
      </c>
      <c r="R29" s="169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C29" s="5">
        <v>19</v>
      </c>
    </row>
    <row r="30" spans="1:55" s="13" customFormat="1" ht="25.15" customHeight="1" x14ac:dyDescent="0.2">
      <c r="A30" s="226" t="s">
        <v>1846</v>
      </c>
      <c r="B30" s="226" t="s">
        <v>1012</v>
      </c>
      <c r="C30" s="27" t="s">
        <v>340</v>
      </c>
      <c r="D30" s="10" t="s">
        <v>1048</v>
      </c>
      <c r="E30" s="103" t="s">
        <v>1327</v>
      </c>
      <c r="F30" s="10" t="s">
        <v>341</v>
      </c>
      <c r="G30" s="10" t="s">
        <v>1443</v>
      </c>
      <c r="H30" s="12">
        <v>0.5</v>
      </c>
      <c r="I30" s="12" t="s">
        <v>1670</v>
      </c>
      <c r="J30" s="12" t="s">
        <v>12</v>
      </c>
      <c r="K30" s="12" t="s">
        <v>12</v>
      </c>
      <c r="L30" s="12">
        <v>2000</v>
      </c>
      <c r="M30" s="137"/>
      <c r="N30" s="72" t="s">
        <v>13</v>
      </c>
      <c r="O30" s="107"/>
      <c r="P30" s="248"/>
      <c r="R30" s="133" t="s">
        <v>1717</v>
      </c>
      <c r="S30" s="133" t="s">
        <v>1717</v>
      </c>
      <c r="T30" s="165"/>
      <c r="U30" s="165"/>
      <c r="V30" s="165"/>
      <c r="W30" s="165"/>
      <c r="X30" s="133" t="s">
        <v>1717</v>
      </c>
      <c r="Y30" s="165"/>
      <c r="Z30" s="165"/>
      <c r="AA30" s="160"/>
      <c r="AB30" s="165"/>
      <c r="AC30" s="165"/>
      <c r="AD30" s="165"/>
      <c r="AE30" s="165"/>
      <c r="AF30" s="133" t="s">
        <v>1717</v>
      </c>
      <c r="AG30" s="165"/>
      <c r="AH30" s="165"/>
      <c r="AI30" s="165"/>
      <c r="AJ30" s="165"/>
      <c r="AK30" s="165"/>
      <c r="AL30" s="133" t="s">
        <v>1717</v>
      </c>
      <c r="AM30" s="133" t="s">
        <v>1717</v>
      </c>
      <c r="AN30" s="165"/>
      <c r="AO30" s="165"/>
      <c r="AP30" s="165"/>
      <c r="AQ30" s="133" t="s">
        <v>1717</v>
      </c>
      <c r="AR30" s="165"/>
      <c r="AS30" s="165"/>
      <c r="AT30" s="165"/>
      <c r="AU30" s="165"/>
      <c r="AV30" s="165"/>
      <c r="AW30" s="133" t="s">
        <v>1717</v>
      </c>
      <c r="AX30" s="165"/>
      <c r="AY30" s="165"/>
      <c r="AZ30" s="165"/>
      <c r="BA30" s="133" t="s">
        <v>1717</v>
      </c>
      <c r="BC30" s="5">
        <v>20</v>
      </c>
    </row>
    <row r="31" spans="1:55" s="13" customFormat="1" ht="25.15" customHeight="1" x14ac:dyDescent="0.2">
      <c r="A31" s="1"/>
      <c r="B31" s="1"/>
      <c r="C31" s="51" t="s">
        <v>1055</v>
      </c>
      <c r="D31" s="53" t="s">
        <v>1209</v>
      </c>
      <c r="E31" s="55" t="s">
        <v>12</v>
      </c>
      <c r="F31" s="53" t="s">
        <v>341</v>
      </c>
      <c r="G31" s="53"/>
      <c r="H31" s="53"/>
      <c r="I31" s="53"/>
      <c r="J31" s="53"/>
      <c r="K31" s="53"/>
      <c r="L31" s="53"/>
      <c r="M31" s="234"/>
      <c r="N31" s="150"/>
      <c r="O31" s="205"/>
      <c r="P31" s="251" t="s">
        <v>1404</v>
      </c>
      <c r="Q31" s="5"/>
      <c r="R31" s="167"/>
      <c r="S31" s="167"/>
      <c r="T31" s="167"/>
      <c r="U31" s="167"/>
      <c r="V31" s="167"/>
      <c r="W31" s="167"/>
      <c r="X31" s="133"/>
      <c r="Y31" s="167"/>
      <c r="Z31" s="167"/>
      <c r="AA31" s="133"/>
      <c r="AB31" s="167"/>
      <c r="AC31" s="167"/>
      <c r="AD31" s="167"/>
      <c r="AE31" s="167"/>
      <c r="AF31" s="133"/>
      <c r="AG31" s="167"/>
      <c r="AH31" s="167"/>
      <c r="AI31" s="167"/>
      <c r="AJ31" s="167"/>
      <c r="AK31" s="167"/>
      <c r="AL31" s="133"/>
      <c r="AM31" s="133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C31" s="5">
        <v>21</v>
      </c>
    </row>
    <row r="32" spans="1:55" s="13" customFormat="1" ht="25.15" customHeight="1" x14ac:dyDescent="0.2">
      <c r="A32" s="1"/>
      <c r="B32" s="1"/>
      <c r="C32" s="51" t="s">
        <v>1056</v>
      </c>
      <c r="D32" s="53" t="s">
        <v>1210</v>
      </c>
      <c r="E32" s="55" t="s">
        <v>12</v>
      </c>
      <c r="F32" s="53" t="s">
        <v>1211</v>
      </c>
      <c r="G32" s="53"/>
      <c r="H32" s="53"/>
      <c r="I32" s="53"/>
      <c r="J32" s="53"/>
      <c r="K32" s="53"/>
      <c r="L32" s="53"/>
      <c r="M32" s="234"/>
      <c r="N32" s="150"/>
      <c r="O32" s="205"/>
      <c r="P32" s="54" t="s">
        <v>1404</v>
      </c>
      <c r="Q32" s="5"/>
      <c r="R32" s="167"/>
      <c r="S32" s="167"/>
      <c r="T32" s="167"/>
      <c r="U32" s="167"/>
      <c r="V32" s="167"/>
      <c r="W32" s="167"/>
      <c r="X32" s="133"/>
      <c r="Y32" s="167"/>
      <c r="Z32" s="167"/>
      <c r="AA32" s="133"/>
      <c r="AB32" s="167"/>
      <c r="AC32" s="167"/>
      <c r="AD32" s="167"/>
      <c r="AE32" s="167"/>
      <c r="AF32" s="133"/>
      <c r="AG32" s="167"/>
      <c r="AH32" s="167"/>
      <c r="AI32" s="167"/>
      <c r="AJ32" s="167"/>
      <c r="AK32" s="167"/>
      <c r="AL32" s="133"/>
      <c r="AM32" s="133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C32" s="5">
        <v>22</v>
      </c>
    </row>
    <row r="33" spans="1:55" s="13" customFormat="1" ht="25.15" customHeight="1" x14ac:dyDescent="0.2">
      <c r="A33" s="13" t="s">
        <v>1845</v>
      </c>
      <c r="B33" s="226" t="s">
        <v>1854</v>
      </c>
      <c r="C33" s="27" t="s">
        <v>44</v>
      </c>
      <c r="D33" s="10" t="s">
        <v>136</v>
      </c>
      <c r="E33" s="103" t="s">
        <v>1328</v>
      </c>
      <c r="F33" s="10" t="s">
        <v>45</v>
      </c>
      <c r="G33" s="10" t="s">
        <v>1439</v>
      </c>
      <c r="H33" s="12">
        <v>0.30000000000000004</v>
      </c>
      <c r="I33" s="12" t="s">
        <v>12</v>
      </c>
      <c r="J33" s="12" t="s">
        <v>12</v>
      </c>
      <c r="K33" s="12" t="s">
        <v>12</v>
      </c>
      <c r="L33" s="12">
        <v>2000</v>
      </c>
      <c r="M33" s="137"/>
      <c r="N33" s="72" t="s">
        <v>13</v>
      </c>
      <c r="O33" s="107"/>
      <c r="P33" s="248"/>
      <c r="R33" s="131"/>
      <c r="S33" s="131"/>
      <c r="T33" s="131"/>
      <c r="U33" s="132"/>
      <c r="V33" s="131"/>
      <c r="W33" s="133" t="s">
        <v>1717</v>
      </c>
      <c r="X33" s="131"/>
      <c r="Y33" s="131"/>
      <c r="Z33" s="131"/>
      <c r="AA33" s="131"/>
      <c r="AB33" s="133" t="s">
        <v>1717</v>
      </c>
      <c r="AC33" s="131"/>
      <c r="AD33" s="131"/>
      <c r="AE33" s="131"/>
      <c r="AF33" s="133" t="s">
        <v>1717</v>
      </c>
      <c r="AG33" s="131"/>
      <c r="AH33" s="131"/>
      <c r="AI33" s="131"/>
      <c r="AJ33" s="131"/>
      <c r="AK33" s="131"/>
      <c r="AL33" s="133" t="s">
        <v>1717</v>
      </c>
      <c r="AM33" s="133" t="s">
        <v>1717</v>
      </c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3" t="s">
        <v>1717</v>
      </c>
      <c r="BC33" s="5">
        <v>23</v>
      </c>
    </row>
    <row r="34" spans="1:55" s="13" customFormat="1" ht="25.15" customHeight="1" x14ac:dyDescent="0.2">
      <c r="A34" s="13" t="s">
        <v>1845</v>
      </c>
      <c r="B34" s="226" t="s">
        <v>1854</v>
      </c>
      <c r="C34" s="27" t="s">
        <v>46</v>
      </c>
      <c r="D34" s="10" t="s">
        <v>136</v>
      </c>
      <c r="E34" s="103" t="s">
        <v>1328</v>
      </c>
      <c r="F34" s="10" t="s">
        <v>47</v>
      </c>
      <c r="G34" s="10" t="s">
        <v>1439</v>
      </c>
      <c r="H34" s="12">
        <v>0.55000000000000004</v>
      </c>
      <c r="I34" s="12" t="s">
        <v>12</v>
      </c>
      <c r="J34" s="12" t="s">
        <v>12</v>
      </c>
      <c r="K34" s="12" t="s">
        <v>12</v>
      </c>
      <c r="L34" s="12">
        <v>2000</v>
      </c>
      <c r="M34" s="137"/>
      <c r="N34" s="72" t="s">
        <v>13</v>
      </c>
      <c r="O34" s="107"/>
      <c r="P34" s="248"/>
      <c r="R34" s="131"/>
      <c r="S34" s="131"/>
      <c r="T34" s="131"/>
      <c r="U34" s="132"/>
      <c r="V34" s="131"/>
      <c r="W34" s="133" t="s">
        <v>1717</v>
      </c>
      <c r="X34" s="131"/>
      <c r="Y34" s="131"/>
      <c r="Z34" s="131"/>
      <c r="AA34" s="131"/>
      <c r="AB34" s="133" t="s">
        <v>1717</v>
      </c>
      <c r="AC34" s="131"/>
      <c r="AD34" s="131"/>
      <c r="AE34" s="131"/>
      <c r="AF34" s="133" t="s">
        <v>1717</v>
      </c>
      <c r="AG34" s="131"/>
      <c r="AH34" s="131"/>
      <c r="AI34" s="131"/>
      <c r="AJ34" s="131"/>
      <c r="AK34" s="131"/>
      <c r="AL34" s="133" t="s">
        <v>1717</v>
      </c>
      <c r="AM34" s="133" t="s">
        <v>1717</v>
      </c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3" t="s">
        <v>1717</v>
      </c>
      <c r="BC34" s="5">
        <v>24</v>
      </c>
    </row>
    <row r="35" spans="1:55" s="13" customFormat="1" ht="25.15" customHeight="1" x14ac:dyDescent="0.2">
      <c r="A35" s="1"/>
      <c r="B35" s="1"/>
      <c r="C35" s="51" t="s">
        <v>1057</v>
      </c>
      <c r="D35" s="52" t="s">
        <v>1292</v>
      </c>
      <c r="E35" s="55" t="s">
        <v>12</v>
      </c>
      <c r="F35" s="53" t="s">
        <v>1293</v>
      </c>
      <c r="G35" s="53"/>
      <c r="H35" s="53"/>
      <c r="I35" s="53"/>
      <c r="J35" s="53"/>
      <c r="K35" s="53"/>
      <c r="L35" s="53"/>
      <c r="M35" s="234"/>
      <c r="N35" s="150"/>
      <c r="O35" s="205"/>
      <c r="P35" s="54" t="s">
        <v>1404</v>
      </c>
      <c r="Q35" s="5"/>
      <c r="R35" s="167"/>
      <c r="S35" s="167"/>
      <c r="T35" s="167"/>
      <c r="U35" s="167"/>
      <c r="V35" s="167"/>
      <c r="W35" s="167"/>
      <c r="X35" s="133"/>
      <c r="Y35" s="167"/>
      <c r="Z35" s="167"/>
      <c r="AA35" s="133"/>
      <c r="AB35" s="167"/>
      <c r="AC35" s="167"/>
      <c r="AD35" s="167"/>
      <c r="AE35" s="167"/>
      <c r="AF35" s="133"/>
      <c r="AG35" s="167"/>
      <c r="AH35" s="167"/>
      <c r="AI35" s="167"/>
      <c r="AJ35" s="167"/>
      <c r="AK35" s="167"/>
      <c r="AL35" s="133"/>
      <c r="AM35" s="133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C35" s="5">
        <v>25</v>
      </c>
    </row>
    <row r="36" spans="1:55" s="13" customFormat="1" ht="25.15" customHeight="1" x14ac:dyDescent="0.2">
      <c r="A36" s="1"/>
      <c r="B36" s="1"/>
      <c r="C36" s="51" t="s">
        <v>1058</v>
      </c>
      <c r="D36" s="52" t="s">
        <v>1432</v>
      </c>
      <c r="E36" s="55" t="s">
        <v>12</v>
      </c>
      <c r="F36" s="53"/>
      <c r="G36" s="53"/>
      <c r="H36" s="53"/>
      <c r="I36" s="53"/>
      <c r="J36" s="53"/>
      <c r="K36" s="53"/>
      <c r="L36" s="53"/>
      <c r="M36" s="234"/>
      <c r="N36" s="150"/>
      <c r="O36" s="205"/>
      <c r="P36" s="54" t="s">
        <v>1404</v>
      </c>
      <c r="Q36" s="5"/>
      <c r="R36" s="167"/>
      <c r="S36" s="167"/>
      <c r="T36" s="167"/>
      <c r="U36" s="167"/>
      <c r="V36" s="167"/>
      <c r="W36" s="167"/>
      <c r="X36" s="133"/>
      <c r="Y36" s="167"/>
      <c r="Z36" s="167"/>
      <c r="AA36" s="133"/>
      <c r="AB36" s="167"/>
      <c r="AC36" s="167"/>
      <c r="AD36" s="167"/>
      <c r="AE36" s="167"/>
      <c r="AF36" s="133"/>
      <c r="AG36" s="167"/>
      <c r="AH36" s="167"/>
      <c r="AI36" s="167"/>
      <c r="AJ36" s="167"/>
      <c r="AK36" s="167"/>
      <c r="AL36" s="133"/>
      <c r="AM36" s="133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C36" s="5">
        <v>26</v>
      </c>
    </row>
    <row r="37" spans="1:55" s="13" customFormat="1" ht="25.15" customHeight="1" x14ac:dyDescent="0.2">
      <c r="A37" s="13" t="s">
        <v>1845</v>
      </c>
      <c r="B37" s="226" t="s">
        <v>1854</v>
      </c>
      <c r="C37" s="27" t="s">
        <v>48</v>
      </c>
      <c r="D37" s="10" t="s">
        <v>49</v>
      </c>
      <c r="E37" s="103" t="s">
        <v>1328</v>
      </c>
      <c r="F37" s="10" t="s">
        <v>50</v>
      </c>
      <c r="G37" s="10" t="s">
        <v>1439</v>
      </c>
      <c r="H37" s="12">
        <v>0.55000000000000004</v>
      </c>
      <c r="I37" s="12" t="s">
        <v>12</v>
      </c>
      <c r="J37" s="12" t="s">
        <v>12</v>
      </c>
      <c r="K37" s="12" t="s">
        <v>12</v>
      </c>
      <c r="L37" s="12">
        <v>2000</v>
      </c>
      <c r="M37" s="137"/>
      <c r="N37" s="72" t="s">
        <v>13</v>
      </c>
      <c r="O37" s="107"/>
      <c r="P37" s="248"/>
      <c r="R37" s="131"/>
      <c r="S37" s="131"/>
      <c r="T37" s="131"/>
      <c r="U37" s="132"/>
      <c r="V37" s="131"/>
      <c r="W37" s="133" t="s">
        <v>1717</v>
      </c>
      <c r="X37" s="131"/>
      <c r="Y37" s="131"/>
      <c r="Z37" s="131"/>
      <c r="AA37" s="131"/>
      <c r="AB37" s="133" t="s">
        <v>1717</v>
      </c>
      <c r="AC37" s="131"/>
      <c r="AD37" s="131"/>
      <c r="AE37" s="131"/>
      <c r="AF37" s="133" t="s">
        <v>1717</v>
      </c>
      <c r="AG37" s="131"/>
      <c r="AH37" s="131"/>
      <c r="AI37" s="131"/>
      <c r="AJ37" s="131"/>
      <c r="AK37" s="131"/>
      <c r="AL37" s="133" t="s">
        <v>1717</v>
      </c>
      <c r="AM37" s="133" t="s">
        <v>1717</v>
      </c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3" t="s">
        <v>1717</v>
      </c>
      <c r="BC37" s="5">
        <v>27</v>
      </c>
    </row>
    <row r="38" spans="1:55" s="13" customFormat="1" ht="25.15" customHeight="1" x14ac:dyDescent="0.2">
      <c r="A38" s="13" t="s">
        <v>1845</v>
      </c>
      <c r="B38" s="226" t="s">
        <v>1854</v>
      </c>
      <c r="C38" s="27" t="s">
        <v>51</v>
      </c>
      <c r="D38" s="10" t="s">
        <v>49</v>
      </c>
      <c r="E38" s="103" t="s">
        <v>1328</v>
      </c>
      <c r="F38" s="10" t="s">
        <v>52</v>
      </c>
      <c r="G38" s="10" t="s">
        <v>1439</v>
      </c>
      <c r="H38" s="12">
        <v>0.55000000000000004</v>
      </c>
      <c r="I38" s="12" t="s">
        <v>12</v>
      </c>
      <c r="J38" s="12" t="s">
        <v>12</v>
      </c>
      <c r="K38" s="12" t="s">
        <v>12</v>
      </c>
      <c r="L38" s="12">
        <v>2019</v>
      </c>
      <c r="M38" s="137"/>
      <c r="N38" s="72" t="s">
        <v>13</v>
      </c>
      <c r="O38" s="107"/>
      <c r="P38" s="248"/>
      <c r="R38" s="131"/>
      <c r="S38" s="131"/>
      <c r="T38" s="131"/>
      <c r="U38" s="132"/>
      <c r="V38" s="131"/>
      <c r="W38" s="133" t="s">
        <v>1717</v>
      </c>
      <c r="X38" s="131"/>
      <c r="Y38" s="131"/>
      <c r="Z38" s="131"/>
      <c r="AA38" s="131"/>
      <c r="AB38" s="133" t="s">
        <v>1717</v>
      </c>
      <c r="AC38" s="131"/>
      <c r="AD38" s="131"/>
      <c r="AE38" s="131"/>
      <c r="AF38" s="133" t="s">
        <v>1717</v>
      </c>
      <c r="AG38" s="131"/>
      <c r="AH38" s="131"/>
      <c r="AI38" s="131"/>
      <c r="AJ38" s="131"/>
      <c r="AK38" s="131"/>
      <c r="AL38" s="133" t="s">
        <v>1717</v>
      </c>
      <c r="AM38" s="133" t="s">
        <v>1717</v>
      </c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3" t="s">
        <v>1717</v>
      </c>
      <c r="BC38" s="5">
        <v>28</v>
      </c>
    </row>
    <row r="39" spans="1:55" ht="25.15" customHeight="1" x14ac:dyDescent="0.2">
      <c r="A39" s="13" t="s">
        <v>1845</v>
      </c>
      <c r="B39" s="226" t="s">
        <v>1855</v>
      </c>
      <c r="C39" s="27" t="s">
        <v>53</v>
      </c>
      <c r="D39" s="9" t="s">
        <v>701</v>
      </c>
      <c r="E39" s="103" t="s">
        <v>1328</v>
      </c>
      <c r="F39" s="10" t="s">
        <v>33</v>
      </c>
      <c r="G39" s="10" t="s">
        <v>1438</v>
      </c>
      <c r="H39" s="12">
        <v>16.2</v>
      </c>
      <c r="I39" s="12" t="s">
        <v>12</v>
      </c>
      <c r="J39" s="12" t="s">
        <v>12</v>
      </c>
      <c r="K39" s="12" t="s">
        <v>12</v>
      </c>
      <c r="L39" s="12">
        <v>2020</v>
      </c>
      <c r="M39" s="137"/>
      <c r="N39" s="72" t="s">
        <v>13</v>
      </c>
      <c r="O39" s="107"/>
      <c r="P39" s="249"/>
      <c r="R39" s="131"/>
      <c r="S39" s="131"/>
      <c r="T39" s="131"/>
      <c r="U39" s="131"/>
      <c r="V39" s="131"/>
      <c r="W39" s="131"/>
      <c r="X39" s="133" t="s">
        <v>1717</v>
      </c>
      <c r="Y39" s="131"/>
      <c r="Z39" s="131"/>
      <c r="AA39" s="133" t="s">
        <v>1717</v>
      </c>
      <c r="AB39" s="131"/>
      <c r="AC39" s="131"/>
      <c r="AD39" s="131"/>
      <c r="AE39" s="131"/>
      <c r="AF39" s="133" t="s">
        <v>1717</v>
      </c>
      <c r="AG39" s="131"/>
      <c r="AH39" s="131"/>
      <c r="AI39" s="131"/>
      <c r="AJ39" s="131"/>
      <c r="AK39" s="131"/>
      <c r="AL39" s="133" t="s">
        <v>1717</v>
      </c>
      <c r="AM39" s="133" t="s">
        <v>1717</v>
      </c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C39" s="5">
        <v>29</v>
      </c>
    </row>
    <row r="40" spans="1:55" ht="25.15" customHeight="1" x14ac:dyDescent="0.2">
      <c r="A40" s="13" t="s">
        <v>1845</v>
      </c>
      <c r="B40" s="226" t="s">
        <v>1855</v>
      </c>
      <c r="C40" s="27" t="s">
        <v>54</v>
      </c>
      <c r="D40" s="9" t="s">
        <v>701</v>
      </c>
      <c r="E40" s="103" t="s">
        <v>1328</v>
      </c>
      <c r="F40" s="10" t="s">
        <v>33</v>
      </c>
      <c r="G40" s="10" t="s">
        <v>1438</v>
      </c>
      <c r="H40" s="12">
        <v>16.2</v>
      </c>
      <c r="I40" s="12" t="s">
        <v>12</v>
      </c>
      <c r="J40" s="12" t="s">
        <v>12</v>
      </c>
      <c r="K40" s="12" t="s">
        <v>12</v>
      </c>
      <c r="L40" s="12">
        <v>2020</v>
      </c>
      <c r="M40" s="137"/>
      <c r="N40" s="72" t="s">
        <v>13</v>
      </c>
      <c r="O40" s="107"/>
      <c r="P40" s="249"/>
      <c r="R40" s="131"/>
      <c r="S40" s="131"/>
      <c r="T40" s="131"/>
      <c r="U40" s="131"/>
      <c r="V40" s="131"/>
      <c r="W40" s="131"/>
      <c r="X40" s="133" t="s">
        <v>1717</v>
      </c>
      <c r="Y40" s="131"/>
      <c r="Z40" s="131"/>
      <c r="AA40" s="133" t="s">
        <v>1717</v>
      </c>
      <c r="AB40" s="131"/>
      <c r="AC40" s="131"/>
      <c r="AD40" s="131"/>
      <c r="AE40" s="131"/>
      <c r="AF40" s="133" t="s">
        <v>1717</v>
      </c>
      <c r="AG40" s="131"/>
      <c r="AH40" s="131"/>
      <c r="AI40" s="131"/>
      <c r="AJ40" s="131"/>
      <c r="AK40" s="131"/>
      <c r="AL40" s="133" t="s">
        <v>1717</v>
      </c>
      <c r="AM40" s="133" t="s">
        <v>1717</v>
      </c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C40" s="5">
        <v>30</v>
      </c>
    </row>
    <row r="41" spans="1:55" ht="25.15" customHeight="1" x14ac:dyDescent="0.2">
      <c r="A41" s="13" t="s">
        <v>1845</v>
      </c>
      <c r="B41" s="226" t="s">
        <v>1855</v>
      </c>
      <c r="C41" s="27" t="s">
        <v>55</v>
      </c>
      <c r="D41" s="9" t="s">
        <v>701</v>
      </c>
      <c r="E41" s="103" t="s">
        <v>1328</v>
      </c>
      <c r="F41" s="10" t="s">
        <v>33</v>
      </c>
      <c r="G41" s="10" t="s">
        <v>1438</v>
      </c>
      <c r="H41" s="12">
        <v>16.2</v>
      </c>
      <c r="I41" s="12" t="s">
        <v>12</v>
      </c>
      <c r="J41" s="12" t="s">
        <v>12</v>
      </c>
      <c r="K41" s="12" t="s">
        <v>12</v>
      </c>
      <c r="L41" s="12">
        <v>2020</v>
      </c>
      <c r="M41" s="137"/>
      <c r="N41" s="72" t="s">
        <v>13</v>
      </c>
      <c r="O41" s="107"/>
      <c r="P41" s="249"/>
      <c r="R41" s="131"/>
      <c r="S41" s="131"/>
      <c r="T41" s="131"/>
      <c r="U41" s="131"/>
      <c r="V41" s="131"/>
      <c r="W41" s="131"/>
      <c r="X41" s="133" t="s">
        <v>1717</v>
      </c>
      <c r="Y41" s="131"/>
      <c r="Z41" s="131"/>
      <c r="AA41" s="133" t="s">
        <v>1717</v>
      </c>
      <c r="AB41" s="131"/>
      <c r="AC41" s="131"/>
      <c r="AD41" s="131"/>
      <c r="AE41" s="131"/>
      <c r="AF41" s="133" t="s">
        <v>1717</v>
      </c>
      <c r="AG41" s="131"/>
      <c r="AH41" s="131"/>
      <c r="AI41" s="131"/>
      <c r="AJ41" s="131"/>
      <c r="AK41" s="131"/>
      <c r="AL41" s="133" t="s">
        <v>1717</v>
      </c>
      <c r="AM41" s="133" t="s">
        <v>1717</v>
      </c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C41" s="5">
        <v>31</v>
      </c>
    </row>
    <row r="42" spans="1:55" s="191" customFormat="1" ht="25.15" customHeight="1" x14ac:dyDescent="0.2">
      <c r="A42" s="226" t="s">
        <v>1846</v>
      </c>
      <c r="B42" s="226" t="s">
        <v>1863</v>
      </c>
      <c r="C42" s="58" t="s">
        <v>56</v>
      </c>
      <c r="D42" s="60" t="s">
        <v>1047</v>
      </c>
      <c r="E42" s="123" t="s">
        <v>1333</v>
      </c>
      <c r="F42" s="60" t="s">
        <v>2059</v>
      </c>
      <c r="G42" s="60" t="s">
        <v>1441</v>
      </c>
      <c r="H42" s="79">
        <v>0.5</v>
      </c>
      <c r="I42" s="79" t="s">
        <v>12</v>
      </c>
      <c r="J42" s="79" t="s">
        <v>12</v>
      </c>
      <c r="K42" s="79" t="s">
        <v>12</v>
      </c>
      <c r="L42" s="79">
        <v>2020</v>
      </c>
      <c r="M42" s="143"/>
      <c r="N42" s="148" t="s">
        <v>13</v>
      </c>
      <c r="O42" s="242"/>
      <c r="P42" s="203" t="s">
        <v>2030</v>
      </c>
      <c r="R42" s="193" t="s">
        <v>1717</v>
      </c>
      <c r="S42" s="193" t="s">
        <v>1717</v>
      </c>
      <c r="T42" s="231"/>
      <c r="U42" s="231"/>
      <c r="V42" s="231"/>
      <c r="W42" s="231"/>
      <c r="X42" s="193" t="s">
        <v>1717</v>
      </c>
      <c r="Y42" s="231"/>
      <c r="Z42" s="231"/>
      <c r="AA42" s="232"/>
      <c r="AB42" s="231"/>
      <c r="AC42" s="231"/>
      <c r="AD42" s="231"/>
      <c r="AE42" s="231"/>
      <c r="AF42" s="193" t="s">
        <v>1717</v>
      </c>
      <c r="AG42" s="231"/>
      <c r="AH42" s="231"/>
      <c r="AI42" s="231"/>
      <c r="AJ42" s="231"/>
      <c r="AK42" s="231"/>
      <c r="AL42" s="193" t="s">
        <v>1717</v>
      </c>
      <c r="AM42" s="193" t="s">
        <v>1717</v>
      </c>
      <c r="AN42" s="231"/>
      <c r="AO42" s="231"/>
      <c r="AP42" s="231"/>
      <c r="AQ42" s="193" t="s">
        <v>1717</v>
      </c>
      <c r="AR42" s="231"/>
      <c r="AS42" s="231"/>
      <c r="AT42" s="231"/>
      <c r="AU42" s="231"/>
      <c r="AV42" s="231"/>
      <c r="AW42" s="193" t="s">
        <v>1717</v>
      </c>
      <c r="AX42" s="231"/>
      <c r="AY42" s="231"/>
      <c r="AZ42" s="231"/>
      <c r="BA42" s="193" t="s">
        <v>1717</v>
      </c>
      <c r="BC42" s="5">
        <v>32</v>
      </c>
    </row>
    <row r="43" spans="1:55" ht="25.15" customHeight="1" x14ac:dyDescent="0.2">
      <c r="B43" s="245"/>
      <c r="C43" s="198" t="s">
        <v>992</v>
      </c>
      <c r="D43" s="44" t="s">
        <v>1722</v>
      </c>
      <c r="E43" s="46" t="s">
        <v>993</v>
      </c>
      <c r="F43" s="44" t="s">
        <v>370</v>
      </c>
      <c r="G43" s="44" t="s">
        <v>1446</v>
      </c>
      <c r="H43" s="198">
        <v>0</v>
      </c>
      <c r="I43" s="198" t="s">
        <v>12</v>
      </c>
      <c r="J43" s="198" t="s">
        <v>12</v>
      </c>
      <c r="K43" s="198" t="s">
        <v>1678</v>
      </c>
      <c r="L43" s="198">
        <v>1997</v>
      </c>
      <c r="M43" s="256"/>
      <c r="N43" s="151"/>
      <c r="O43" s="118" t="s">
        <v>1331</v>
      </c>
      <c r="P43" s="151" t="s">
        <v>1759</v>
      </c>
      <c r="R43" s="167"/>
      <c r="S43" s="167"/>
      <c r="T43" s="167"/>
      <c r="U43" s="167"/>
      <c r="V43" s="167"/>
      <c r="W43" s="167"/>
      <c r="X43" s="133"/>
      <c r="Y43" s="167"/>
      <c r="Z43" s="167"/>
      <c r="AA43" s="133"/>
      <c r="AB43" s="167"/>
      <c r="AC43" s="167"/>
      <c r="AD43" s="167"/>
      <c r="AE43" s="167"/>
      <c r="AF43" s="133"/>
      <c r="AG43" s="167"/>
      <c r="AH43" s="167"/>
      <c r="AI43" s="167"/>
      <c r="AJ43" s="167"/>
      <c r="AK43" s="167"/>
      <c r="AL43" s="133"/>
      <c r="AM43" s="133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C43" s="5">
        <v>33</v>
      </c>
    </row>
    <row r="44" spans="1:55" ht="25.15" customHeight="1" x14ac:dyDescent="0.2">
      <c r="A44" s="13" t="s">
        <v>1847</v>
      </c>
      <c r="B44" s="226" t="s">
        <v>1864</v>
      </c>
      <c r="C44" s="26" t="s">
        <v>342</v>
      </c>
      <c r="D44" s="10" t="s">
        <v>343</v>
      </c>
      <c r="E44" s="103" t="s">
        <v>344</v>
      </c>
      <c r="F44" s="10" t="s">
        <v>345</v>
      </c>
      <c r="G44" s="10" t="s">
        <v>1446</v>
      </c>
      <c r="H44" s="12">
        <v>35</v>
      </c>
      <c r="I44" s="12" t="s">
        <v>12</v>
      </c>
      <c r="J44" s="12" t="s">
        <v>1671</v>
      </c>
      <c r="K44" s="12" t="s">
        <v>12</v>
      </c>
      <c r="L44" s="119" t="s">
        <v>1676</v>
      </c>
      <c r="M44" s="236"/>
      <c r="N44" s="72" t="s">
        <v>13</v>
      </c>
      <c r="O44" s="107"/>
      <c r="P44" s="71" t="s">
        <v>1433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3" t="s">
        <v>1717</v>
      </c>
      <c r="AI44" s="131"/>
      <c r="AJ44" s="131"/>
      <c r="AK44" s="131"/>
      <c r="AL44" s="133" t="s">
        <v>1717</v>
      </c>
      <c r="AM44" s="133" t="s">
        <v>1717</v>
      </c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3" t="s">
        <v>1717</v>
      </c>
      <c r="BC44" s="5">
        <v>34</v>
      </c>
    </row>
    <row r="45" spans="1:55" ht="25.15" customHeight="1" x14ac:dyDescent="0.2">
      <c r="A45" s="13" t="s">
        <v>1847</v>
      </c>
      <c r="B45" s="226" t="s">
        <v>1858</v>
      </c>
      <c r="C45" s="26" t="s">
        <v>346</v>
      </c>
      <c r="D45" s="10" t="s">
        <v>1376</v>
      </c>
      <c r="E45" s="103" t="s">
        <v>344</v>
      </c>
      <c r="F45" s="10" t="s">
        <v>347</v>
      </c>
      <c r="G45" s="10" t="s">
        <v>1447</v>
      </c>
      <c r="H45" s="12">
        <v>0</v>
      </c>
      <c r="I45" s="12" t="s">
        <v>12</v>
      </c>
      <c r="J45" s="12" t="s">
        <v>12</v>
      </c>
      <c r="K45" s="12" t="s">
        <v>12</v>
      </c>
      <c r="L45" s="103" t="s">
        <v>1677</v>
      </c>
      <c r="M45" s="139"/>
      <c r="N45" s="72" t="s">
        <v>13</v>
      </c>
      <c r="O45" s="107"/>
      <c r="P45" s="249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3" t="s">
        <v>1717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3" t="s">
        <v>1717</v>
      </c>
      <c r="AW45" s="131"/>
      <c r="AX45" s="131"/>
      <c r="AY45" s="131"/>
      <c r="AZ45" s="131"/>
      <c r="BA45" s="133" t="s">
        <v>1717</v>
      </c>
      <c r="BC45" s="5">
        <v>35</v>
      </c>
    </row>
    <row r="46" spans="1:55" ht="25.15" customHeight="1" x14ac:dyDescent="0.2">
      <c r="A46" s="13" t="s">
        <v>1847</v>
      </c>
      <c r="B46" s="226" t="s">
        <v>1863</v>
      </c>
      <c r="C46" s="26" t="s">
        <v>348</v>
      </c>
      <c r="D46" s="10" t="s">
        <v>1377</v>
      </c>
      <c r="E46" s="103" t="s">
        <v>344</v>
      </c>
      <c r="F46" s="10" t="s">
        <v>349</v>
      </c>
      <c r="G46" s="10" t="s">
        <v>1448</v>
      </c>
      <c r="H46" s="12">
        <v>2.2000000000000002</v>
      </c>
      <c r="I46" s="12" t="s">
        <v>12</v>
      </c>
      <c r="J46" s="12" t="s">
        <v>1671</v>
      </c>
      <c r="K46" s="12" t="s">
        <v>12</v>
      </c>
      <c r="L46" s="12">
        <v>1997</v>
      </c>
      <c r="M46" s="137"/>
      <c r="N46" s="72" t="s">
        <v>13</v>
      </c>
      <c r="O46" s="107"/>
      <c r="P46" s="249"/>
      <c r="R46" s="131"/>
      <c r="S46" s="131"/>
      <c r="T46" s="133" t="s">
        <v>1717</v>
      </c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3" t="s">
        <v>1717</v>
      </c>
      <c r="AG46" s="131"/>
      <c r="AH46" s="131"/>
      <c r="AI46" s="131"/>
      <c r="AJ46" s="131"/>
      <c r="AK46" s="131"/>
      <c r="AL46" s="133" t="s">
        <v>1717</v>
      </c>
      <c r="AM46" s="133" t="s">
        <v>1717</v>
      </c>
      <c r="AN46" s="131"/>
      <c r="AO46" s="131"/>
      <c r="AP46" s="131"/>
      <c r="AQ46" s="131"/>
      <c r="AR46" s="131"/>
      <c r="AS46" s="131"/>
      <c r="AT46" s="131"/>
      <c r="AU46" s="131"/>
      <c r="AV46" s="133" t="s">
        <v>1717</v>
      </c>
      <c r="AW46" s="131"/>
      <c r="AX46" s="131"/>
      <c r="AY46" s="131"/>
      <c r="AZ46" s="131"/>
      <c r="BA46" s="132"/>
      <c r="BC46" s="5">
        <v>36</v>
      </c>
    </row>
    <row r="47" spans="1:55" ht="25.15" customHeight="1" x14ac:dyDescent="0.2">
      <c r="A47" s="13" t="s">
        <v>1847</v>
      </c>
      <c r="B47" s="226" t="s">
        <v>1865</v>
      </c>
      <c r="C47" s="26" t="s">
        <v>350</v>
      </c>
      <c r="D47" s="10" t="s">
        <v>1413</v>
      </c>
      <c r="E47" s="103" t="s">
        <v>344</v>
      </c>
      <c r="F47" s="10" t="s">
        <v>351</v>
      </c>
      <c r="G47" s="10" t="s">
        <v>1449</v>
      </c>
      <c r="H47" s="12">
        <v>2.2000000000000002</v>
      </c>
      <c r="I47" s="12" t="s">
        <v>12</v>
      </c>
      <c r="J47" s="12" t="s">
        <v>1671</v>
      </c>
      <c r="K47" s="12" t="s">
        <v>12</v>
      </c>
      <c r="L47" s="12">
        <v>1997</v>
      </c>
      <c r="M47" s="137"/>
      <c r="N47" s="72" t="s">
        <v>13</v>
      </c>
      <c r="O47" s="107"/>
      <c r="P47" s="249"/>
      <c r="R47" s="131"/>
      <c r="S47" s="133" t="s">
        <v>1717</v>
      </c>
      <c r="T47" s="133" t="s">
        <v>1717</v>
      </c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3" t="s">
        <v>1717</v>
      </c>
      <c r="AG47" s="131"/>
      <c r="AH47" s="133" t="s">
        <v>1717</v>
      </c>
      <c r="AI47" s="131"/>
      <c r="AJ47" s="131"/>
      <c r="AK47" s="131"/>
      <c r="AL47" s="131"/>
      <c r="AM47" s="133" t="s">
        <v>1717</v>
      </c>
      <c r="AN47" s="131"/>
      <c r="AO47" s="131"/>
      <c r="AP47" s="131"/>
      <c r="AQ47" s="131"/>
      <c r="AR47" s="131"/>
      <c r="AS47" s="131"/>
      <c r="AT47" s="131"/>
      <c r="AU47" s="131"/>
      <c r="AV47" s="133" t="s">
        <v>1717</v>
      </c>
      <c r="AW47" s="131"/>
      <c r="AX47" s="131"/>
      <c r="AY47" s="131"/>
      <c r="AZ47" s="131"/>
      <c r="BA47" s="133" t="s">
        <v>1717</v>
      </c>
      <c r="BC47" s="5">
        <v>37</v>
      </c>
    </row>
    <row r="48" spans="1:55" ht="25.15" customHeight="1" x14ac:dyDescent="0.2">
      <c r="A48" s="13" t="s">
        <v>1847</v>
      </c>
      <c r="B48" s="226" t="s">
        <v>1865</v>
      </c>
      <c r="C48" s="26" t="s">
        <v>352</v>
      </c>
      <c r="D48" s="10" t="s">
        <v>1378</v>
      </c>
      <c r="E48" s="103" t="s">
        <v>344</v>
      </c>
      <c r="F48" s="10" t="s">
        <v>353</v>
      </c>
      <c r="G48" s="10" t="s">
        <v>1449</v>
      </c>
      <c r="H48" s="12">
        <v>5.5</v>
      </c>
      <c r="I48" s="12" t="s">
        <v>12</v>
      </c>
      <c r="J48" s="12" t="s">
        <v>1671</v>
      </c>
      <c r="K48" s="12" t="s">
        <v>12</v>
      </c>
      <c r="L48" s="12">
        <v>1997</v>
      </c>
      <c r="M48" s="137"/>
      <c r="N48" s="72" t="s">
        <v>13</v>
      </c>
      <c r="O48" s="107"/>
      <c r="P48" s="249"/>
      <c r="R48" s="131"/>
      <c r="S48" s="133" t="s">
        <v>1717</v>
      </c>
      <c r="T48" s="133" t="s">
        <v>1717</v>
      </c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3" t="s">
        <v>1717</v>
      </c>
      <c r="AG48" s="131"/>
      <c r="AH48" s="131"/>
      <c r="AI48" s="131"/>
      <c r="AJ48" s="131"/>
      <c r="AK48" s="131"/>
      <c r="AL48" s="131"/>
      <c r="AM48" s="133" t="s">
        <v>1717</v>
      </c>
      <c r="AN48" s="131"/>
      <c r="AO48" s="131"/>
      <c r="AP48" s="131"/>
      <c r="AQ48" s="131"/>
      <c r="AR48" s="131"/>
      <c r="AS48" s="131"/>
      <c r="AT48" s="131"/>
      <c r="AU48" s="131"/>
      <c r="AV48" s="133" t="s">
        <v>1717</v>
      </c>
      <c r="AW48" s="131"/>
      <c r="AX48" s="131"/>
      <c r="AY48" s="131"/>
      <c r="AZ48" s="131"/>
      <c r="BA48" s="133" t="s">
        <v>1717</v>
      </c>
      <c r="BC48" s="5">
        <v>38</v>
      </c>
    </row>
    <row r="49" spans="1:55" ht="25.15" customHeight="1" x14ac:dyDescent="0.2">
      <c r="A49" s="13" t="s">
        <v>1847</v>
      </c>
      <c r="B49" s="226" t="s">
        <v>1866</v>
      </c>
      <c r="C49" s="26" t="s">
        <v>354</v>
      </c>
      <c r="D49" s="10" t="s">
        <v>1379</v>
      </c>
      <c r="E49" s="103" t="s">
        <v>344</v>
      </c>
      <c r="F49" s="10" t="s">
        <v>355</v>
      </c>
      <c r="G49" s="10" t="s">
        <v>1449</v>
      </c>
      <c r="H49" s="12">
        <v>2.2000000000000002</v>
      </c>
      <c r="I49" s="12" t="s">
        <v>12</v>
      </c>
      <c r="J49" s="12" t="s">
        <v>1671</v>
      </c>
      <c r="K49" s="12" t="s">
        <v>12</v>
      </c>
      <c r="L49" s="12">
        <v>1997</v>
      </c>
      <c r="M49" s="137"/>
      <c r="N49" s="72" t="s">
        <v>13</v>
      </c>
      <c r="O49" s="107"/>
      <c r="P49" s="249"/>
      <c r="R49" s="131"/>
      <c r="S49" s="133" t="s">
        <v>1717</v>
      </c>
      <c r="T49" s="133" t="s">
        <v>1717</v>
      </c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3" t="s">
        <v>1717</v>
      </c>
      <c r="AG49" s="131"/>
      <c r="AH49" s="131"/>
      <c r="AI49" s="131"/>
      <c r="AJ49" s="131"/>
      <c r="AK49" s="131"/>
      <c r="AL49" s="131"/>
      <c r="AM49" s="133" t="s">
        <v>1717</v>
      </c>
      <c r="AN49" s="131"/>
      <c r="AO49" s="131"/>
      <c r="AP49" s="131"/>
      <c r="AQ49" s="131"/>
      <c r="AR49" s="131"/>
      <c r="AS49" s="131"/>
      <c r="AT49" s="131"/>
      <c r="AU49" s="131"/>
      <c r="AV49" s="133" t="s">
        <v>1717</v>
      </c>
      <c r="AW49" s="131"/>
      <c r="AX49" s="131"/>
      <c r="AY49" s="131"/>
      <c r="AZ49" s="131"/>
      <c r="BA49" s="133" t="s">
        <v>1717</v>
      </c>
      <c r="BC49" s="5">
        <v>39</v>
      </c>
    </row>
    <row r="50" spans="1:55" ht="25.15" customHeight="1" x14ac:dyDescent="0.2">
      <c r="A50" s="13" t="s">
        <v>1847</v>
      </c>
      <c r="B50" s="226" t="s">
        <v>1866</v>
      </c>
      <c r="C50" s="26" t="s">
        <v>356</v>
      </c>
      <c r="D50" s="10" t="s">
        <v>1380</v>
      </c>
      <c r="E50" s="103" t="s">
        <v>344</v>
      </c>
      <c r="F50" s="10" t="s">
        <v>357</v>
      </c>
      <c r="G50" s="10" t="s">
        <v>1449</v>
      </c>
      <c r="H50" s="12">
        <v>2.2000000000000002</v>
      </c>
      <c r="I50" s="12" t="s">
        <v>12</v>
      </c>
      <c r="J50" s="12" t="s">
        <v>1671</v>
      </c>
      <c r="K50" s="12" t="s">
        <v>12</v>
      </c>
      <c r="L50" s="12">
        <v>1997</v>
      </c>
      <c r="M50" s="137"/>
      <c r="N50" s="72" t="s">
        <v>13</v>
      </c>
      <c r="O50" s="107"/>
      <c r="P50" s="249"/>
      <c r="R50" s="131"/>
      <c r="S50" s="133" t="s">
        <v>1717</v>
      </c>
      <c r="T50" s="133" t="s">
        <v>1717</v>
      </c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3" t="s">
        <v>1717</v>
      </c>
      <c r="AG50" s="131"/>
      <c r="AH50" s="131"/>
      <c r="AI50" s="131"/>
      <c r="AJ50" s="131"/>
      <c r="AK50" s="131"/>
      <c r="AL50" s="131"/>
      <c r="AM50" s="133" t="s">
        <v>1717</v>
      </c>
      <c r="AN50" s="131"/>
      <c r="AO50" s="131"/>
      <c r="AP50" s="131"/>
      <c r="AQ50" s="131"/>
      <c r="AR50" s="131"/>
      <c r="AS50" s="131"/>
      <c r="AT50" s="131"/>
      <c r="AU50" s="131"/>
      <c r="AV50" s="133" t="s">
        <v>1717</v>
      </c>
      <c r="AW50" s="131"/>
      <c r="AX50" s="131"/>
      <c r="AY50" s="131"/>
      <c r="AZ50" s="131"/>
      <c r="BA50" s="133" t="s">
        <v>1717</v>
      </c>
      <c r="BC50" s="5">
        <v>40</v>
      </c>
    </row>
    <row r="51" spans="1:55" ht="25.15" customHeight="1" x14ac:dyDescent="0.2">
      <c r="A51" s="13" t="s">
        <v>1847</v>
      </c>
      <c r="B51" s="226" t="s">
        <v>1866</v>
      </c>
      <c r="C51" s="26" t="s">
        <v>358</v>
      </c>
      <c r="D51" s="10" t="s">
        <v>1381</v>
      </c>
      <c r="E51" s="103" t="s">
        <v>344</v>
      </c>
      <c r="F51" s="10" t="s">
        <v>359</v>
      </c>
      <c r="G51" s="10" t="s">
        <v>1449</v>
      </c>
      <c r="H51" s="12">
        <v>2.2000000000000002</v>
      </c>
      <c r="I51" s="12" t="s">
        <v>12</v>
      </c>
      <c r="J51" s="12" t="s">
        <v>1671</v>
      </c>
      <c r="K51" s="12" t="s">
        <v>12</v>
      </c>
      <c r="L51" s="12">
        <v>1997</v>
      </c>
      <c r="M51" s="137"/>
      <c r="N51" s="72" t="s">
        <v>13</v>
      </c>
      <c r="O51" s="107"/>
      <c r="P51" s="249"/>
      <c r="R51" s="131"/>
      <c r="S51" s="133" t="s">
        <v>1717</v>
      </c>
      <c r="T51" s="133" t="s">
        <v>1717</v>
      </c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3" t="s">
        <v>1717</v>
      </c>
      <c r="AG51" s="131"/>
      <c r="AH51" s="131"/>
      <c r="AI51" s="131"/>
      <c r="AJ51" s="131"/>
      <c r="AK51" s="131"/>
      <c r="AL51" s="131"/>
      <c r="AM51" s="133" t="s">
        <v>1717</v>
      </c>
      <c r="AN51" s="131"/>
      <c r="AO51" s="131"/>
      <c r="AP51" s="131"/>
      <c r="AQ51" s="131"/>
      <c r="AR51" s="131"/>
      <c r="AS51" s="131"/>
      <c r="AT51" s="131"/>
      <c r="AU51" s="131"/>
      <c r="AV51" s="133" t="s">
        <v>1717</v>
      </c>
      <c r="AW51" s="131"/>
      <c r="AX51" s="131"/>
      <c r="AY51" s="131"/>
      <c r="AZ51" s="131"/>
      <c r="BA51" s="133" t="s">
        <v>1717</v>
      </c>
      <c r="BC51" s="5">
        <v>41</v>
      </c>
    </row>
    <row r="52" spans="1:55" ht="25.15" customHeight="1" x14ac:dyDescent="0.2">
      <c r="A52" s="13" t="s">
        <v>1847</v>
      </c>
      <c r="B52" s="226" t="s">
        <v>1865</v>
      </c>
      <c r="C52" s="26" t="s">
        <v>360</v>
      </c>
      <c r="D52" s="10" t="s">
        <v>1382</v>
      </c>
      <c r="E52" s="103" t="s">
        <v>344</v>
      </c>
      <c r="F52" s="10" t="s">
        <v>361</v>
      </c>
      <c r="G52" s="10" t="s">
        <v>1449</v>
      </c>
      <c r="H52" s="12">
        <v>11</v>
      </c>
      <c r="I52" s="12" t="s">
        <v>12</v>
      </c>
      <c r="J52" s="12" t="s">
        <v>1671</v>
      </c>
      <c r="K52" s="12" t="s">
        <v>12</v>
      </c>
      <c r="L52" s="12">
        <v>1997</v>
      </c>
      <c r="M52" s="137"/>
      <c r="N52" s="72" t="s">
        <v>13</v>
      </c>
      <c r="O52" s="107"/>
      <c r="P52" s="249"/>
      <c r="R52" s="131"/>
      <c r="S52" s="133" t="s">
        <v>1717</v>
      </c>
      <c r="T52" s="133" t="s">
        <v>1717</v>
      </c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3" t="s">
        <v>1717</v>
      </c>
      <c r="AG52" s="131"/>
      <c r="AH52" s="131"/>
      <c r="AI52" s="131"/>
      <c r="AJ52" s="131"/>
      <c r="AK52" s="131"/>
      <c r="AL52" s="131"/>
      <c r="AM52" s="133" t="s">
        <v>1717</v>
      </c>
      <c r="AN52" s="131"/>
      <c r="AO52" s="131"/>
      <c r="AP52" s="131"/>
      <c r="AQ52" s="131"/>
      <c r="AR52" s="131"/>
      <c r="AS52" s="131"/>
      <c r="AT52" s="131"/>
      <c r="AU52" s="131"/>
      <c r="AV52" s="133" t="s">
        <v>1717</v>
      </c>
      <c r="AW52" s="131"/>
      <c r="AX52" s="131"/>
      <c r="AY52" s="131"/>
      <c r="AZ52" s="131"/>
      <c r="BA52" s="133" t="s">
        <v>1717</v>
      </c>
      <c r="BC52" s="5">
        <v>42</v>
      </c>
    </row>
    <row r="53" spans="1:55" ht="25.15" customHeight="1" x14ac:dyDescent="0.2">
      <c r="A53" s="13" t="s">
        <v>1847</v>
      </c>
      <c r="B53" s="226" t="s">
        <v>1866</v>
      </c>
      <c r="C53" s="26" t="s">
        <v>362</v>
      </c>
      <c r="D53" s="10" t="s">
        <v>1383</v>
      </c>
      <c r="E53" s="103" t="s">
        <v>344</v>
      </c>
      <c r="F53" s="10" t="s">
        <v>363</v>
      </c>
      <c r="G53" s="10" t="s">
        <v>1449</v>
      </c>
      <c r="H53" s="12">
        <v>2.2000000000000002</v>
      </c>
      <c r="I53" s="12" t="s">
        <v>12</v>
      </c>
      <c r="J53" s="12" t="s">
        <v>1671</v>
      </c>
      <c r="K53" s="12" t="s">
        <v>12</v>
      </c>
      <c r="L53" s="12">
        <v>1997</v>
      </c>
      <c r="M53" s="137"/>
      <c r="N53" s="72" t="s">
        <v>13</v>
      </c>
      <c r="O53" s="107"/>
      <c r="P53" s="249"/>
      <c r="R53" s="131"/>
      <c r="S53" s="133" t="s">
        <v>1717</v>
      </c>
      <c r="T53" s="133" t="s">
        <v>1717</v>
      </c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3" t="s">
        <v>1717</v>
      </c>
      <c r="AG53" s="131"/>
      <c r="AH53" s="131"/>
      <c r="AI53" s="131"/>
      <c r="AJ53" s="131"/>
      <c r="AK53" s="131"/>
      <c r="AL53" s="131"/>
      <c r="AM53" s="133" t="s">
        <v>1717</v>
      </c>
      <c r="AN53" s="131"/>
      <c r="AO53" s="131"/>
      <c r="AP53" s="131"/>
      <c r="AQ53" s="131"/>
      <c r="AR53" s="131"/>
      <c r="AS53" s="131"/>
      <c r="AT53" s="131"/>
      <c r="AU53" s="131"/>
      <c r="AV53" s="133" t="s">
        <v>1717</v>
      </c>
      <c r="AW53" s="131"/>
      <c r="AX53" s="131"/>
      <c r="AY53" s="131"/>
      <c r="AZ53" s="131"/>
      <c r="BA53" s="133" t="s">
        <v>1717</v>
      </c>
      <c r="BC53" s="5">
        <v>43</v>
      </c>
    </row>
    <row r="54" spans="1:55" ht="25.15" customHeight="1" x14ac:dyDescent="0.2">
      <c r="A54" s="13" t="s">
        <v>1847</v>
      </c>
      <c r="B54" s="226" t="s">
        <v>1865</v>
      </c>
      <c r="C54" s="26" t="s">
        <v>364</v>
      </c>
      <c r="D54" s="10" t="s">
        <v>1384</v>
      </c>
      <c r="E54" s="103" t="s">
        <v>344</v>
      </c>
      <c r="F54" s="10" t="s">
        <v>365</v>
      </c>
      <c r="G54" s="10" t="s">
        <v>1449</v>
      </c>
      <c r="H54" s="12">
        <v>2.2000000000000002</v>
      </c>
      <c r="I54" s="12" t="s">
        <v>12</v>
      </c>
      <c r="J54" s="12" t="s">
        <v>1671</v>
      </c>
      <c r="K54" s="12" t="s">
        <v>12</v>
      </c>
      <c r="L54" s="12">
        <v>1997</v>
      </c>
      <c r="M54" s="137"/>
      <c r="N54" s="72" t="s">
        <v>13</v>
      </c>
      <c r="O54" s="107"/>
      <c r="P54" s="249"/>
      <c r="R54" s="131"/>
      <c r="S54" s="133" t="s">
        <v>1717</v>
      </c>
      <c r="T54" s="133" t="s">
        <v>1717</v>
      </c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3" t="s">
        <v>1717</v>
      </c>
      <c r="AG54" s="131"/>
      <c r="AH54" s="131"/>
      <c r="AI54" s="131"/>
      <c r="AJ54" s="131"/>
      <c r="AK54" s="131"/>
      <c r="AL54" s="131"/>
      <c r="AM54" s="133" t="s">
        <v>1717</v>
      </c>
      <c r="AN54" s="131"/>
      <c r="AO54" s="131"/>
      <c r="AP54" s="131"/>
      <c r="AQ54" s="131"/>
      <c r="AR54" s="131"/>
      <c r="AS54" s="131"/>
      <c r="AT54" s="131"/>
      <c r="AU54" s="131"/>
      <c r="AV54" s="133" t="s">
        <v>1717</v>
      </c>
      <c r="AW54" s="131"/>
      <c r="AX54" s="131"/>
      <c r="AY54" s="131"/>
      <c r="AZ54" s="131"/>
      <c r="BA54" s="133" t="s">
        <v>1717</v>
      </c>
      <c r="BC54" s="5">
        <v>44</v>
      </c>
    </row>
    <row r="55" spans="1:55" ht="25.15" customHeight="1" x14ac:dyDescent="0.2">
      <c r="A55" s="13" t="s">
        <v>1847</v>
      </c>
      <c r="B55" s="226" t="s">
        <v>1863</v>
      </c>
      <c r="C55" s="26" t="s">
        <v>366</v>
      </c>
      <c r="D55" s="10" t="s">
        <v>1387</v>
      </c>
      <c r="E55" s="103" t="s">
        <v>344</v>
      </c>
      <c r="F55" s="10" t="s">
        <v>367</v>
      </c>
      <c r="G55" s="10" t="s">
        <v>1450</v>
      </c>
      <c r="H55" s="12">
        <v>1.5</v>
      </c>
      <c r="I55" s="12" t="s">
        <v>12</v>
      </c>
      <c r="J55" s="12" t="s">
        <v>12</v>
      </c>
      <c r="K55" s="12" t="s">
        <v>12</v>
      </c>
      <c r="L55" s="12">
        <v>1997</v>
      </c>
      <c r="M55" s="137"/>
      <c r="N55" s="72" t="s">
        <v>13</v>
      </c>
      <c r="O55" s="107"/>
      <c r="P55" s="249"/>
      <c r="R55" s="131"/>
      <c r="S55" s="132"/>
      <c r="T55" s="132"/>
      <c r="U55" s="132"/>
      <c r="V55" s="132"/>
      <c r="W55" s="132"/>
      <c r="X55" s="132"/>
      <c r="Y55" s="133" t="s">
        <v>1717</v>
      </c>
      <c r="Z55" s="132"/>
      <c r="AA55" s="132"/>
      <c r="AB55" s="133" t="s">
        <v>1717</v>
      </c>
      <c r="AC55" s="133" t="s">
        <v>1717</v>
      </c>
      <c r="AD55" s="131"/>
      <c r="AE55" s="132"/>
      <c r="AF55" s="133" t="s">
        <v>1717</v>
      </c>
      <c r="AG55" s="132"/>
      <c r="AH55" s="132"/>
      <c r="AI55" s="132"/>
      <c r="AJ55" s="132"/>
      <c r="AK55" s="132"/>
      <c r="AL55" s="132"/>
      <c r="AM55" s="133" t="s">
        <v>1717</v>
      </c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3" t="s">
        <v>1717</v>
      </c>
      <c r="BC55" s="5">
        <v>45</v>
      </c>
    </row>
    <row r="56" spans="1:55" ht="25.15" customHeight="1" x14ac:dyDescent="0.2">
      <c r="A56" s="13" t="s">
        <v>1847</v>
      </c>
      <c r="B56" s="226" t="s">
        <v>1863</v>
      </c>
      <c r="C56" s="26" t="s">
        <v>368</v>
      </c>
      <c r="D56" s="10" t="s">
        <v>1388</v>
      </c>
      <c r="E56" s="103" t="s">
        <v>344</v>
      </c>
      <c r="F56" s="10" t="s">
        <v>367</v>
      </c>
      <c r="G56" s="10" t="s">
        <v>1450</v>
      </c>
      <c r="H56" s="12">
        <v>1.5</v>
      </c>
      <c r="I56" s="12" t="s">
        <v>12</v>
      </c>
      <c r="J56" s="12" t="s">
        <v>12</v>
      </c>
      <c r="K56" s="12" t="s">
        <v>12</v>
      </c>
      <c r="L56" s="12">
        <v>1997</v>
      </c>
      <c r="M56" s="137"/>
      <c r="N56" s="72" t="s">
        <v>13</v>
      </c>
      <c r="O56" s="107"/>
      <c r="P56" s="249"/>
      <c r="R56" s="131"/>
      <c r="S56" s="132"/>
      <c r="T56" s="132"/>
      <c r="U56" s="132"/>
      <c r="V56" s="132"/>
      <c r="W56" s="132"/>
      <c r="X56" s="132"/>
      <c r="Y56" s="133" t="s">
        <v>1717</v>
      </c>
      <c r="Z56" s="132"/>
      <c r="AA56" s="132"/>
      <c r="AB56" s="133" t="s">
        <v>1717</v>
      </c>
      <c r="AC56" s="133" t="s">
        <v>1717</v>
      </c>
      <c r="AD56" s="131"/>
      <c r="AE56" s="132"/>
      <c r="AF56" s="133" t="s">
        <v>1717</v>
      </c>
      <c r="AG56" s="132"/>
      <c r="AH56" s="132"/>
      <c r="AI56" s="132"/>
      <c r="AJ56" s="132"/>
      <c r="AK56" s="132"/>
      <c r="AL56" s="132"/>
      <c r="AM56" s="133" t="s">
        <v>1717</v>
      </c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3" t="s">
        <v>1717</v>
      </c>
      <c r="BC56" s="5">
        <v>46</v>
      </c>
    </row>
    <row r="57" spans="1:55" ht="25.15" customHeight="1" x14ac:dyDescent="0.2">
      <c r="A57" s="13" t="s">
        <v>1847</v>
      </c>
      <c r="B57" s="226" t="s">
        <v>1867</v>
      </c>
      <c r="C57" s="26" t="s">
        <v>369</v>
      </c>
      <c r="D57" s="10" t="s">
        <v>1723</v>
      </c>
      <c r="E57" s="103" t="s">
        <v>344</v>
      </c>
      <c r="F57" s="10" t="s">
        <v>370</v>
      </c>
      <c r="G57" s="10" t="s">
        <v>1445</v>
      </c>
      <c r="H57" s="12">
        <v>1</v>
      </c>
      <c r="I57" s="12" t="s">
        <v>12</v>
      </c>
      <c r="J57" s="12" t="s">
        <v>12</v>
      </c>
      <c r="K57" s="12" t="s">
        <v>1678</v>
      </c>
      <c r="L57" s="12">
        <v>1997</v>
      </c>
      <c r="M57" s="137"/>
      <c r="N57" s="72" t="s">
        <v>13</v>
      </c>
      <c r="O57" s="107"/>
      <c r="P57" s="249"/>
      <c r="R57" s="131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3" t="s">
        <v>1717</v>
      </c>
      <c r="AG57" s="132"/>
      <c r="AH57" s="132"/>
      <c r="AI57" s="132"/>
      <c r="AJ57" s="132"/>
      <c r="AK57" s="132"/>
      <c r="AL57" s="133" t="s">
        <v>1717</v>
      </c>
      <c r="AM57" s="133" t="s">
        <v>1717</v>
      </c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3" t="s">
        <v>1717</v>
      </c>
      <c r="AY57" s="132"/>
      <c r="AZ57" s="132"/>
      <c r="BA57" s="132"/>
      <c r="BC57" s="5">
        <v>47</v>
      </c>
    </row>
    <row r="58" spans="1:55" ht="25.15" customHeight="1" x14ac:dyDescent="0.2">
      <c r="A58" s="13" t="s">
        <v>1847</v>
      </c>
      <c r="B58" s="226" t="s">
        <v>1858</v>
      </c>
      <c r="C58" s="26" t="s">
        <v>371</v>
      </c>
      <c r="D58" s="10" t="s">
        <v>372</v>
      </c>
      <c r="E58" s="103" t="s">
        <v>344</v>
      </c>
      <c r="F58" s="10" t="s">
        <v>373</v>
      </c>
      <c r="G58" s="10" t="s">
        <v>1451</v>
      </c>
      <c r="H58" s="12">
        <v>0</v>
      </c>
      <c r="I58" s="12" t="s">
        <v>12</v>
      </c>
      <c r="J58" s="12" t="s">
        <v>12</v>
      </c>
      <c r="K58" s="12" t="s">
        <v>12</v>
      </c>
      <c r="L58" s="12">
        <v>1997</v>
      </c>
      <c r="M58" s="137"/>
      <c r="N58" s="72" t="s">
        <v>13</v>
      </c>
      <c r="O58" s="107"/>
      <c r="P58" s="249"/>
      <c r="R58" s="131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3" t="s">
        <v>1717</v>
      </c>
      <c r="BC58" s="5">
        <v>48</v>
      </c>
    </row>
    <row r="59" spans="1:55" ht="25.15" customHeight="1" x14ac:dyDescent="0.2">
      <c r="A59" s="13" t="s">
        <v>1847</v>
      </c>
      <c r="B59" s="226" t="s">
        <v>1863</v>
      </c>
      <c r="C59" s="26" t="s">
        <v>374</v>
      </c>
      <c r="D59" s="10" t="s">
        <v>375</v>
      </c>
      <c r="E59" s="103" t="s">
        <v>344</v>
      </c>
      <c r="F59" s="10" t="s">
        <v>376</v>
      </c>
      <c r="G59" s="10" t="s">
        <v>1453</v>
      </c>
      <c r="H59" s="12">
        <v>7.5</v>
      </c>
      <c r="I59" s="12" t="s">
        <v>12</v>
      </c>
      <c r="J59" s="12" t="s">
        <v>12</v>
      </c>
      <c r="K59" s="12" t="s">
        <v>12</v>
      </c>
      <c r="L59" s="12">
        <v>1997</v>
      </c>
      <c r="M59" s="137"/>
      <c r="N59" s="72" t="s">
        <v>13</v>
      </c>
      <c r="O59" s="107"/>
      <c r="P59" s="249"/>
      <c r="R59" s="131"/>
      <c r="S59" s="132"/>
      <c r="T59" s="132"/>
      <c r="U59" s="132"/>
      <c r="V59" s="132"/>
      <c r="W59" s="132"/>
      <c r="X59" s="132"/>
      <c r="Y59" s="133" t="s">
        <v>1717</v>
      </c>
      <c r="Z59" s="132"/>
      <c r="AA59" s="132"/>
      <c r="AB59" s="133" t="s">
        <v>1717</v>
      </c>
      <c r="AC59" s="133" t="s">
        <v>1717</v>
      </c>
      <c r="AD59" s="131"/>
      <c r="AE59" s="132"/>
      <c r="AF59" s="133" t="s">
        <v>1717</v>
      </c>
      <c r="AG59" s="132"/>
      <c r="AH59" s="132"/>
      <c r="AI59" s="132"/>
      <c r="AJ59" s="132"/>
      <c r="AK59" s="132"/>
      <c r="AL59" s="132"/>
      <c r="AM59" s="133" t="s">
        <v>1717</v>
      </c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3" t="s">
        <v>1717</v>
      </c>
      <c r="BC59" s="5">
        <v>49</v>
      </c>
    </row>
    <row r="60" spans="1:55" ht="25.15" customHeight="1" x14ac:dyDescent="0.2">
      <c r="A60" s="13" t="s">
        <v>1847</v>
      </c>
      <c r="B60" s="226" t="s">
        <v>1863</v>
      </c>
      <c r="C60" s="26" t="s">
        <v>377</v>
      </c>
      <c r="D60" s="10" t="s">
        <v>1389</v>
      </c>
      <c r="E60" s="103" t="s">
        <v>344</v>
      </c>
      <c r="F60" s="10" t="s">
        <v>378</v>
      </c>
      <c r="G60" s="10" t="s">
        <v>1450</v>
      </c>
      <c r="H60" s="12">
        <v>1.5</v>
      </c>
      <c r="I60" s="12" t="s">
        <v>12</v>
      </c>
      <c r="J60" s="12" t="s">
        <v>12</v>
      </c>
      <c r="K60" s="12" t="s">
        <v>12</v>
      </c>
      <c r="L60" s="12">
        <v>1997</v>
      </c>
      <c r="M60" s="137"/>
      <c r="N60" s="72" t="s">
        <v>13</v>
      </c>
      <c r="O60" s="107"/>
      <c r="P60" s="249"/>
      <c r="R60" s="131"/>
      <c r="S60" s="132"/>
      <c r="T60" s="132"/>
      <c r="U60" s="132"/>
      <c r="V60" s="132"/>
      <c r="W60" s="132"/>
      <c r="X60" s="132"/>
      <c r="Y60" s="133" t="s">
        <v>1717</v>
      </c>
      <c r="Z60" s="132"/>
      <c r="AA60" s="132"/>
      <c r="AB60" s="133" t="s">
        <v>1717</v>
      </c>
      <c r="AC60" s="133" t="s">
        <v>1717</v>
      </c>
      <c r="AD60" s="131"/>
      <c r="AE60" s="132"/>
      <c r="AF60" s="133" t="s">
        <v>1717</v>
      </c>
      <c r="AG60" s="132"/>
      <c r="AH60" s="132"/>
      <c r="AI60" s="132"/>
      <c r="AJ60" s="132"/>
      <c r="AK60" s="132"/>
      <c r="AL60" s="132"/>
      <c r="AM60" s="133" t="s">
        <v>1717</v>
      </c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3" t="s">
        <v>1717</v>
      </c>
      <c r="BC60" s="5">
        <v>50</v>
      </c>
    </row>
    <row r="61" spans="1:55" ht="25.15" customHeight="1" x14ac:dyDescent="0.2">
      <c r="A61" s="13" t="s">
        <v>1847</v>
      </c>
      <c r="B61" s="226" t="s">
        <v>307</v>
      </c>
      <c r="C61" s="26" t="s">
        <v>379</v>
      </c>
      <c r="D61" s="10" t="s">
        <v>380</v>
      </c>
      <c r="E61" s="103" t="s">
        <v>344</v>
      </c>
      <c r="F61" s="10" t="s">
        <v>381</v>
      </c>
      <c r="G61" s="10" t="s">
        <v>1457</v>
      </c>
      <c r="H61" s="12">
        <v>2.2000000000000002</v>
      </c>
      <c r="I61" s="12" t="s">
        <v>12</v>
      </c>
      <c r="J61" s="12" t="s">
        <v>12</v>
      </c>
      <c r="K61" s="12" t="s">
        <v>12</v>
      </c>
      <c r="L61" s="12">
        <v>1997</v>
      </c>
      <c r="M61" s="137"/>
      <c r="N61" s="72" t="s">
        <v>13</v>
      </c>
      <c r="O61" s="107"/>
      <c r="P61" s="249"/>
      <c r="R61" s="133" t="s">
        <v>1717</v>
      </c>
      <c r="S61" s="132"/>
      <c r="T61" s="132"/>
      <c r="U61" s="132"/>
      <c r="V61" s="132"/>
      <c r="W61" s="132"/>
      <c r="X61" s="132"/>
      <c r="Y61" s="132"/>
      <c r="Z61" s="133" t="s">
        <v>1717</v>
      </c>
      <c r="AA61" s="132"/>
      <c r="AB61" s="132"/>
      <c r="AC61" s="133" t="s">
        <v>1717</v>
      </c>
      <c r="AD61" s="131"/>
      <c r="AE61" s="132"/>
      <c r="AF61" s="133" t="s">
        <v>1717</v>
      </c>
      <c r="AG61" s="132"/>
      <c r="AH61" s="132"/>
      <c r="AI61" s="132"/>
      <c r="AJ61" s="132"/>
      <c r="AK61" s="132"/>
      <c r="AL61" s="132"/>
      <c r="AM61" s="133" t="s">
        <v>1717</v>
      </c>
      <c r="AN61" s="132"/>
      <c r="AO61" s="132"/>
      <c r="AP61" s="132"/>
      <c r="AQ61" s="132"/>
      <c r="AR61" s="132"/>
      <c r="AS61" s="132"/>
      <c r="AT61" s="132"/>
      <c r="AU61" s="133" t="s">
        <v>1717</v>
      </c>
      <c r="AV61" s="132"/>
      <c r="AW61" s="132"/>
      <c r="AX61" s="132"/>
      <c r="AY61" s="132"/>
      <c r="AZ61" s="132"/>
      <c r="BA61" s="132"/>
      <c r="BC61" s="5">
        <v>51</v>
      </c>
    </row>
    <row r="62" spans="1:55" ht="25.15" customHeight="1" x14ac:dyDescent="0.2">
      <c r="A62" s="13" t="s">
        <v>1847</v>
      </c>
      <c r="B62" s="226" t="s">
        <v>1858</v>
      </c>
      <c r="C62" s="26" t="s">
        <v>382</v>
      </c>
      <c r="D62" s="10" t="s">
        <v>1416</v>
      </c>
      <c r="E62" s="103" t="s">
        <v>383</v>
      </c>
      <c r="F62" s="10" t="s">
        <v>1837</v>
      </c>
      <c r="G62" s="10" t="s">
        <v>1454</v>
      </c>
      <c r="H62" s="12">
        <f>(2*3)+(0.18*2)</f>
        <v>6.36</v>
      </c>
      <c r="I62" s="12" t="s">
        <v>1670</v>
      </c>
      <c r="J62" s="12" t="s">
        <v>12</v>
      </c>
      <c r="K62" s="12" t="s">
        <v>12</v>
      </c>
      <c r="L62" s="12">
        <v>1997</v>
      </c>
      <c r="M62" s="137"/>
      <c r="N62" s="72" t="s">
        <v>13</v>
      </c>
      <c r="O62" s="107"/>
      <c r="P62" s="249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3" t="s">
        <v>1717</v>
      </c>
      <c r="AD62" s="131"/>
      <c r="AE62" s="131"/>
      <c r="AF62" s="133" t="s">
        <v>1717</v>
      </c>
      <c r="AG62" s="131"/>
      <c r="AH62" s="131"/>
      <c r="AI62" s="131"/>
      <c r="AJ62" s="131"/>
      <c r="AK62" s="131"/>
      <c r="AL62" s="133" t="s">
        <v>1717</v>
      </c>
      <c r="AM62" s="133" t="s">
        <v>1717</v>
      </c>
      <c r="AN62" s="131"/>
      <c r="AO62" s="131"/>
      <c r="AP62" s="131"/>
      <c r="AQ62" s="131"/>
      <c r="AR62" s="131"/>
      <c r="AS62" s="131"/>
      <c r="AT62" s="131"/>
      <c r="AU62" s="131"/>
      <c r="AV62" s="131"/>
      <c r="AW62" s="133" t="s">
        <v>1717</v>
      </c>
      <c r="AX62" s="155"/>
      <c r="AY62" s="155"/>
      <c r="AZ62" s="132"/>
      <c r="BA62" s="133" t="s">
        <v>1717</v>
      </c>
      <c r="BC62" s="5">
        <v>52</v>
      </c>
    </row>
    <row r="63" spans="1:55" ht="25.15" customHeight="1" x14ac:dyDescent="0.2">
      <c r="A63" s="13" t="s">
        <v>1847</v>
      </c>
      <c r="B63" s="226" t="s">
        <v>1858</v>
      </c>
      <c r="C63" s="26" t="s">
        <v>384</v>
      </c>
      <c r="D63" s="10" t="s">
        <v>1418</v>
      </c>
      <c r="E63" s="103" t="s">
        <v>383</v>
      </c>
      <c r="F63" s="10" t="s">
        <v>1833</v>
      </c>
      <c r="G63" s="10" t="s">
        <v>1454</v>
      </c>
      <c r="H63" s="12">
        <f>(0.18*3)+3</f>
        <v>3.54</v>
      </c>
      <c r="I63" s="12" t="s">
        <v>1670</v>
      </c>
      <c r="J63" s="12" t="s">
        <v>12</v>
      </c>
      <c r="K63" s="12" t="s">
        <v>12</v>
      </c>
      <c r="L63" s="12">
        <v>1997</v>
      </c>
      <c r="M63" s="137"/>
      <c r="N63" s="72" t="s">
        <v>13</v>
      </c>
      <c r="O63" s="107"/>
      <c r="P63" s="249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3" t="s">
        <v>1717</v>
      </c>
      <c r="AD63" s="131"/>
      <c r="AE63" s="131"/>
      <c r="AF63" s="133" t="s">
        <v>1717</v>
      </c>
      <c r="AG63" s="131"/>
      <c r="AH63" s="131"/>
      <c r="AI63" s="131"/>
      <c r="AJ63" s="131"/>
      <c r="AK63" s="131"/>
      <c r="AL63" s="133" t="s">
        <v>1717</v>
      </c>
      <c r="AM63" s="133" t="s">
        <v>1717</v>
      </c>
      <c r="AN63" s="131"/>
      <c r="AO63" s="131"/>
      <c r="AP63" s="131"/>
      <c r="AQ63" s="131"/>
      <c r="AR63" s="131"/>
      <c r="AS63" s="131"/>
      <c r="AT63" s="131"/>
      <c r="AU63" s="131"/>
      <c r="AV63" s="131"/>
      <c r="AW63" s="133" t="s">
        <v>1717</v>
      </c>
      <c r="AX63" s="155"/>
      <c r="AY63" s="155"/>
      <c r="AZ63" s="132"/>
      <c r="BA63" s="133" t="s">
        <v>1717</v>
      </c>
      <c r="BC63" s="5">
        <v>53</v>
      </c>
    </row>
    <row r="64" spans="1:55" ht="25.15" customHeight="1" x14ac:dyDescent="0.2">
      <c r="A64" s="13" t="s">
        <v>1847</v>
      </c>
      <c r="B64" s="226" t="s">
        <v>1858</v>
      </c>
      <c r="C64" s="26" t="s">
        <v>385</v>
      </c>
      <c r="D64" s="10" t="s">
        <v>1419</v>
      </c>
      <c r="E64" s="103" t="s">
        <v>383</v>
      </c>
      <c r="F64" s="10" t="s">
        <v>1834</v>
      </c>
      <c r="G64" s="10" t="s">
        <v>1454</v>
      </c>
      <c r="H64" s="12">
        <f>(0.18*3)+3</f>
        <v>3.54</v>
      </c>
      <c r="I64" s="12" t="s">
        <v>1670</v>
      </c>
      <c r="J64" s="12" t="s">
        <v>12</v>
      </c>
      <c r="K64" s="12" t="s">
        <v>12</v>
      </c>
      <c r="L64" s="12">
        <v>1997</v>
      </c>
      <c r="M64" s="137"/>
      <c r="N64" s="72" t="s">
        <v>13</v>
      </c>
      <c r="O64" s="107"/>
      <c r="P64" s="249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3" t="s">
        <v>1717</v>
      </c>
      <c r="AD64" s="131"/>
      <c r="AE64" s="131"/>
      <c r="AF64" s="133" t="s">
        <v>1717</v>
      </c>
      <c r="AG64" s="131"/>
      <c r="AH64" s="131"/>
      <c r="AI64" s="131"/>
      <c r="AJ64" s="131"/>
      <c r="AK64" s="131"/>
      <c r="AL64" s="133" t="s">
        <v>1717</v>
      </c>
      <c r="AM64" s="133" t="s">
        <v>1717</v>
      </c>
      <c r="AN64" s="131"/>
      <c r="AO64" s="131"/>
      <c r="AP64" s="131"/>
      <c r="AQ64" s="131"/>
      <c r="AR64" s="131"/>
      <c r="AS64" s="131"/>
      <c r="AT64" s="131"/>
      <c r="AU64" s="131"/>
      <c r="AV64" s="131"/>
      <c r="AW64" s="133" t="s">
        <v>1717</v>
      </c>
      <c r="AX64" s="155"/>
      <c r="AY64" s="155"/>
      <c r="AZ64" s="132"/>
      <c r="BA64" s="133" t="s">
        <v>1717</v>
      </c>
      <c r="BC64" s="5">
        <v>54</v>
      </c>
    </row>
    <row r="65" spans="1:55" ht="25.15" customHeight="1" x14ac:dyDescent="0.2">
      <c r="A65" s="13" t="s">
        <v>1847</v>
      </c>
      <c r="B65" s="226" t="s">
        <v>1858</v>
      </c>
      <c r="C65" s="26" t="s">
        <v>386</v>
      </c>
      <c r="D65" s="10" t="s">
        <v>1420</v>
      </c>
      <c r="E65" s="103" t="s">
        <v>383</v>
      </c>
      <c r="F65" s="10" t="s">
        <v>1834</v>
      </c>
      <c r="G65" s="10" t="s">
        <v>1454</v>
      </c>
      <c r="H65" s="12">
        <f>(0.18*3)+3</f>
        <v>3.54</v>
      </c>
      <c r="I65" s="12" t="s">
        <v>1670</v>
      </c>
      <c r="J65" s="12" t="s">
        <v>12</v>
      </c>
      <c r="K65" s="12" t="s">
        <v>12</v>
      </c>
      <c r="L65" s="12">
        <v>1997</v>
      </c>
      <c r="M65" s="137"/>
      <c r="N65" s="72" t="s">
        <v>13</v>
      </c>
      <c r="O65" s="107"/>
      <c r="P65" s="249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3" t="s">
        <v>1717</v>
      </c>
      <c r="AD65" s="131"/>
      <c r="AE65" s="131"/>
      <c r="AF65" s="133" t="s">
        <v>1717</v>
      </c>
      <c r="AG65" s="131"/>
      <c r="AH65" s="131"/>
      <c r="AI65" s="131"/>
      <c r="AJ65" s="131"/>
      <c r="AK65" s="131"/>
      <c r="AL65" s="133" t="s">
        <v>1717</v>
      </c>
      <c r="AM65" s="133" t="s">
        <v>1717</v>
      </c>
      <c r="AN65" s="131"/>
      <c r="AO65" s="131"/>
      <c r="AP65" s="131"/>
      <c r="AQ65" s="131"/>
      <c r="AR65" s="131"/>
      <c r="AS65" s="131"/>
      <c r="AT65" s="131"/>
      <c r="AU65" s="131"/>
      <c r="AV65" s="131"/>
      <c r="AW65" s="133" t="s">
        <v>1717</v>
      </c>
      <c r="AX65" s="155"/>
      <c r="AY65" s="155"/>
      <c r="AZ65" s="132"/>
      <c r="BA65" s="133" t="s">
        <v>1717</v>
      </c>
      <c r="BC65" s="5">
        <v>55</v>
      </c>
    </row>
    <row r="66" spans="1:55" ht="25.15" customHeight="1" x14ac:dyDescent="0.2">
      <c r="B66" s="1"/>
      <c r="C66" s="51" t="s">
        <v>1059</v>
      </c>
      <c r="D66" s="52" t="s">
        <v>1415</v>
      </c>
      <c r="E66" s="55" t="s">
        <v>12</v>
      </c>
      <c r="F66" s="53" t="s">
        <v>1425</v>
      </c>
      <c r="G66" s="53"/>
      <c r="H66" s="53"/>
      <c r="I66" s="53"/>
      <c r="J66" s="53"/>
      <c r="K66" s="53"/>
      <c r="L66" s="53"/>
      <c r="M66" s="234"/>
      <c r="N66" s="150"/>
      <c r="O66" s="205"/>
      <c r="P66" s="54" t="s">
        <v>1404</v>
      </c>
      <c r="R66" s="167"/>
      <c r="S66" s="167"/>
      <c r="T66" s="167"/>
      <c r="U66" s="167"/>
      <c r="V66" s="167"/>
      <c r="W66" s="167"/>
      <c r="X66" s="133"/>
      <c r="Y66" s="167"/>
      <c r="Z66" s="167"/>
      <c r="AA66" s="133"/>
      <c r="AB66" s="167"/>
      <c r="AC66" s="167"/>
      <c r="AD66" s="167"/>
      <c r="AE66" s="167"/>
      <c r="AF66" s="133"/>
      <c r="AG66" s="167"/>
      <c r="AH66" s="167"/>
      <c r="AI66" s="167"/>
      <c r="AJ66" s="167"/>
      <c r="AK66" s="167"/>
      <c r="AL66" s="133"/>
      <c r="AM66" s="133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C66" s="5">
        <v>56</v>
      </c>
    </row>
    <row r="67" spans="1:55" ht="25.15" customHeight="1" x14ac:dyDescent="0.2">
      <c r="A67" s="13" t="s">
        <v>1847</v>
      </c>
      <c r="B67" s="226" t="s">
        <v>1858</v>
      </c>
      <c r="C67" s="26" t="s">
        <v>387</v>
      </c>
      <c r="D67" s="10" t="s">
        <v>1421</v>
      </c>
      <c r="E67" s="103" t="s">
        <v>383</v>
      </c>
      <c r="F67" s="10" t="s">
        <v>1835</v>
      </c>
      <c r="G67" s="10" t="s">
        <v>1454</v>
      </c>
      <c r="H67" s="12">
        <f>(0.18*3)+3</f>
        <v>3.54</v>
      </c>
      <c r="I67" s="12" t="s">
        <v>1670</v>
      </c>
      <c r="J67" s="12" t="s">
        <v>12</v>
      </c>
      <c r="K67" s="12" t="s">
        <v>12</v>
      </c>
      <c r="L67" s="12">
        <v>1997</v>
      </c>
      <c r="M67" s="137"/>
      <c r="N67" s="72" t="s">
        <v>13</v>
      </c>
      <c r="O67" s="107"/>
      <c r="P67" s="249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3" t="s">
        <v>1717</v>
      </c>
      <c r="AD67" s="131"/>
      <c r="AE67" s="131"/>
      <c r="AF67" s="133" t="s">
        <v>1717</v>
      </c>
      <c r="AG67" s="131"/>
      <c r="AH67" s="131"/>
      <c r="AI67" s="131"/>
      <c r="AJ67" s="131"/>
      <c r="AK67" s="131"/>
      <c r="AL67" s="133" t="s">
        <v>1717</v>
      </c>
      <c r="AM67" s="133" t="s">
        <v>1717</v>
      </c>
      <c r="AN67" s="131"/>
      <c r="AO67" s="131"/>
      <c r="AP67" s="131"/>
      <c r="AQ67" s="131"/>
      <c r="AR67" s="131"/>
      <c r="AS67" s="131"/>
      <c r="AT67" s="131"/>
      <c r="AU67" s="131"/>
      <c r="AV67" s="131"/>
      <c r="AW67" s="133" t="s">
        <v>1717</v>
      </c>
      <c r="AX67" s="155"/>
      <c r="AY67" s="155"/>
      <c r="AZ67" s="132"/>
      <c r="BA67" s="133" t="s">
        <v>1717</v>
      </c>
      <c r="BC67" s="5">
        <v>57</v>
      </c>
    </row>
    <row r="68" spans="1:55" ht="25.15" customHeight="1" x14ac:dyDescent="0.2">
      <c r="A68" s="13" t="s">
        <v>1847</v>
      </c>
      <c r="B68" s="226" t="s">
        <v>1858</v>
      </c>
      <c r="C68" s="26" t="s">
        <v>388</v>
      </c>
      <c r="D68" s="10" t="s">
        <v>1422</v>
      </c>
      <c r="E68" s="103" t="s">
        <v>383</v>
      </c>
      <c r="F68" s="10" t="s">
        <v>1835</v>
      </c>
      <c r="G68" s="10" t="s">
        <v>1454</v>
      </c>
      <c r="H68" s="12">
        <f>(0.18*3)+3</f>
        <v>3.54</v>
      </c>
      <c r="I68" s="12" t="s">
        <v>1670</v>
      </c>
      <c r="J68" s="12" t="s">
        <v>12</v>
      </c>
      <c r="K68" s="12" t="s">
        <v>12</v>
      </c>
      <c r="L68" s="12">
        <v>1997</v>
      </c>
      <c r="M68" s="137"/>
      <c r="N68" s="72" t="s">
        <v>13</v>
      </c>
      <c r="O68" s="107"/>
      <c r="P68" s="249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3" t="s">
        <v>1717</v>
      </c>
      <c r="AD68" s="131"/>
      <c r="AE68" s="131"/>
      <c r="AF68" s="133" t="s">
        <v>1717</v>
      </c>
      <c r="AG68" s="131"/>
      <c r="AH68" s="131"/>
      <c r="AI68" s="131"/>
      <c r="AJ68" s="131"/>
      <c r="AK68" s="131"/>
      <c r="AL68" s="133" t="s">
        <v>1717</v>
      </c>
      <c r="AM68" s="133" t="s">
        <v>1717</v>
      </c>
      <c r="AN68" s="131"/>
      <c r="AO68" s="131"/>
      <c r="AP68" s="131"/>
      <c r="AQ68" s="131"/>
      <c r="AR68" s="131"/>
      <c r="AS68" s="131"/>
      <c r="AT68" s="131"/>
      <c r="AU68" s="131"/>
      <c r="AV68" s="131"/>
      <c r="AW68" s="133" t="s">
        <v>1717</v>
      </c>
      <c r="AX68" s="155"/>
      <c r="AY68" s="155"/>
      <c r="AZ68" s="132"/>
      <c r="BA68" s="133" t="s">
        <v>1717</v>
      </c>
      <c r="BC68" s="5">
        <v>58</v>
      </c>
    </row>
    <row r="69" spans="1:55" ht="25.15" customHeight="1" x14ac:dyDescent="0.2">
      <c r="A69" s="13" t="s">
        <v>1847</v>
      </c>
      <c r="B69" s="226" t="s">
        <v>1858</v>
      </c>
      <c r="C69" s="26" t="s">
        <v>389</v>
      </c>
      <c r="D69" s="10" t="s">
        <v>1423</v>
      </c>
      <c r="E69" s="103" t="s">
        <v>383</v>
      </c>
      <c r="F69" s="10" t="s">
        <v>1835</v>
      </c>
      <c r="G69" s="10" t="s">
        <v>1454</v>
      </c>
      <c r="H69" s="12">
        <f>(0.18*3)+3</f>
        <v>3.54</v>
      </c>
      <c r="I69" s="12" t="s">
        <v>1670</v>
      </c>
      <c r="J69" s="12" t="s">
        <v>12</v>
      </c>
      <c r="K69" s="12" t="s">
        <v>12</v>
      </c>
      <c r="L69" s="12">
        <v>2001</v>
      </c>
      <c r="M69" s="137"/>
      <c r="N69" s="72" t="s">
        <v>13</v>
      </c>
      <c r="O69" s="107"/>
      <c r="P69" s="249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3" t="s">
        <v>1717</v>
      </c>
      <c r="AD69" s="131"/>
      <c r="AE69" s="131"/>
      <c r="AF69" s="133" t="s">
        <v>1717</v>
      </c>
      <c r="AG69" s="131"/>
      <c r="AH69" s="131"/>
      <c r="AI69" s="131"/>
      <c r="AJ69" s="131"/>
      <c r="AK69" s="131"/>
      <c r="AL69" s="133" t="s">
        <v>1717</v>
      </c>
      <c r="AM69" s="133" t="s">
        <v>1717</v>
      </c>
      <c r="AN69" s="131"/>
      <c r="AO69" s="131"/>
      <c r="AP69" s="131"/>
      <c r="AQ69" s="131"/>
      <c r="AR69" s="131"/>
      <c r="AS69" s="131"/>
      <c r="AT69" s="131"/>
      <c r="AU69" s="131"/>
      <c r="AV69" s="131"/>
      <c r="AW69" s="133" t="s">
        <v>1717</v>
      </c>
      <c r="AX69" s="155"/>
      <c r="AY69" s="155"/>
      <c r="AZ69" s="132"/>
      <c r="BA69" s="133" t="s">
        <v>1717</v>
      </c>
      <c r="BC69" s="5">
        <v>59</v>
      </c>
    </row>
    <row r="70" spans="1:55" ht="25.15" customHeight="1" x14ac:dyDescent="0.2">
      <c r="A70" s="13" t="s">
        <v>1847</v>
      </c>
      <c r="B70" s="226" t="s">
        <v>1858</v>
      </c>
      <c r="C70" s="26" t="s">
        <v>390</v>
      </c>
      <c r="D70" s="10" t="s">
        <v>1424</v>
      </c>
      <c r="E70" s="103" t="s">
        <v>383</v>
      </c>
      <c r="F70" s="10" t="s">
        <v>1834</v>
      </c>
      <c r="G70" s="10" t="s">
        <v>1454</v>
      </c>
      <c r="H70" s="12">
        <f>(0.18*3)+3</f>
        <v>3.54</v>
      </c>
      <c r="I70" s="12" t="s">
        <v>1670</v>
      </c>
      <c r="J70" s="12" t="s">
        <v>12</v>
      </c>
      <c r="K70" s="12" t="s">
        <v>12</v>
      </c>
      <c r="L70" s="12">
        <v>2001</v>
      </c>
      <c r="M70" s="137"/>
      <c r="N70" s="72" t="s">
        <v>13</v>
      </c>
      <c r="O70" s="107"/>
      <c r="P70" s="249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3" t="s">
        <v>1717</v>
      </c>
      <c r="AD70" s="131"/>
      <c r="AE70" s="131"/>
      <c r="AF70" s="133" t="s">
        <v>1717</v>
      </c>
      <c r="AG70" s="131"/>
      <c r="AH70" s="131"/>
      <c r="AI70" s="131"/>
      <c r="AJ70" s="131"/>
      <c r="AK70" s="131"/>
      <c r="AL70" s="133" t="s">
        <v>1717</v>
      </c>
      <c r="AM70" s="133" t="s">
        <v>1717</v>
      </c>
      <c r="AN70" s="131"/>
      <c r="AO70" s="131"/>
      <c r="AP70" s="131"/>
      <c r="AQ70" s="131"/>
      <c r="AR70" s="131"/>
      <c r="AS70" s="131"/>
      <c r="AT70" s="131"/>
      <c r="AU70" s="131"/>
      <c r="AV70" s="131"/>
      <c r="AW70" s="133" t="s">
        <v>1717</v>
      </c>
      <c r="AX70" s="155"/>
      <c r="AY70" s="155"/>
      <c r="AZ70" s="132"/>
      <c r="BA70" s="133" t="s">
        <v>1717</v>
      </c>
      <c r="BC70" s="5">
        <v>60</v>
      </c>
    </row>
    <row r="71" spans="1:55" ht="25.15" customHeight="1" x14ac:dyDescent="0.2">
      <c r="A71" s="13" t="s">
        <v>1847</v>
      </c>
      <c r="B71" s="226" t="s">
        <v>1858</v>
      </c>
      <c r="C71" s="26" t="s">
        <v>391</v>
      </c>
      <c r="D71" s="10" t="s">
        <v>1417</v>
      </c>
      <c r="E71" s="103" t="s">
        <v>383</v>
      </c>
      <c r="F71" s="10" t="s">
        <v>1836</v>
      </c>
      <c r="G71" s="10" t="s">
        <v>1454</v>
      </c>
      <c r="H71" s="12">
        <f>(2*3)+(0.18*2)</f>
        <v>6.36</v>
      </c>
      <c r="I71" s="12" t="s">
        <v>1670</v>
      </c>
      <c r="J71" s="12" t="s">
        <v>12</v>
      </c>
      <c r="K71" s="12" t="s">
        <v>12</v>
      </c>
      <c r="L71" s="12">
        <v>2002</v>
      </c>
      <c r="M71" s="137"/>
      <c r="N71" s="72" t="s">
        <v>13</v>
      </c>
      <c r="O71" s="107"/>
      <c r="P71" s="249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3" t="s">
        <v>1717</v>
      </c>
      <c r="AD71" s="131"/>
      <c r="AE71" s="131"/>
      <c r="AF71" s="133" t="s">
        <v>1717</v>
      </c>
      <c r="AG71" s="131"/>
      <c r="AH71" s="131"/>
      <c r="AI71" s="131"/>
      <c r="AJ71" s="131"/>
      <c r="AK71" s="131"/>
      <c r="AL71" s="133" t="s">
        <v>1717</v>
      </c>
      <c r="AM71" s="133" t="s">
        <v>1717</v>
      </c>
      <c r="AN71" s="131"/>
      <c r="AO71" s="131"/>
      <c r="AP71" s="131"/>
      <c r="AQ71" s="131"/>
      <c r="AR71" s="131"/>
      <c r="AS71" s="131"/>
      <c r="AT71" s="131"/>
      <c r="AU71" s="131"/>
      <c r="AV71" s="131"/>
      <c r="AW71" s="133" t="s">
        <v>1717</v>
      </c>
      <c r="AX71" s="155"/>
      <c r="AY71" s="155"/>
      <c r="AZ71" s="132"/>
      <c r="BA71" s="133" t="s">
        <v>1717</v>
      </c>
      <c r="BC71" s="5">
        <v>61</v>
      </c>
    </row>
    <row r="72" spans="1:55" ht="25.15" customHeight="1" x14ac:dyDescent="0.2">
      <c r="A72" s="13" t="s">
        <v>1847</v>
      </c>
      <c r="B72" s="226" t="s">
        <v>307</v>
      </c>
      <c r="C72" s="26" t="s">
        <v>392</v>
      </c>
      <c r="D72" s="10" t="s">
        <v>393</v>
      </c>
      <c r="E72" s="103" t="s">
        <v>383</v>
      </c>
      <c r="F72" s="10" t="s">
        <v>394</v>
      </c>
      <c r="G72" s="10" t="s">
        <v>1456</v>
      </c>
      <c r="H72" s="12">
        <v>1.1000000000000001</v>
      </c>
      <c r="I72" s="12" t="s">
        <v>12</v>
      </c>
      <c r="J72" s="12" t="s">
        <v>12</v>
      </c>
      <c r="K72" s="12" t="s">
        <v>12</v>
      </c>
      <c r="L72" s="12">
        <v>1997</v>
      </c>
      <c r="M72" s="137"/>
      <c r="N72" s="72" t="s">
        <v>13</v>
      </c>
      <c r="O72" s="107"/>
      <c r="P72" s="249"/>
      <c r="R72" s="133" t="s">
        <v>1717</v>
      </c>
      <c r="S72" s="132"/>
      <c r="T72" s="132"/>
      <c r="U72" s="132"/>
      <c r="V72" s="132"/>
      <c r="W72" s="132"/>
      <c r="X72" s="132"/>
      <c r="Y72" s="132"/>
      <c r="Z72" s="133" t="s">
        <v>1717</v>
      </c>
      <c r="AA72" s="132"/>
      <c r="AB72" s="132"/>
      <c r="AC72" s="133" t="s">
        <v>1717</v>
      </c>
      <c r="AD72" s="131"/>
      <c r="AE72" s="132"/>
      <c r="AF72" s="133" t="s">
        <v>1717</v>
      </c>
      <c r="AG72" s="132"/>
      <c r="AH72" s="132"/>
      <c r="AI72" s="132"/>
      <c r="AJ72" s="132"/>
      <c r="AK72" s="132"/>
      <c r="AL72" s="132"/>
      <c r="AM72" s="133" t="s">
        <v>1717</v>
      </c>
      <c r="AN72" s="132"/>
      <c r="AO72" s="132"/>
      <c r="AP72" s="132"/>
      <c r="AQ72" s="132"/>
      <c r="AR72" s="132"/>
      <c r="AS72" s="132"/>
      <c r="AT72" s="132"/>
      <c r="AU72" s="133" t="s">
        <v>1717</v>
      </c>
      <c r="AV72" s="132"/>
      <c r="AW72" s="132"/>
      <c r="AX72" s="132"/>
      <c r="AY72" s="132"/>
      <c r="AZ72" s="132"/>
      <c r="BA72" s="132"/>
      <c r="BC72" s="5">
        <v>62</v>
      </c>
    </row>
    <row r="73" spans="1:55" ht="25.15" customHeight="1" x14ac:dyDescent="0.2">
      <c r="A73" s="13" t="s">
        <v>1847</v>
      </c>
      <c r="B73" s="226" t="s">
        <v>1867</v>
      </c>
      <c r="C73" s="26" t="s">
        <v>395</v>
      </c>
      <c r="D73" s="10" t="s">
        <v>1724</v>
      </c>
      <c r="E73" s="103" t="s">
        <v>383</v>
      </c>
      <c r="F73" s="10" t="s">
        <v>2056</v>
      </c>
      <c r="G73" s="10" t="s">
        <v>1455</v>
      </c>
      <c r="H73" s="12">
        <v>1</v>
      </c>
      <c r="I73" s="12" t="s">
        <v>12</v>
      </c>
      <c r="J73" s="12" t="s">
        <v>12</v>
      </c>
      <c r="K73" s="12" t="s">
        <v>1678</v>
      </c>
      <c r="L73" s="103" t="s">
        <v>1679</v>
      </c>
      <c r="M73" s="139"/>
      <c r="N73" s="72" t="s">
        <v>13</v>
      </c>
      <c r="O73" s="107"/>
      <c r="P73" s="249"/>
      <c r="R73" s="131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3" t="s">
        <v>1717</v>
      </c>
      <c r="AG73" s="132"/>
      <c r="AH73" s="132"/>
      <c r="AI73" s="132"/>
      <c r="AJ73" s="132"/>
      <c r="AK73" s="132"/>
      <c r="AL73" s="133" t="s">
        <v>1717</v>
      </c>
      <c r="AM73" s="133" t="s">
        <v>1717</v>
      </c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3" t="s">
        <v>1717</v>
      </c>
      <c r="AY73" s="132"/>
      <c r="AZ73" s="132"/>
      <c r="BA73" s="132"/>
      <c r="BC73" s="5">
        <v>63</v>
      </c>
    </row>
    <row r="74" spans="1:55" ht="25.15" customHeight="1" x14ac:dyDescent="0.2">
      <c r="A74" s="13" t="s">
        <v>1847</v>
      </c>
      <c r="B74" s="226" t="s">
        <v>1858</v>
      </c>
      <c r="C74" s="26" t="s">
        <v>396</v>
      </c>
      <c r="D74" s="10" t="s">
        <v>397</v>
      </c>
      <c r="E74" s="103" t="s">
        <v>383</v>
      </c>
      <c r="F74" s="10" t="s">
        <v>398</v>
      </c>
      <c r="G74" s="10" t="s">
        <v>1452</v>
      </c>
      <c r="H74" s="12">
        <v>0</v>
      </c>
      <c r="I74" s="12" t="s">
        <v>12</v>
      </c>
      <c r="J74" s="12" t="s">
        <v>12</v>
      </c>
      <c r="K74" s="12" t="s">
        <v>12</v>
      </c>
      <c r="L74" s="12">
        <v>1997</v>
      </c>
      <c r="M74" s="137"/>
      <c r="N74" s="72" t="s">
        <v>13</v>
      </c>
      <c r="O74" s="107"/>
      <c r="P74" s="249"/>
      <c r="R74" s="131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3" t="s">
        <v>1717</v>
      </c>
      <c r="BC74" s="5">
        <v>64</v>
      </c>
    </row>
    <row r="75" spans="1:55" ht="25.15" customHeight="1" x14ac:dyDescent="0.2">
      <c r="A75" s="13" t="s">
        <v>1847</v>
      </c>
      <c r="B75" s="226" t="s">
        <v>1863</v>
      </c>
      <c r="C75" s="26" t="s">
        <v>399</v>
      </c>
      <c r="D75" s="10" t="s">
        <v>400</v>
      </c>
      <c r="E75" s="103" t="s">
        <v>383</v>
      </c>
      <c r="F75" s="10" t="s">
        <v>401</v>
      </c>
      <c r="G75" s="10" t="s">
        <v>1453</v>
      </c>
      <c r="H75" s="12">
        <v>2.25</v>
      </c>
      <c r="I75" s="12" t="s">
        <v>12</v>
      </c>
      <c r="J75" s="12" t="s">
        <v>12</v>
      </c>
      <c r="K75" s="12" t="s">
        <v>12</v>
      </c>
      <c r="L75" s="12">
        <v>1997</v>
      </c>
      <c r="M75" s="137"/>
      <c r="N75" s="72" t="s">
        <v>13</v>
      </c>
      <c r="O75" s="107"/>
      <c r="P75" s="249"/>
      <c r="R75" s="131"/>
      <c r="S75" s="132"/>
      <c r="T75" s="132"/>
      <c r="U75" s="132"/>
      <c r="V75" s="132"/>
      <c r="W75" s="132"/>
      <c r="X75" s="132"/>
      <c r="Y75" s="133" t="s">
        <v>1717</v>
      </c>
      <c r="Z75" s="132"/>
      <c r="AA75" s="132"/>
      <c r="AB75" s="133" t="s">
        <v>1717</v>
      </c>
      <c r="AC75" s="133" t="s">
        <v>1717</v>
      </c>
      <c r="AD75" s="131"/>
      <c r="AE75" s="132"/>
      <c r="AF75" s="133" t="s">
        <v>1717</v>
      </c>
      <c r="AG75" s="132"/>
      <c r="AH75" s="132"/>
      <c r="AI75" s="132"/>
      <c r="AJ75" s="132"/>
      <c r="AK75" s="132"/>
      <c r="AL75" s="132"/>
      <c r="AM75" s="133" t="s">
        <v>1717</v>
      </c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3" t="s">
        <v>1717</v>
      </c>
      <c r="BC75" s="5">
        <v>65</v>
      </c>
    </row>
    <row r="76" spans="1:55" ht="25.15" customHeight="1" x14ac:dyDescent="0.2">
      <c r="A76" s="13" t="s">
        <v>1847</v>
      </c>
      <c r="B76" s="226" t="s">
        <v>1863</v>
      </c>
      <c r="C76" s="26" t="s">
        <v>402</v>
      </c>
      <c r="D76" s="10" t="s">
        <v>403</v>
      </c>
      <c r="E76" s="103" t="s">
        <v>383</v>
      </c>
      <c r="F76" s="10" t="s">
        <v>404</v>
      </c>
      <c r="G76" s="10" t="s">
        <v>1450</v>
      </c>
      <c r="H76" s="12">
        <v>0</v>
      </c>
      <c r="I76" s="12" t="s">
        <v>12</v>
      </c>
      <c r="J76" s="12" t="s">
        <v>12</v>
      </c>
      <c r="K76" s="12" t="s">
        <v>12</v>
      </c>
      <c r="L76" s="12">
        <v>1997</v>
      </c>
      <c r="M76" s="137"/>
      <c r="N76" s="72" t="s">
        <v>13</v>
      </c>
      <c r="O76" s="107"/>
      <c r="P76" s="249"/>
      <c r="R76" s="131"/>
      <c r="S76" s="132"/>
      <c r="T76" s="132"/>
      <c r="U76" s="132"/>
      <c r="V76" s="132"/>
      <c r="W76" s="132"/>
      <c r="X76" s="132"/>
      <c r="Y76" s="133" t="s">
        <v>1717</v>
      </c>
      <c r="Z76" s="132"/>
      <c r="AA76" s="132"/>
      <c r="AB76" s="133" t="s">
        <v>1717</v>
      </c>
      <c r="AC76" s="133" t="s">
        <v>1717</v>
      </c>
      <c r="AD76" s="131"/>
      <c r="AE76" s="132"/>
      <c r="AF76" s="133" t="s">
        <v>1717</v>
      </c>
      <c r="AG76" s="132"/>
      <c r="AH76" s="132"/>
      <c r="AI76" s="132"/>
      <c r="AJ76" s="132"/>
      <c r="AK76" s="132"/>
      <c r="AL76" s="132"/>
      <c r="AM76" s="133" t="s">
        <v>1717</v>
      </c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3" t="s">
        <v>1717</v>
      </c>
      <c r="BC76" s="5">
        <v>66</v>
      </c>
    </row>
    <row r="77" spans="1:55" ht="25.15" customHeight="1" x14ac:dyDescent="0.2">
      <c r="A77" s="13" t="s">
        <v>1847</v>
      </c>
      <c r="B77" s="226" t="s">
        <v>1863</v>
      </c>
      <c r="C77" s="26" t="s">
        <v>405</v>
      </c>
      <c r="D77" s="10" t="s">
        <v>406</v>
      </c>
      <c r="E77" s="103" t="s">
        <v>383</v>
      </c>
      <c r="F77" s="10" t="s">
        <v>407</v>
      </c>
      <c r="G77" s="10" t="s">
        <v>1458</v>
      </c>
      <c r="H77" s="12">
        <v>2.25</v>
      </c>
      <c r="I77" s="12" t="s">
        <v>12</v>
      </c>
      <c r="J77" s="12" t="s">
        <v>12</v>
      </c>
      <c r="K77" s="12" t="s">
        <v>12</v>
      </c>
      <c r="L77" s="12">
        <v>1997</v>
      </c>
      <c r="M77" s="137"/>
      <c r="N77" s="72" t="s">
        <v>13</v>
      </c>
      <c r="O77" s="107"/>
      <c r="P77" s="249"/>
      <c r="R77" s="131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3" t="s">
        <v>1717</v>
      </c>
      <c r="AD77" s="131"/>
      <c r="AE77" s="132"/>
      <c r="AF77" s="133" t="s">
        <v>1717</v>
      </c>
      <c r="AG77" s="132"/>
      <c r="AH77" s="132"/>
      <c r="AI77" s="132"/>
      <c r="AJ77" s="132"/>
      <c r="AK77" s="132"/>
      <c r="AL77" s="132"/>
      <c r="AM77" s="133" t="s">
        <v>1717</v>
      </c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3" t="s">
        <v>1717</v>
      </c>
      <c r="BC77" s="5">
        <v>67</v>
      </c>
    </row>
    <row r="78" spans="1:55" ht="25.15" customHeight="1" x14ac:dyDescent="0.2">
      <c r="A78" s="13" t="s">
        <v>1847</v>
      </c>
      <c r="B78" s="226" t="s">
        <v>1858</v>
      </c>
      <c r="C78" s="26" t="s">
        <v>408</v>
      </c>
      <c r="D78" s="10" t="s">
        <v>409</v>
      </c>
      <c r="E78" s="103" t="s">
        <v>383</v>
      </c>
      <c r="F78" s="10" t="s">
        <v>410</v>
      </c>
      <c r="G78" s="10" t="s">
        <v>1459</v>
      </c>
      <c r="H78" s="12">
        <v>1.5</v>
      </c>
      <c r="I78" s="12" t="s">
        <v>12</v>
      </c>
      <c r="J78" s="12" t="s">
        <v>12</v>
      </c>
      <c r="K78" s="12" t="s">
        <v>12</v>
      </c>
      <c r="L78" s="103">
        <v>2006</v>
      </c>
      <c r="M78" s="139"/>
      <c r="N78" s="72" t="s">
        <v>13</v>
      </c>
      <c r="O78" s="107"/>
      <c r="P78" s="249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3" t="s">
        <v>1717</v>
      </c>
      <c r="AG78" s="131"/>
      <c r="AH78" s="131"/>
      <c r="AI78" s="131"/>
      <c r="AJ78" s="131"/>
      <c r="AK78" s="131"/>
      <c r="AL78" s="133" t="s">
        <v>1717</v>
      </c>
      <c r="AM78" s="133" t="s">
        <v>1717</v>
      </c>
      <c r="AN78" s="131"/>
      <c r="AO78" s="131"/>
      <c r="AP78" s="131"/>
      <c r="AQ78" s="131"/>
      <c r="AR78" s="131"/>
      <c r="AS78" s="131"/>
      <c r="AT78" s="131"/>
      <c r="AU78" s="131"/>
      <c r="AV78" s="131"/>
      <c r="AW78" s="133" t="s">
        <v>1717</v>
      </c>
      <c r="AX78" s="155"/>
      <c r="AY78" s="132"/>
      <c r="AZ78" s="132"/>
      <c r="BA78" s="133" t="s">
        <v>1717</v>
      </c>
      <c r="BC78" s="5">
        <v>68</v>
      </c>
    </row>
    <row r="79" spans="1:55" ht="25.15" customHeight="1" x14ac:dyDescent="0.2">
      <c r="B79" s="1"/>
      <c r="C79" s="198" t="s">
        <v>411</v>
      </c>
      <c r="D79" s="44" t="s">
        <v>1513</v>
      </c>
      <c r="E79" s="46" t="s">
        <v>383</v>
      </c>
      <c r="F79" s="44" t="s">
        <v>412</v>
      </c>
      <c r="G79" s="44" t="s">
        <v>1460</v>
      </c>
      <c r="H79" s="198">
        <v>0</v>
      </c>
      <c r="I79" s="198" t="s">
        <v>1670</v>
      </c>
      <c r="J79" s="198" t="s">
        <v>12</v>
      </c>
      <c r="K79" s="198" t="s">
        <v>12</v>
      </c>
      <c r="L79" s="198">
        <v>1987</v>
      </c>
      <c r="M79" s="256"/>
      <c r="N79" s="20"/>
      <c r="O79" s="118" t="s">
        <v>1331</v>
      </c>
      <c r="P79" s="151" t="s">
        <v>871</v>
      </c>
      <c r="R79" s="167"/>
      <c r="S79" s="167"/>
      <c r="T79" s="167"/>
      <c r="U79" s="167"/>
      <c r="V79" s="167"/>
      <c r="W79" s="167"/>
      <c r="X79" s="133"/>
      <c r="Y79" s="167"/>
      <c r="Z79" s="167"/>
      <c r="AA79" s="133"/>
      <c r="AB79" s="167"/>
      <c r="AC79" s="167"/>
      <c r="AD79" s="167"/>
      <c r="AE79" s="167"/>
      <c r="AF79" s="133"/>
      <c r="AG79" s="167"/>
      <c r="AH79" s="167"/>
      <c r="AI79" s="167"/>
      <c r="AJ79" s="167"/>
      <c r="AK79" s="167"/>
      <c r="AL79" s="133"/>
      <c r="AM79" s="133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C79" s="5">
        <v>69</v>
      </c>
    </row>
    <row r="80" spans="1:55" ht="25.15" customHeight="1" x14ac:dyDescent="0.2">
      <c r="B80" s="245"/>
      <c r="C80" s="51" t="s">
        <v>1060</v>
      </c>
      <c r="D80" s="53" t="s">
        <v>1258</v>
      </c>
      <c r="E80" s="55" t="s">
        <v>12</v>
      </c>
      <c r="F80" s="53" t="s">
        <v>1315</v>
      </c>
      <c r="G80" s="53"/>
      <c r="H80" s="53"/>
      <c r="I80" s="53"/>
      <c r="J80" s="53"/>
      <c r="K80" s="53"/>
      <c r="L80" s="53"/>
      <c r="M80" s="234"/>
      <c r="N80" s="150"/>
      <c r="O80" s="205"/>
      <c r="P80" s="54" t="s">
        <v>1404</v>
      </c>
      <c r="R80" s="167"/>
      <c r="S80" s="167"/>
      <c r="T80" s="167"/>
      <c r="U80" s="167"/>
      <c r="V80" s="167"/>
      <c r="W80" s="167"/>
      <c r="X80" s="133"/>
      <c r="Y80" s="167"/>
      <c r="Z80" s="167"/>
      <c r="AA80" s="133"/>
      <c r="AB80" s="167"/>
      <c r="AC80" s="167"/>
      <c r="AD80" s="167"/>
      <c r="AE80" s="167"/>
      <c r="AF80" s="133"/>
      <c r="AG80" s="167"/>
      <c r="AH80" s="167"/>
      <c r="AI80" s="167"/>
      <c r="AJ80" s="167"/>
      <c r="AK80" s="167"/>
      <c r="AL80" s="133"/>
      <c r="AM80" s="133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C80" s="5">
        <v>70</v>
      </c>
    </row>
    <row r="81" spans="1:55" ht="25.15" customHeight="1" x14ac:dyDescent="0.2">
      <c r="B81" s="1"/>
      <c r="C81" s="51" t="s">
        <v>1061</v>
      </c>
      <c r="D81" s="52" t="s">
        <v>1314</v>
      </c>
      <c r="E81" s="55" t="s">
        <v>12</v>
      </c>
      <c r="F81" s="53" t="s">
        <v>1316</v>
      </c>
      <c r="G81" s="53"/>
      <c r="H81" s="53"/>
      <c r="I81" s="53"/>
      <c r="J81" s="53"/>
      <c r="K81" s="53"/>
      <c r="L81" s="53"/>
      <c r="M81" s="234"/>
      <c r="N81" s="150"/>
      <c r="O81" s="205"/>
      <c r="P81" s="54" t="s">
        <v>1404</v>
      </c>
      <c r="R81" s="167"/>
      <c r="S81" s="167"/>
      <c r="T81" s="167"/>
      <c r="U81" s="167"/>
      <c r="V81" s="167"/>
      <c r="W81" s="167"/>
      <c r="X81" s="133"/>
      <c r="Y81" s="167"/>
      <c r="Z81" s="167"/>
      <c r="AA81" s="133"/>
      <c r="AB81" s="167"/>
      <c r="AC81" s="167"/>
      <c r="AD81" s="167"/>
      <c r="AE81" s="167"/>
      <c r="AF81" s="133"/>
      <c r="AG81" s="167"/>
      <c r="AH81" s="167"/>
      <c r="AI81" s="167"/>
      <c r="AJ81" s="167"/>
      <c r="AK81" s="167"/>
      <c r="AL81" s="133"/>
      <c r="AM81" s="133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C81" s="5">
        <v>71</v>
      </c>
    </row>
    <row r="82" spans="1:55" ht="25.15" customHeight="1" x14ac:dyDescent="0.2">
      <c r="B82" s="1"/>
      <c r="C82" s="51" t="s">
        <v>1062</v>
      </c>
      <c r="D82" s="53" t="s">
        <v>1370</v>
      </c>
      <c r="E82" s="55" t="s">
        <v>12</v>
      </c>
      <c r="F82" s="53" t="s">
        <v>1220</v>
      </c>
      <c r="G82" s="53"/>
      <c r="H82" s="53"/>
      <c r="I82" s="53"/>
      <c r="J82" s="53"/>
      <c r="K82" s="53"/>
      <c r="L82" s="53"/>
      <c r="M82" s="234"/>
      <c r="N82" s="150"/>
      <c r="O82" s="205"/>
      <c r="P82" s="54" t="s">
        <v>1404</v>
      </c>
      <c r="R82" s="167"/>
      <c r="S82" s="167"/>
      <c r="T82" s="167"/>
      <c r="U82" s="167"/>
      <c r="V82" s="167"/>
      <c r="W82" s="167"/>
      <c r="X82" s="133"/>
      <c r="Y82" s="167"/>
      <c r="Z82" s="167"/>
      <c r="AA82" s="133"/>
      <c r="AB82" s="167"/>
      <c r="AC82" s="167"/>
      <c r="AD82" s="167"/>
      <c r="AE82" s="167"/>
      <c r="AF82" s="133"/>
      <c r="AG82" s="167"/>
      <c r="AH82" s="167"/>
      <c r="AI82" s="167"/>
      <c r="AJ82" s="167"/>
      <c r="AK82" s="167"/>
      <c r="AL82" s="133"/>
      <c r="AM82" s="133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C82" s="5">
        <v>72</v>
      </c>
    </row>
    <row r="83" spans="1:55" ht="25.15" customHeight="1" x14ac:dyDescent="0.2">
      <c r="B83" s="1"/>
      <c r="C83" s="51" t="s">
        <v>1063</v>
      </c>
      <c r="D83" s="53" t="s">
        <v>1370</v>
      </c>
      <c r="E83" s="55" t="s">
        <v>12</v>
      </c>
      <c r="F83" s="53" t="s">
        <v>1256</v>
      </c>
      <c r="G83" s="53"/>
      <c r="H83" s="53"/>
      <c r="I83" s="53"/>
      <c r="J83" s="53"/>
      <c r="K83" s="53"/>
      <c r="L83" s="53"/>
      <c r="M83" s="234"/>
      <c r="N83" s="150"/>
      <c r="O83" s="205"/>
      <c r="P83" s="54" t="s">
        <v>1404</v>
      </c>
      <c r="R83" s="167"/>
      <c r="S83" s="167"/>
      <c r="T83" s="167"/>
      <c r="U83" s="167"/>
      <c r="V83" s="167"/>
      <c r="W83" s="167"/>
      <c r="X83" s="133"/>
      <c r="Y83" s="167"/>
      <c r="Z83" s="167"/>
      <c r="AA83" s="133"/>
      <c r="AB83" s="167"/>
      <c r="AC83" s="167"/>
      <c r="AD83" s="167"/>
      <c r="AE83" s="167"/>
      <c r="AF83" s="133"/>
      <c r="AG83" s="167"/>
      <c r="AH83" s="167"/>
      <c r="AI83" s="167"/>
      <c r="AJ83" s="167"/>
      <c r="AK83" s="167"/>
      <c r="AL83" s="133"/>
      <c r="AM83" s="133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C83" s="5">
        <v>73</v>
      </c>
    </row>
    <row r="84" spans="1:55" ht="25.15" customHeight="1" x14ac:dyDescent="0.2">
      <c r="A84" s="13" t="s">
        <v>1848</v>
      </c>
      <c r="B84" s="226" t="s">
        <v>1863</v>
      </c>
      <c r="C84" s="35" t="s">
        <v>1064</v>
      </c>
      <c r="D84" s="9" t="s">
        <v>505</v>
      </c>
      <c r="E84" s="103" t="s">
        <v>1348</v>
      </c>
      <c r="F84" s="9" t="s">
        <v>1373</v>
      </c>
      <c r="G84" s="9" t="s">
        <v>1467</v>
      </c>
      <c r="H84" s="12">
        <v>0.54</v>
      </c>
      <c r="I84" s="12" t="s">
        <v>12</v>
      </c>
      <c r="J84" s="12" t="s">
        <v>1671</v>
      </c>
      <c r="K84" s="12" t="s">
        <v>12</v>
      </c>
      <c r="L84" s="12">
        <v>2006</v>
      </c>
      <c r="M84" s="141"/>
      <c r="N84" s="72" t="s">
        <v>13</v>
      </c>
      <c r="O84" s="107"/>
      <c r="P84" s="249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3" t="s">
        <v>1717</v>
      </c>
      <c r="AG84" s="131"/>
      <c r="AH84" s="131"/>
      <c r="AI84" s="131"/>
      <c r="AJ84" s="131"/>
      <c r="AK84" s="131"/>
      <c r="AL84" s="131"/>
      <c r="AM84" s="133" t="s">
        <v>1717</v>
      </c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3" t="s">
        <v>1717</v>
      </c>
      <c r="BC84" s="5">
        <v>74</v>
      </c>
    </row>
    <row r="85" spans="1:55" ht="25.15" customHeight="1" x14ac:dyDescent="0.2">
      <c r="B85" s="1"/>
      <c r="C85" s="100" t="s">
        <v>1371</v>
      </c>
      <c r="D85" s="101" t="s">
        <v>1372</v>
      </c>
      <c r="E85" s="105" t="s">
        <v>12</v>
      </c>
      <c r="F85" s="102"/>
      <c r="G85" s="102"/>
      <c r="H85" s="102"/>
      <c r="I85" s="102"/>
      <c r="J85" s="102"/>
      <c r="K85" s="102"/>
      <c r="L85" s="102"/>
      <c r="M85" s="233"/>
      <c r="N85" s="150"/>
      <c r="O85" s="205"/>
      <c r="P85" s="54" t="s">
        <v>1429</v>
      </c>
      <c r="R85" s="167"/>
      <c r="S85" s="167"/>
      <c r="T85" s="167"/>
      <c r="U85" s="167"/>
      <c r="V85" s="167"/>
      <c r="W85" s="167"/>
      <c r="X85" s="133"/>
      <c r="Y85" s="167"/>
      <c r="Z85" s="167"/>
      <c r="AA85" s="133"/>
      <c r="AB85" s="167"/>
      <c r="AC85" s="167"/>
      <c r="AD85" s="167"/>
      <c r="AE85" s="167"/>
      <c r="AF85" s="133"/>
      <c r="AG85" s="167"/>
      <c r="AH85" s="167"/>
      <c r="AI85" s="167"/>
      <c r="AJ85" s="167"/>
      <c r="AK85" s="167"/>
      <c r="AL85" s="133"/>
      <c r="AM85" s="133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C85" s="5">
        <v>75</v>
      </c>
    </row>
    <row r="86" spans="1:55" ht="25.15" customHeight="1" x14ac:dyDescent="0.2">
      <c r="A86" s="13" t="s">
        <v>1853</v>
      </c>
      <c r="B86" s="226" t="s">
        <v>1863</v>
      </c>
      <c r="C86" s="35" t="s">
        <v>1065</v>
      </c>
      <c r="D86" s="10" t="s">
        <v>1499</v>
      </c>
      <c r="E86" s="103" t="s">
        <v>478</v>
      </c>
      <c r="F86" s="9" t="s">
        <v>1221</v>
      </c>
      <c r="G86" s="88" t="s">
        <v>1461</v>
      </c>
      <c r="H86" s="12">
        <v>7.5</v>
      </c>
      <c r="I86" s="12" t="s">
        <v>1670</v>
      </c>
      <c r="J86" s="12" t="s">
        <v>12</v>
      </c>
      <c r="K86" s="12" t="s">
        <v>12</v>
      </c>
      <c r="L86" s="12">
        <v>2011</v>
      </c>
      <c r="M86" s="137"/>
      <c r="N86" s="72" t="s">
        <v>13</v>
      </c>
      <c r="O86" s="107"/>
      <c r="P86" s="249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3" t="s">
        <v>1717</v>
      </c>
      <c r="AG86" s="131"/>
      <c r="AH86" s="131"/>
      <c r="AI86" s="131"/>
      <c r="AJ86" s="131"/>
      <c r="AK86" s="131"/>
      <c r="AL86" s="131"/>
      <c r="AM86" s="133" t="s">
        <v>1717</v>
      </c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C86" s="5">
        <v>76</v>
      </c>
    </row>
    <row r="87" spans="1:55" ht="25.15" customHeight="1" x14ac:dyDescent="0.2">
      <c r="A87" s="13" t="s">
        <v>1852</v>
      </c>
      <c r="B87" s="226" t="s">
        <v>1863</v>
      </c>
      <c r="C87" s="35" t="s">
        <v>1066</v>
      </c>
      <c r="D87" s="10" t="s">
        <v>1500</v>
      </c>
      <c r="E87" s="103" t="s">
        <v>415</v>
      </c>
      <c r="F87" s="9" t="s">
        <v>1345</v>
      </c>
      <c r="G87" s="88" t="s">
        <v>1461</v>
      </c>
      <c r="H87" s="12">
        <v>7.5</v>
      </c>
      <c r="I87" s="12" t="s">
        <v>1670</v>
      </c>
      <c r="J87" s="12" t="s">
        <v>12</v>
      </c>
      <c r="K87" s="12" t="s">
        <v>12</v>
      </c>
      <c r="L87" s="12">
        <v>2006</v>
      </c>
      <c r="M87" s="137"/>
      <c r="N87" s="72" t="s">
        <v>13</v>
      </c>
      <c r="O87" s="107"/>
      <c r="P87" s="249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3" t="s">
        <v>1717</v>
      </c>
      <c r="AG87" s="131"/>
      <c r="AH87" s="131"/>
      <c r="AI87" s="131"/>
      <c r="AJ87" s="131"/>
      <c r="AK87" s="131"/>
      <c r="AL87" s="131"/>
      <c r="AM87" s="133" t="s">
        <v>1717</v>
      </c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C87" s="5">
        <v>77</v>
      </c>
    </row>
    <row r="88" spans="1:55" ht="25.15" customHeight="1" x14ac:dyDescent="0.2">
      <c r="A88" s="13" t="s">
        <v>1852</v>
      </c>
      <c r="B88" s="226" t="s">
        <v>1863</v>
      </c>
      <c r="C88" s="35" t="s">
        <v>1067</v>
      </c>
      <c r="D88" s="10" t="s">
        <v>1500</v>
      </c>
      <c r="E88" s="103" t="s">
        <v>415</v>
      </c>
      <c r="F88" s="9" t="s">
        <v>1345</v>
      </c>
      <c r="G88" s="88" t="s">
        <v>1461</v>
      </c>
      <c r="H88" s="12">
        <v>7.5</v>
      </c>
      <c r="I88" s="12" t="s">
        <v>1670</v>
      </c>
      <c r="J88" s="12" t="s">
        <v>12</v>
      </c>
      <c r="K88" s="12" t="s">
        <v>12</v>
      </c>
      <c r="L88" s="12">
        <v>2006</v>
      </c>
      <c r="M88" s="137"/>
      <c r="N88" s="72" t="s">
        <v>13</v>
      </c>
      <c r="O88" s="107"/>
      <c r="P88" s="249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3" t="s">
        <v>1717</v>
      </c>
      <c r="AG88" s="131"/>
      <c r="AH88" s="131"/>
      <c r="AI88" s="131"/>
      <c r="AJ88" s="131"/>
      <c r="AK88" s="131"/>
      <c r="AL88" s="131"/>
      <c r="AM88" s="133" t="s">
        <v>1717</v>
      </c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C88" s="5">
        <v>78</v>
      </c>
    </row>
    <row r="89" spans="1:55" ht="25.15" customHeight="1" x14ac:dyDescent="0.2">
      <c r="B89" s="1"/>
      <c r="C89" s="97" t="s">
        <v>1068</v>
      </c>
      <c r="D89" s="99" t="s">
        <v>1259</v>
      </c>
      <c r="E89" s="106" t="s">
        <v>12</v>
      </c>
      <c r="F89" s="99" t="s">
        <v>1260</v>
      </c>
      <c r="G89" s="99"/>
      <c r="H89" s="99"/>
      <c r="I89" s="99"/>
      <c r="J89" s="99"/>
      <c r="K89" s="99"/>
      <c r="L89" s="99"/>
      <c r="M89" s="234"/>
      <c r="N89" s="150"/>
      <c r="O89" s="205"/>
      <c r="P89" s="54" t="s">
        <v>1404</v>
      </c>
      <c r="R89" s="167"/>
      <c r="S89" s="167"/>
      <c r="T89" s="167"/>
      <c r="U89" s="167"/>
      <c r="V89" s="167"/>
      <c r="W89" s="167"/>
      <c r="X89" s="133"/>
      <c r="Y89" s="167"/>
      <c r="Z89" s="167"/>
      <c r="AA89" s="133"/>
      <c r="AB89" s="167"/>
      <c r="AC89" s="167"/>
      <c r="AD89" s="167"/>
      <c r="AE89" s="167"/>
      <c r="AF89" s="133"/>
      <c r="AG89" s="167"/>
      <c r="AH89" s="167"/>
      <c r="AI89" s="167"/>
      <c r="AJ89" s="167"/>
      <c r="AK89" s="167"/>
      <c r="AL89" s="133"/>
      <c r="AM89" s="133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C89" s="5">
        <v>79</v>
      </c>
    </row>
    <row r="90" spans="1:55" ht="25.15" customHeight="1" x14ac:dyDescent="0.2">
      <c r="A90" s="13" t="s">
        <v>1853</v>
      </c>
      <c r="B90" s="226" t="s">
        <v>1864</v>
      </c>
      <c r="C90" s="35" t="s">
        <v>1069</v>
      </c>
      <c r="D90" s="57" t="s">
        <v>1517</v>
      </c>
      <c r="E90" s="103" t="s">
        <v>478</v>
      </c>
      <c r="F90" s="57" t="s">
        <v>345</v>
      </c>
      <c r="G90" s="10" t="s">
        <v>1446</v>
      </c>
      <c r="H90" s="12">
        <v>35</v>
      </c>
      <c r="I90" s="12" t="s">
        <v>12</v>
      </c>
      <c r="J90" s="12" t="s">
        <v>1671</v>
      </c>
      <c r="K90" s="12" t="s">
        <v>12</v>
      </c>
      <c r="L90" s="12">
        <v>2009</v>
      </c>
      <c r="M90" s="137"/>
      <c r="N90" s="72" t="s">
        <v>13</v>
      </c>
      <c r="O90" s="243"/>
      <c r="P90" s="249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3" t="s">
        <v>1717</v>
      </c>
      <c r="AI90" s="131"/>
      <c r="AJ90" s="131"/>
      <c r="AK90" s="131"/>
      <c r="AL90" s="133" t="s">
        <v>1717</v>
      </c>
      <c r="AM90" s="133" t="s">
        <v>1717</v>
      </c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3" t="s">
        <v>1717</v>
      </c>
      <c r="BC90" s="5">
        <v>80</v>
      </c>
    </row>
    <row r="91" spans="1:55" ht="25.15" customHeight="1" x14ac:dyDescent="0.2">
      <c r="A91" s="13" t="s">
        <v>1852</v>
      </c>
      <c r="B91" s="226" t="s">
        <v>1864</v>
      </c>
      <c r="C91" s="35" t="s">
        <v>416</v>
      </c>
      <c r="D91" s="10" t="s">
        <v>1517</v>
      </c>
      <c r="E91" s="103" t="s">
        <v>415</v>
      </c>
      <c r="F91" s="10" t="s">
        <v>345</v>
      </c>
      <c r="G91" s="10" t="s">
        <v>1446</v>
      </c>
      <c r="H91" s="12">
        <v>35</v>
      </c>
      <c r="I91" s="12" t="s">
        <v>12</v>
      </c>
      <c r="J91" s="12" t="s">
        <v>1671</v>
      </c>
      <c r="K91" s="12" t="s">
        <v>12</v>
      </c>
      <c r="L91" s="12">
        <v>2009</v>
      </c>
      <c r="M91" s="137"/>
      <c r="N91" s="72" t="s">
        <v>13</v>
      </c>
      <c r="O91" s="107"/>
      <c r="P91" s="249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3" t="s">
        <v>1717</v>
      </c>
      <c r="AI91" s="131"/>
      <c r="AJ91" s="131"/>
      <c r="AK91" s="131"/>
      <c r="AL91" s="133" t="s">
        <v>1717</v>
      </c>
      <c r="AM91" s="133" t="s">
        <v>1717</v>
      </c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3" t="s">
        <v>1717</v>
      </c>
      <c r="BC91" s="5">
        <v>81</v>
      </c>
    </row>
    <row r="92" spans="1:55" ht="25.15" customHeight="1" x14ac:dyDescent="0.2">
      <c r="B92" s="1"/>
      <c r="C92" s="51" t="s">
        <v>1374</v>
      </c>
      <c r="D92" s="53" t="s">
        <v>1370</v>
      </c>
      <c r="E92" s="55" t="s">
        <v>12</v>
      </c>
      <c r="F92" s="53" t="s">
        <v>1375</v>
      </c>
      <c r="G92" s="53"/>
      <c r="H92" s="53"/>
      <c r="I92" s="53"/>
      <c r="J92" s="53"/>
      <c r="K92" s="53"/>
      <c r="L92" s="53"/>
      <c r="M92" s="234"/>
      <c r="N92" s="150"/>
      <c r="O92" s="205"/>
      <c r="P92" s="54" t="s">
        <v>1404</v>
      </c>
      <c r="R92" s="167"/>
      <c r="S92" s="167"/>
      <c r="T92" s="167"/>
      <c r="U92" s="167"/>
      <c r="V92" s="167"/>
      <c r="W92" s="167"/>
      <c r="X92" s="133"/>
      <c r="Y92" s="167"/>
      <c r="Z92" s="167"/>
      <c r="AA92" s="133"/>
      <c r="AB92" s="167"/>
      <c r="AC92" s="167"/>
      <c r="AD92" s="167"/>
      <c r="AE92" s="167"/>
      <c r="AF92" s="133"/>
      <c r="AG92" s="167"/>
      <c r="AH92" s="167"/>
      <c r="AI92" s="167"/>
      <c r="AJ92" s="167"/>
      <c r="AK92" s="167"/>
      <c r="AL92" s="133"/>
      <c r="AM92" s="133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C92" s="5">
        <v>82</v>
      </c>
    </row>
    <row r="93" spans="1:55" ht="25.15" customHeight="1" x14ac:dyDescent="0.2">
      <c r="A93" s="13" t="s">
        <v>1853</v>
      </c>
      <c r="B93" s="226" t="s">
        <v>1863</v>
      </c>
      <c r="C93" s="35" t="s">
        <v>1341</v>
      </c>
      <c r="D93" s="10" t="s">
        <v>1500</v>
      </c>
      <c r="E93" s="103" t="s">
        <v>478</v>
      </c>
      <c r="F93" s="9" t="s">
        <v>1343</v>
      </c>
      <c r="G93" s="88" t="s">
        <v>1461</v>
      </c>
      <c r="H93" s="12">
        <v>7.5</v>
      </c>
      <c r="I93" s="12" t="s">
        <v>1670</v>
      </c>
      <c r="J93" s="12" t="s">
        <v>12</v>
      </c>
      <c r="K93" s="12" t="s">
        <v>12</v>
      </c>
      <c r="L93" s="12">
        <v>2011</v>
      </c>
      <c r="M93" s="137"/>
      <c r="N93" s="72" t="s">
        <v>13</v>
      </c>
      <c r="O93" s="107"/>
      <c r="P93" s="249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3" t="s">
        <v>1717</v>
      </c>
      <c r="AG93" s="131"/>
      <c r="AH93" s="131"/>
      <c r="AI93" s="131"/>
      <c r="AJ93" s="131"/>
      <c r="AK93" s="131"/>
      <c r="AL93" s="131"/>
      <c r="AM93" s="133" t="s">
        <v>1717</v>
      </c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C93" s="5">
        <v>83</v>
      </c>
    </row>
    <row r="94" spans="1:55" ht="25.15" customHeight="1" x14ac:dyDescent="0.2">
      <c r="A94" s="13" t="s">
        <v>1853</v>
      </c>
      <c r="B94" s="226" t="s">
        <v>1863</v>
      </c>
      <c r="C94" s="35" t="s">
        <v>1342</v>
      </c>
      <c r="D94" s="10" t="s">
        <v>1500</v>
      </c>
      <c r="E94" s="103" t="s">
        <v>478</v>
      </c>
      <c r="F94" s="9" t="s">
        <v>1344</v>
      </c>
      <c r="G94" s="88" t="s">
        <v>1461</v>
      </c>
      <c r="H94" s="12">
        <v>7.5</v>
      </c>
      <c r="I94" s="12" t="s">
        <v>1670</v>
      </c>
      <c r="J94" s="12" t="s">
        <v>12</v>
      </c>
      <c r="K94" s="12" t="s">
        <v>12</v>
      </c>
      <c r="L94" s="12">
        <v>2011</v>
      </c>
      <c r="M94" s="137"/>
      <c r="N94" s="72" t="s">
        <v>13</v>
      </c>
      <c r="O94" s="107"/>
      <c r="P94" s="249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3" t="s">
        <v>1717</v>
      </c>
      <c r="AG94" s="131"/>
      <c r="AH94" s="131"/>
      <c r="AI94" s="131"/>
      <c r="AJ94" s="131"/>
      <c r="AK94" s="131"/>
      <c r="AL94" s="131"/>
      <c r="AM94" s="133" t="s">
        <v>1717</v>
      </c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C94" s="5">
        <v>84</v>
      </c>
    </row>
    <row r="95" spans="1:55" ht="25.15" customHeight="1" x14ac:dyDescent="0.2">
      <c r="A95" s="13" t="s">
        <v>1849</v>
      </c>
      <c r="B95" s="226" t="s">
        <v>1864</v>
      </c>
      <c r="C95" s="28" t="s">
        <v>610</v>
      </c>
      <c r="D95" s="10" t="s">
        <v>611</v>
      </c>
      <c r="E95" s="103" t="s">
        <v>612</v>
      </c>
      <c r="F95" s="10" t="s">
        <v>613</v>
      </c>
      <c r="G95" s="10" t="s">
        <v>1468</v>
      </c>
      <c r="H95" s="280">
        <v>209.5</v>
      </c>
      <c r="I95" s="12" t="s">
        <v>12</v>
      </c>
      <c r="J95" s="12" t="s">
        <v>12</v>
      </c>
      <c r="K95" s="12" t="s">
        <v>12</v>
      </c>
      <c r="L95" s="12">
        <v>2018</v>
      </c>
      <c r="M95" s="137"/>
      <c r="N95" s="72" t="s">
        <v>13</v>
      </c>
      <c r="O95" s="107"/>
      <c r="P95" s="249"/>
      <c r="R95" s="133" t="s">
        <v>1717</v>
      </c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3" t="s">
        <v>1717</v>
      </c>
      <c r="AG95" s="131"/>
      <c r="AH95" s="133" t="s">
        <v>1717</v>
      </c>
      <c r="AI95" s="131"/>
      <c r="AJ95" s="131"/>
      <c r="AK95" s="131"/>
      <c r="AL95" s="131"/>
      <c r="AM95" s="133" t="s">
        <v>1717</v>
      </c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3" t="s">
        <v>1717</v>
      </c>
      <c r="BC95" s="5">
        <v>85</v>
      </c>
    </row>
    <row r="96" spans="1:55" ht="25.15" customHeight="1" x14ac:dyDescent="0.2">
      <c r="A96" s="13" t="s">
        <v>1849</v>
      </c>
      <c r="B96" s="226" t="s">
        <v>1874</v>
      </c>
      <c r="C96" s="28" t="s">
        <v>614</v>
      </c>
      <c r="D96" s="10" t="s">
        <v>615</v>
      </c>
      <c r="E96" s="103" t="s">
        <v>612</v>
      </c>
      <c r="F96" s="10" t="s">
        <v>613</v>
      </c>
      <c r="G96" s="10" t="s">
        <v>1478</v>
      </c>
      <c r="H96" s="280"/>
      <c r="I96" s="12" t="s">
        <v>12</v>
      </c>
      <c r="J96" s="12" t="s">
        <v>12</v>
      </c>
      <c r="K96" s="12" t="s">
        <v>12</v>
      </c>
      <c r="L96" s="12">
        <v>2018</v>
      </c>
      <c r="M96" s="137"/>
      <c r="N96" s="72" t="s">
        <v>13</v>
      </c>
      <c r="O96" s="107"/>
      <c r="P96" s="249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3" t="s">
        <v>1717</v>
      </c>
      <c r="AM96" s="133" t="s">
        <v>1717</v>
      </c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C96" s="5">
        <v>86</v>
      </c>
    </row>
    <row r="97" spans="1:55" ht="25.15" customHeight="1" x14ac:dyDescent="0.2">
      <c r="A97" s="13" t="s">
        <v>1849</v>
      </c>
      <c r="B97" s="226" t="s">
        <v>1866</v>
      </c>
      <c r="C97" s="28" t="s">
        <v>616</v>
      </c>
      <c r="D97" s="10" t="s">
        <v>617</v>
      </c>
      <c r="E97" s="103" t="s">
        <v>612</v>
      </c>
      <c r="F97" s="10" t="s">
        <v>618</v>
      </c>
      <c r="G97" s="10" t="s">
        <v>1469</v>
      </c>
      <c r="H97" s="280">
        <v>47.75</v>
      </c>
      <c r="I97" s="12" t="s">
        <v>12</v>
      </c>
      <c r="J97" s="12" t="s">
        <v>1671</v>
      </c>
      <c r="K97" s="12" t="s">
        <v>12</v>
      </c>
      <c r="L97" s="12">
        <v>2018</v>
      </c>
      <c r="M97" s="137"/>
      <c r="N97" s="72" t="s">
        <v>13</v>
      </c>
      <c r="O97" s="107"/>
      <c r="P97" s="249"/>
      <c r="R97" s="131"/>
      <c r="S97" s="131"/>
      <c r="T97" s="131"/>
      <c r="U97" s="131"/>
      <c r="V97" s="131"/>
      <c r="W97" s="131"/>
      <c r="X97" s="131"/>
      <c r="Y97" s="131"/>
      <c r="Z97" s="133" t="s">
        <v>1717</v>
      </c>
      <c r="AA97" s="131"/>
      <c r="AB97" s="131"/>
      <c r="AC97" s="131"/>
      <c r="AD97" s="131"/>
      <c r="AE97" s="131"/>
      <c r="AF97" s="133" t="s">
        <v>1717</v>
      </c>
      <c r="AG97" s="131"/>
      <c r="AH97" s="131"/>
      <c r="AI97" s="131"/>
      <c r="AJ97" s="131"/>
      <c r="AK97" s="131"/>
      <c r="AL97" s="131"/>
      <c r="AM97" s="133" t="s">
        <v>1717</v>
      </c>
      <c r="AN97" s="131"/>
      <c r="AO97" s="131"/>
      <c r="AP97" s="131"/>
      <c r="AQ97" s="131"/>
      <c r="AR97" s="131"/>
      <c r="AS97" s="131"/>
      <c r="AT97" s="131"/>
      <c r="AU97" s="131"/>
      <c r="AV97" s="133" t="s">
        <v>1717</v>
      </c>
      <c r="AW97" s="131"/>
      <c r="AX97" s="131"/>
      <c r="AY97" s="131"/>
      <c r="AZ97" s="131"/>
      <c r="BA97" s="133" t="s">
        <v>1717</v>
      </c>
      <c r="BC97" s="5">
        <v>87</v>
      </c>
    </row>
    <row r="98" spans="1:55" ht="25.15" customHeight="1" x14ac:dyDescent="0.2">
      <c r="A98" s="13" t="s">
        <v>1849</v>
      </c>
      <c r="B98" s="226" t="s">
        <v>1865</v>
      </c>
      <c r="C98" s="28" t="s">
        <v>619</v>
      </c>
      <c r="D98" s="10" t="s">
        <v>620</v>
      </c>
      <c r="E98" s="103" t="s">
        <v>612</v>
      </c>
      <c r="F98" s="10" t="s">
        <v>618</v>
      </c>
      <c r="G98" s="10" t="s">
        <v>1470</v>
      </c>
      <c r="H98" s="280"/>
      <c r="I98" s="12" t="s">
        <v>12</v>
      </c>
      <c r="J98" s="12" t="s">
        <v>1671</v>
      </c>
      <c r="K98" s="12" t="s">
        <v>12</v>
      </c>
      <c r="L98" s="12">
        <v>2018</v>
      </c>
      <c r="M98" s="137"/>
      <c r="N98" s="72" t="s">
        <v>13</v>
      </c>
      <c r="O98" s="107"/>
      <c r="P98" s="249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3" t="s">
        <v>1717</v>
      </c>
      <c r="AG98" s="131"/>
      <c r="AH98" s="133" t="s">
        <v>1717</v>
      </c>
      <c r="AI98" s="131"/>
      <c r="AJ98" s="131"/>
      <c r="AK98" s="131"/>
      <c r="AL98" s="131"/>
      <c r="AM98" s="133" t="s">
        <v>1717</v>
      </c>
      <c r="AN98" s="131"/>
      <c r="AO98" s="131"/>
      <c r="AP98" s="131"/>
      <c r="AQ98" s="131"/>
      <c r="AR98" s="131"/>
      <c r="AS98" s="131"/>
      <c r="AT98" s="131"/>
      <c r="AU98" s="131"/>
      <c r="AV98" s="133" t="s">
        <v>1717</v>
      </c>
      <c r="AW98" s="131"/>
      <c r="AX98" s="131"/>
      <c r="AY98" s="131"/>
      <c r="AZ98" s="131"/>
      <c r="BA98" s="133" t="s">
        <v>1717</v>
      </c>
      <c r="BC98" s="5">
        <v>88</v>
      </c>
    </row>
    <row r="99" spans="1:55" ht="25.15" customHeight="1" x14ac:dyDescent="0.2">
      <c r="A99" s="13" t="s">
        <v>1849</v>
      </c>
      <c r="B99" s="226" t="s">
        <v>1878</v>
      </c>
      <c r="C99" s="28" t="s">
        <v>621</v>
      </c>
      <c r="D99" s="10" t="s">
        <v>98</v>
      </c>
      <c r="E99" s="103" t="s">
        <v>612</v>
      </c>
      <c r="F99" s="10" t="s">
        <v>618</v>
      </c>
      <c r="G99" s="10" t="s">
        <v>1471</v>
      </c>
      <c r="H99" s="280"/>
      <c r="I99" s="12" t="s">
        <v>1670</v>
      </c>
      <c r="J99" s="12" t="s">
        <v>12</v>
      </c>
      <c r="K99" s="12" t="s">
        <v>12</v>
      </c>
      <c r="L99" s="12">
        <v>2018</v>
      </c>
      <c r="M99" s="137"/>
      <c r="N99" s="72" t="s">
        <v>13</v>
      </c>
      <c r="O99" s="107"/>
      <c r="P99" s="249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3" t="s">
        <v>1717</v>
      </c>
      <c r="AG99" s="131"/>
      <c r="AH99" s="133" t="s">
        <v>1717</v>
      </c>
      <c r="AI99" s="131"/>
      <c r="AJ99" s="131"/>
      <c r="AK99" s="131"/>
      <c r="AL99" s="131"/>
      <c r="AM99" s="133" t="s">
        <v>1717</v>
      </c>
      <c r="AN99" s="131"/>
      <c r="AO99" s="131"/>
      <c r="AP99" s="131"/>
      <c r="AQ99" s="131"/>
      <c r="AR99" s="131"/>
      <c r="AS99" s="131"/>
      <c r="AT99" s="131"/>
      <c r="AU99" s="131"/>
      <c r="AV99" s="133" t="s">
        <v>1717</v>
      </c>
      <c r="AW99" s="131"/>
      <c r="AX99" s="131"/>
      <c r="AY99" s="131"/>
      <c r="AZ99" s="131"/>
      <c r="BA99" s="133" t="s">
        <v>1717</v>
      </c>
      <c r="BC99" s="5">
        <v>89</v>
      </c>
    </row>
    <row r="100" spans="1:55" ht="25.15" customHeight="1" x14ac:dyDescent="0.2">
      <c r="A100" s="13" t="s">
        <v>1849</v>
      </c>
      <c r="B100" s="226" t="s">
        <v>1874</v>
      </c>
      <c r="C100" s="28" t="s">
        <v>622</v>
      </c>
      <c r="D100" s="10" t="s">
        <v>623</v>
      </c>
      <c r="E100" s="103" t="s">
        <v>612</v>
      </c>
      <c r="F100" s="10" t="s">
        <v>618</v>
      </c>
      <c r="G100" s="10" t="s">
        <v>1477</v>
      </c>
      <c r="H100" s="280"/>
      <c r="I100" s="12" t="s">
        <v>12</v>
      </c>
      <c r="J100" s="12" t="s">
        <v>12</v>
      </c>
      <c r="K100" s="12" t="s">
        <v>12</v>
      </c>
      <c r="L100" s="12">
        <v>2018</v>
      </c>
      <c r="M100" s="137"/>
      <c r="N100" s="72" t="s">
        <v>13</v>
      </c>
      <c r="O100" s="107"/>
      <c r="P100" s="249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3" t="s">
        <v>1717</v>
      </c>
      <c r="AM100" s="133" t="s">
        <v>1717</v>
      </c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C100" s="5">
        <v>90</v>
      </c>
    </row>
    <row r="101" spans="1:55" ht="25.15" customHeight="1" x14ac:dyDescent="0.2">
      <c r="A101" s="13" t="s">
        <v>1849</v>
      </c>
      <c r="B101" s="226" t="s">
        <v>1874</v>
      </c>
      <c r="C101" s="28" t="s">
        <v>624</v>
      </c>
      <c r="D101" s="10" t="s">
        <v>625</v>
      </c>
      <c r="E101" s="103" t="s">
        <v>612</v>
      </c>
      <c r="F101" s="10" t="s">
        <v>618</v>
      </c>
      <c r="G101" s="10" t="s">
        <v>1472</v>
      </c>
      <c r="H101" s="280"/>
      <c r="I101" s="12" t="s">
        <v>12</v>
      </c>
      <c r="J101" s="12" t="s">
        <v>12</v>
      </c>
      <c r="K101" s="12" t="s">
        <v>12</v>
      </c>
      <c r="L101" s="12">
        <v>2018</v>
      </c>
      <c r="M101" s="137"/>
      <c r="N101" s="72" t="s">
        <v>13</v>
      </c>
      <c r="O101" s="107"/>
      <c r="P101" s="249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3" t="s">
        <v>1717</v>
      </c>
      <c r="AM101" s="133" t="s">
        <v>1717</v>
      </c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C101" s="5">
        <v>91</v>
      </c>
    </row>
    <row r="102" spans="1:55" ht="25.15" customHeight="1" x14ac:dyDescent="0.2">
      <c r="A102" s="13" t="s">
        <v>1849</v>
      </c>
      <c r="B102" s="226" t="s">
        <v>91</v>
      </c>
      <c r="C102" s="28" t="s">
        <v>626</v>
      </c>
      <c r="D102" s="10" t="s">
        <v>91</v>
      </c>
      <c r="E102" s="103" t="s">
        <v>612</v>
      </c>
      <c r="F102" s="10" t="s">
        <v>1050</v>
      </c>
      <c r="G102" s="10" t="s">
        <v>1473</v>
      </c>
      <c r="H102" s="12">
        <v>2.25</v>
      </c>
      <c r="I102" s="12" t="s">
        <v>12</v>
      </c>
      <c r="J102" s="12" t="s">
        <v>12</v>
      </c>
      <c r="K102" s="12" t="s">
        <v>12</v>
      </c>
      <c r="L102" s="12">
        <v>2018</v>
      </c>
      <c r="M102" s="137"/>
      <c r="N102" s="72" t="s">
        <v>13</v>
      </c>
      <c r="O102" s="107"/>
      <c r="P102" s="249"/>
      <c r="R102" s="131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3" t="s">
        <v>1717</v>
      </c>
      <c r="AG102" s="132"/>
      <c r="AH102" s="132"/>
      <c r="AI102" s="132"/>
      <c r="AJ102" s="132"/>
      <c r="AK102" s="132"/>
      <c r="AL102" s="133" t="s">
        <v>1717</v>
      </c>
      <c r="AM102" s="133" t="s">
        <v>1717</v>
      </c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3" t="s">
        <v>1717</v>
      </c>
      <c r="AZ102" s="132"/>
      <c r="BA102" s="133" t="s">
        <v>1717</v>
      </c>
      <c r="BC102" s="5">
        <v>92</v>
      </c>
    </row>
    <row r="103" spans="1:55" ht="25.15" customHeight="1" x14ac:dyDescent="0.2">
      <c r="A103" s="13" t="s">
        <v>1849</v>
      </c>
      <c r="B103" s="226" t="s">
        <v>1864</v>
      </c>
      <c r="C103" s="28" t="s">
        <v>627</v>
      </c>
      <c r="D103" s="10" t="s">
        <v>628</v>
      </c>
      <c r="E103" s="103" t="s">
        <v>629</v>
      </c>
      <c r="F103" s="10" t="s">
        <v>630</v>
      </c>
      <c r="G103" s="10" t="s">
        <v>1474</v>
      </c>
      <c r="H103" s="280">
        <v>30.5</v>
      </c>
      <c r="I103" s="12" t="s">
        <v>12</v>
      </c>
      <c r="J103" s="12" t="s">
        <v>12</v>
      </c>
      <c r="K103" s="12" t="s">
        <v>12</v>
      </c>
      <c r="L103" s="12">
        <v>2018</v>
      </c>
      <c r="M103" s="137"/>
      <c r="N103" s="72" t="s">
        <v>13</v>
      </c>
      <c r="O103" s="107"/>
      <c r="P103" s="249"/>
      <c r="R103" s="131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3" t="s">
        <v>1717</v>
      </c>
      <c r="AI103" s="132"/>
      <c r="AJ103" s="132"/>
      <c r="AK103" s="132"/>
      <c r="AL103" s="131"/>
      <c r="AM103" s="133" t="s">
        <v>1717</v>
      </c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3" t="s">
        <v>1717</v>
      </c>
      <c r="BC103" s="5">
        <v>93</v>
      </c>
    </row>
    <row r="104" spans="1:55" ht="25.15" customHeight="1" x14ac:dyDescent="0.2">
      <c r="A104" s="13" t="s">
        <v>1849</v>
      </c>
      <c r="B104" s="226" t="s">
        <v>1874</v>
      </c>
      <c r="C104" s="28" t="s">
        <v>631</v>
      </c>
      <c r="D104" s="10" t="s">
        <v>632</v>
      </c>
      <c r="E104" s="103" t="s">
        <v>629</v>
      </c>
      <c r="F104" s="10" t="s">
        <v>618</v>
      </c>
      <c r="G104" s="10" t="s">
        <v>1475</v>
      </c>
      <c r="H104" s="280"/>
      <c r="I104" s="12" t="s">
        <v>12</v>
      </c>
      <c r="J104" s="12" t="s">
        <v>12</v>
      </c>
      <c r="K104" s="12" t="s">
        <v>12</v>
      </c>
      <c r="L104" s="12">
        <v>2018</v>
      </c>
      <c r="M104" s="137"/>
      <c r="N104" s="72" t="s">
        <v>13</v>
      </c>
      <c r="O104" s="107"/>
      <c r="P104" s="249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3" t="s">
        <v>1717</v>
      </c>
      <c r="AM104" s="133" t="s">
        <v>1717</v>
      </c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C104" s="5">
        <v>94</v>
      </c>
    </row>
    <row r="105" spans="1:55" ht="25.15" customHeight="1" x14ac:dyDescent="0.2">
      <c r="A105" s="13" t="s">
        <v>1849</v>
      </c>
      <c r="B105" s="226" t="s">
        <v>1863</v>
      </c>
      <c r="C105" s="28" t="s">
        <v>633</v>
      </c>
      <c r="D105" s="10" t="s">
        <v>634</v>
      </c>
      <c r="E105" s="103" t="s">
        <v>2102</v>
      </c>
      <c r="F105" s="10" t="s">
        <v>636</v>
      </c>
      <c r="G105" s="10" t="s">
        <v>1476</v>
      </c>
      <c r="H105" s="103">
        <v>7.5</v>
      </c>
      <c r="I105" s="12" t="s">
        <v>12</v>
      </c>
      <c r="J105" s="12" t="s">
        <v>12</v>
      </c>
      <c r="K105" s="12" t="s">
        <v>12</v>
      </c>
      <c r="L105" s="12">
        <v>2018</v>
      </c>
      <c r="M105" s="137"/>
      <c r="N105" s="72" t="s">
        <v>13</v>
      </c>
      <c r="O105" s="107"/>
      <c r="P105" s="249"/>
      <c r="R105" s="131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3" t="s">
        <v>1717</v>
      </c>
      <c r="AG105" s="132"/>
      <c r="AH105" s="132"/>
      <c r="AI105" s="132"/>
      <c r="AJ105" s="132"/>
      <c r="AK105" s="132"/>
      <c r="AL105" s="133" t="s">
        <v>1717</v>
      </c>
      <c r="AM105" s="133" t="s">
        <v>1717</v>
      </c>
      <c r="AN105" s="132"/>
      <c r="AO105" s="132"/>
      <c r="AP105" s="132"/>
      <c r="AQ105" s="155"/>
      <c r="AR105" s="155"/>
      <c r="AS105" s="131"/>
      <c r="AT105" s="132"/>
      <c r="AU105" s="132"/>
      <c r="AV105" s="132"/>
      <c r="AW105" s="132"/>
      <c r="AX105" s="132"/>
      <c r="AY105" s="132"/>
      <c r="AZ105" s="132"/>
      <c r="BA105" s="133" t="s">
        <v>1717</v>
      </c>
      <c r="BC105" s="5">
        <v>95</v>
      </c>
    </row>
    <row r="106" spans="1:55" ht="25.15" customHeight="1" x14ac:dyDescent="0.2">
      <c r="B106" s="1"/>
      <c r="C106" s="41" t="s">
        <v>637</v>
      </c>
      <c r="D106" s="10" t="s">
        <v>611</v>
      </c>
      <c r="E106" s="103" t="s">
        <v>638</v>
      </c>
      <c r="F106" s="10" t="s">
        <v>613</v>
      </c>
      <c r="G106" s="10" t="s">
        <v>1468</v>
      </c>
      <c r="H106" s="280">
        <v>0</v>
      </c>
      <c r="I106" s="12" t="s">
        <v>12</v>
      </c>
      <c r="J106" s="12" t="s">
        <v>12</v>
      </c>
      <c r="K106" s="12" t="s">
        <v>12</v>
      </c>
      <c r="L106" s="12">
        <v>2022</v>
      </c>
      <c r="M106" s="137"/>
      <c r="N106" s="72" t="s">
        <v>13</v>
      </c>
      <c r="O106" s="107"/>
      <c r="P106" s="249"/>
      <c r="R106" s="133" t="s">
        <v>1717</v>
      </c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3" t="s">
        <v>1717</v>
      </c>
      <c r="AG106" s="131"/>
      <c r="AH106" s="133" t="s">
        <v>1717</v>
      </c>
      <c r="AI106" s="131"/>
      <c r="AJ106" s="131"/>
      <c r="AK106" s="131"/>
      <c r="AL106" s="131"/>
      <c r="AM106" s="133" t="s">
        <v>1717</v>
      </c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3" t="s">
        <v>1717</v>
      </c>
      <c r="BC106" s="5">
        <v>96</v>
      </c>
    </row>
    <row r="107" spans="1:55" ht="25.15" customHeight="1" x14ac:dyDescent="0.2">
      <c r="B107" s="1"/>
      <c r="C107" s="41" t="s">
        <v>639</v>
      </c>
      <c r="D107" s="10" t="s">
        <v>615</v>
      </c>
      <c r="E107" s="103" t="s">
        <v>638</v>
      </c>
      <c r="F107" s="10" t="s">
        <v>613</v>
      </c>
      <c r="G107" s="10" t="s">
        <v>1478</v>
      </c>
      <c r="H107" s="280"/>
      <c r="I107" s="12" t="s">
        <v>12</v>
      </c>
      <c r="J107" s="12" t="s">
        <v>12</v>
      </c>
      <c r="K107" s="12" t="s">
        <v>12</v>
      </c>
      <c r="L107" s="12">
        <v>2022</v>
      </c>
      <c r="M107" s="137"/>
      <c r="N107" s="72" t="s">
        <v>13</v>
      </c>
      <c r="O107" s="107"/>
      <c r="P107" s="249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3" t="s">
        <v>1717</v>
      </c>
      <c r="AM107" s="133" t="s">
        <v>1717</v>
      </c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C107" s="5">
        <v>97</v>
      </c>
    </row>
    <row r="108" spans="1:55" ht="25.15" customHeight="1" x14ac:dyDescent="0.2">
      <c r="B108" s="1"/>
      <c r="C108" s="41" t="s">
        <v>640</v>
      </c>
      <c r="D108" s="10" t="s">
        <v>617</v>
      </c>
      <c r="E108" s="103" t="s">
        <v>638</v>
      </c>
      <c r="F108" s="10" t="s">
        <v>618</v>
      </c>
      <c r="G108" s="10" t="s">
        <v>1469</v>
      </c>
      <c r="H108" s="280">
        <v>0</v>
      </c>
      <c r="I108" s="12" t="s">
        <v>12</v>
      </c>
      <c r="J108" s="12" t="s">
        <v>1671</v>
      </c>
      <c r="K108" s="12" t="s">
        <v>12</v>
      </c>
      <c r="L108" s="12">
        <v>2022</v>
      </c>
      <c r="M108" s="137"/>
      <c r="N108" s="72" t="s">
        <v>13</v>
      </c>
      <c r="O108" s="107"/>
      <c r="P108" s="249"/>
      <c r="R108" s="131"/>
      <c r="S108" s="131"/>
      <c r="T108" s="131"/>
      <c r="U108" s="131"/>
      <c r="V108" s="131"/>
      <c r="W108" s="131"/>
      <c r="X108" s="131"/>
      <c r="Y108" s="131"/>
      <c r="Z108" s="133" t="s">
        <v>1717</v>
      </c>
      <c r="AA108" s="131"/>
      <c r="AB108" s="131"/>
      <c r="AC108" s="131"/>
      <c r="AD108" s="131"/>
      <c r="AE108" s="131"/>
      <c r="AF108" s="133" t="s">
        <v>1717</v>
      </c>
      <c r="AG108" s="131"/>
      <c r="AH108" s="131"/>
      <c r="AI108" s="131"/>
      <c r="AJ108" s="131"/>
      <c r="AK108" s="131"/>
      <c r="AL108" s="131"/>
      <c r="AM108" s="133" t="s">
        <v>1717</v>
      </c>
      <c r="AN108" s="131"/>
      <c r="AO108" s="131"/>
      <c r="AP108" s="131"/>
      <c r="AQ108" s="131"/>
      <c r="AR108" s="131"/>
      <c r="AS108" s="131"/>
      <c r="AT108" s="131"/>
      <c r="AU108" s="131"/>
      <c r="AV108" s="133" t="s">
        <v>1717</v>
      </c>
      <c r="AW108" s="131"/>
      <c r="AX108" s="131"/>
      <c r="AY108" s="131"/>
      <c r="AZ108" s="131"/>
      <c r="BA108" s="133" t="s">
        <v>1717</v>
      </c>
      <c r="BC108" s="5">
        <v>98</v>
      </c>
    </row>
    <row r="109" spans="1:55" ht="25.15" customHeight="1" x14ac:dyDescent="0.2">
      <c r="B109" s="1"/>
      <c r="C109" s="41" t="s">
        <v>641</v>
      </c>
      <c r="D109" s="10" t="s">
        <v>620</v>
      </c>
      <c r="E109" s="103" t="s">
        <v>638</v>
      </c>
      <c r="F109" s="10" t="s">
        <v>618</v>
      </c>
      <c r="G109" s="10" t="s">
        <v>1470</v>
      </c>
      <c r="H109" s="280"/>
      <c r="I109" s="12" t="s">
        <v>12</v>
      </c>
      <c r="J109" s="12" t="s">
        <v>1671</v>
      </c>
      <c r="K109" s="12" t="s">
        <v>12</v>
      </c>
      <c r="L109" s="12">
        <v>2022</v>
      </c>
      <c r="M109" s="137"/>
      <c r="N109" s="72" t="s">
        <v>13</v>
      </c>
      <c r="O109" s="107"/>
      <c r="P109" s="249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3" t="s">
        <v>1717</v>
      </c>
      <c r="AG109" s="131"/>
      <c r="AH109" s="133" t="s">
        <v>1717</v>
      </c>
      <c r="AI109" s="131"/>
      <c r="AJ109" s="131"/>
      <c r="AK109" s="131"/>
      <c r="AL109" s="131"/>
      <c r="AM109" s="133" t="s">
        <v>1717</v>
      </c>
      <c r="AN109" s="131"/>
      <c r="AO109" s="131"/>
      <c r="AP109" s="131"/>
      <c r="AQ109" s="131"/>
      <c r="AR109" s="131"/>
      <c r="AS109" s="131"/>
      <c r="AT109" s="131"/>
      <c r="AU109" s="131"/>
      <c r="AV109" s="133" t="s">
        <v>1717</v>
      </c>
      <c r="AW109" s="131"/>
      <c r="AX109" s="131"/>
      <c r="AY109" s="131"/>
      <c r="AZ109" s="131"/>
      <c r="BA109" s="133" t="s">
        <v>1717</v>
      </c>
      <c r="BC109" s="5">
        <v>99</v>
      </c>
    </row>
    <row r="110" spans="1:55" ht="25.15" customHeight="1" x14ac:dyDescent="0.2">
      <c r="B110" s="1"/>
      <c r="C110" s="41" t="s">
        <v>642</v>
      </c>
      <c r="D110" s="10" t="s">
        <v>98</v>
      </c>
      <c r="E110" s="103" t="s">
        <v>638</v>
      </c>
      <c r="F110" s="10" t="s">
        <v>618</v>
      </c>
      <c r="G110" s="10" t="s">
        <v>1471</v>
      </c>
      <c r="H110" s="280"/>
      <c r="I110" s="12" t="s">
        <v>1670</v>
      </c>
      <c r="J110" s="12" t="s">
        <v>12</v>
      </c>
      <c r="K110" s="12" t="s">
        <v>12</v>
      </c>
      <c r="L110" s="12">
        <v>2022</v>
      </c>
      <c r="M110" s="137"/>
      <c r="N110" s="72" t="s">
        <v>13</v>
      </c>
      <c r="O110" s="107"/>
      <c r="P110" s="249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3" t="s">
        <v>1717</v>
      </c>
      <c r="AG110" s="131"/>
      <c r="AH110" s="133" t="s">
        <v>1717</v>
      </c>
      <c r="AI110" s="131"/>
      <c r="AJ110" s="131"/>
      <c r="AK110" s="131"/>
      <c r="AL110" s="131"/>
      <c r="AM110" s="133" t="s">
        <v>1717</v>
      </c>
      <c r="AN110" s="131"/>
      <c r="AO110" s="131"/>
      <c r="AP110" s="131"/>
      <c r="AQ110" s="131"/>
      <c r="AR110" s="131"/>
      <c r="AS110" s="131"/>
      <c r="AT110" s="131"/>
      <c r="AU110" s="131"/>
      <c r="AV110" s="133" t="s">
        <v>1717</v>
      </c>
      <c r="AW110" s="131"/>
      <c r="AX110" s="131"/>
      <c r="AY110" s="131"/>
      <c r="AZ110" s="131"/>
      <c r="BA110" s="133" t="s">
        <v>1717</v>
      </c>
      <c r="BC110" s="5">
        <v>100</v>
      </c>
    </row>
    <row r="111" spans="1:55" ht="25.15" customHeight="1" x14ac:dyDescent="0.2">
      <c r="B111" s="1"/>
      <c r="C111" s="41" t="s">
        <v>643</v>
      </c>
      <c r="D111" s="10" t="s">
        <v>623</v>
      </c>
      <c r="E111" s="103" t="s">
        <v>638</v>
      </c>
      <c r="F111" s="10" t="s">
        <v>618</v>
      </c>
      <c r="G111" s="10" t="s">
        <v>1477</v>
      </c>
      <c r="H111" s="280"/>
      <c r="I111" s="12" t="s">
        <v>12</v>
      </c>
      <c r="J111" s="12" t="s">
        <v>12</v>
      </c>
      <c r="K111" s="12" t="s">
        <v>12</v>
      </c>
      <c r="L111" s="12">
        <v>2022</v>
      </c>
      <c r="M111" s="137"/>
      <c r="N111" s="72" t="s">
        <v>13</v>
      </c>
      <c r="O111" s="107"/>
      <c r="P111" s="249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3" t="s">
        <v>1717</v>
      </c>
      <c r="AM111" s="133" t="s">
        <v>1717</v>
      </c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C111" s="5">
        <v>101</v>
      </c>
    </row>
    <row r="112" spans="1:55" ht="25.15" customHeight="1" x14ac:dyDescent="0.2">
      <c r="B112" s="1"/>
      <c r="C112" s="41" t="s">
        <v>644</v>
      </c>
      <c r="D112" s="10" t="s">
        <v>625</v>
      </c>
      <c r="E112" s="103" t="s">
        <v>638</v>
      </c>
      <c r="F112" s="10" t="s">
        <v>618</v>
      </c>
      <c r="G112" s="10" t="s">
        <v>1472</v>
      </c>
      <c r="H112" s="280"/>
      <c r="I112" s="12" t="s">
        <v>12</v>
      </c>
      <c r="J112" s="12" t="s">
        <v>12</v>
      </c>
      <c r="K112" s="12" t="s">
        <v>12</v>
      </c>
      <c r="L112" s="12">
        <v>2022</v>
      </c>
      <c r="M112" s="137"/>
      <c r="N112" s="72" t="s">
        <v>13</v>
      </c>
      <c r="O112" s="107"/>
      <c r="P112" s="249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3" t="s">
        <v>1717</v>
      </c>
      <c r="AM112" s="133" t="s">
        <v>1717</v>
      </c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C112" s="5">
        <v>102</v>
      </c>
    </row>
    <row r="113" spans="1:55" ht="72" x14ac:dyDescent="0.2">
      <c r="A113" s="13" t="s">
        <v>1849</v>
      </c>
      <c r="B113" s="226" t="s">
        <v>1864</v>
      </c>
      <c r="C113" s="35" t="s">
        <v>2041</v>
      </c>
      <c r="D113" s="10" t="s">
        <v>2042</v>
      </c>
      <c r="E113" s="103" t="s">
        <v>2102</v>
      </c>
      <c r="F113" s="10" t="s">
        <v>2054</v>
      </c>
      <c r="G113" s="10" t="s">
        <v>2048</v>
      </c>
      <c r="H113" s="12">
        <f>1.5+2.2+1.1+(0.4*11)+(4*4)</f>
        <v>25.200000000000003</v>
      </c>
      <c r="I113" s="12" t="s">
        <v>12</v>
      </c>
      <c r="J113" s="12" t="s">
        <v>12</v>
      </c>
      <c r="K113" s="12" t="s">
        <v>12</v>
      </c>
      <c r="L113" s="12">
        <v>2023</v>
      </c>
      <c r="M113" s="137"/>
      <c r="N113" s="72" t="s">
        <v>13</v>
      </c>
      <c r="O113" s="241"/>
      <c r="P113" s="71" t="s">
        <v>2064</v>
      </c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3"/>
      <c r="AM113" s="133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C113" s="5">
        <v>103</v>
      </c>
    </row>
    <row r="114" spans="1:55" ht="60" x14ac:dyDescent="0.2">
      <c r="A114" s="13" t="s">
        <v>1849</v>
      </c>
      <c r="B114" s="226" t="s">
        <v>1863</v>
      </c>
      <c r="C114" s="35" t="s">
        <v>2045</v>
      </c>
      <c r="D114" s="10" t="s">
        <v>2044</v>
      </c>
      <c r="E114" s="103" t="s">
        <v>2102</v>
      </c>
      <c r="F114" s="10" t="s">
        <v>2050</v>
      </c>
      <c r="G114" s="10" t="s">
        <v>2067</v>
      </c>
      <c r="H114" s="12">
        <f>0.37+2.2</f>
        <v>2.5700000000000003</v>
      </c>
      <c r="I114" s="12" t="s">
        <v>12</v>
      </c>
      <c r="J114" s="12" t="s">
        <v>1671</v>
      </c>
      <c r="K114" s="12" t="s">
        <v>12</v>
      </c>
      <c r="L114" s="12">
        <v>2023</v>
      </c>
      <c r="M114" s="137"/>
      <c r="N114" s="72" t="s">
        <v>13</v>
      </c>
      <c r="O114" s="241"/>
      <c r="P114" s="71" t="s">
        <v>2064</v>
      </c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3"/>
      <c r="AM114" s="133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C114" s="5">
        <v>104</v>
      </c>
    </row>
    <row r="115" spans="1:55" ht="24" x14ac:dyDescent="0.2">
      <c r="B115" s="1"/>
      <c r="C115" s="198" t="s">
        <v>2046</v>
      </c>
      <c r="D115" s="44" t="s">
        <v>2043</v>
      </c>
      <c r="E115" s="46" t="s">
        <v>2102</v>
      </c>
      <c r="F115" s="44" t="s">
        <v>2051</v>
      </c>
      <c r="G115" s="44" t="s">
        <v>2066</v>
      </c>
      <c r="H115" s="198">
        <v>0.1</v>
      </c>
      <c r="I115" s="198" t="s">
        <v>1670</v>
      </c>
      <c r="J115" s="198" t="s">
        <v>12</v>
      </c>
      <c r="K115" s="198" t="s">
        <v>12</v>
      </c>
      <c r="L115" s="198">
        <v>2023</v>
      </c>
      <c r="M115" s="256"/>
      <c r="N115" s="20"/>
      <c r="O115" s="118" t="s">
        <v>1331</v>
      </c>
      <c r="P115" s="252" t="s">
        <v>2063</v>
      </c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3"/>
      <c r="AM115" s="133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C115" s="5">
        <v>105</v>
      </c>
    </row>
    <row r="116" spans="1:55" ht="48" x14ac:dyDescent="0.2">
      <c r="A116" s="13" t="s">
        <v>1849</v>
      </c>
      <c r="B116" s="226" t="s">
        <v>1863</v>
      </c>
      <c r="C116" s="35" t="s">
        <v>2047</v>
      </c>
      <c r="D116" s="10" t="s">
        <v>98</v>
      </c>
      <c r="E116" s="103" t="s">
        <v>2102</v>
      </c>
      <c r="F116" s="10" t="s">
        <v>2052</v>
      </c>
      <c r="G116" s="10" t="s">
        <v>2065</v>
      </c>
      <c r="H116" s="12">
        <f>0.37+0.37+2.2+2.2</f>
        <v>5.1400000000000006</v>
      </c>
      <c r="I116" s="12" t="s">
        <v>12</v>
      </c>
      <c r="J116" s="12" t="s">
        <v>12</v>
      </c>
      <c r="K116" s="12" t="s">
        <v>12</v>
      </c>
      <c r="L116" s="12">
        <v>2023</v>
      </c>
      <c r="M116" s="137"/>
      <c r="N116" s="72" t="s">
        <v>13</v>
      </c>
      <c r="O116" s="241"/>
      <c r="P116" s="71" t="s">
        <v>2064</v>
      </c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3"/>
      <c r="AM116" s="133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C116" s="5">
        <v>106</v>
      </c>
    </row>
    <row r="117" spans="1:55" ht="25.15" customHeight="1" x14ac:dyDescent="0.2">
      <c r="B117" s="245"/>
      <c r="C117" s="51" t="s">
        <v>1074</v>
      </c>
      <c r="D117" s="52" t="s">
        <v>1261</v>
      </c>
      <c r="E117" s="55" t="s">
        <v>12</v>
      </c>
      <c r="F117" s="53" t="s">
        <v>1262</v>
      </c>
      <c r="G117" s="53"/>
      <c r="H117" s="53"/>
      <c r="I117" s="53"/>
      <c r="J117" s="53"/>
      <c r="K117" s="53"/>
      <c r="L117" s="53"/>
      <c r="M117" s="234"/>
      <c r="N117" s="150"/>
      <c r="O117" s="205"/>
      <c r="P117" s="54" t="s">
        <v>1404</v>
      </c>
      <c r="R117" s="167"/>
      <c r="S117" s="167"/>
      <c r="T117" s="167"/>
      <c r="U117" s="167"/>
      <c r="V117" s="167"/>
      <c r="W117" s="167"/>
      <c r="X117" s="133"/>
      <c r="Y117" s="167"/>
      <c r="Z117" s="167"/>
      <c r="AA117" s="133"/>
      <c r="AB117" s="167"/>
      <c r="AC117" s="167"/>
      <c r="AD117" s="167"/>
      <c r="AE117" s="167"/>
      <c r="AF117" s="133"/>
      <c r="AG117" s="167"/>
      <c r="AH117" s="167"/>
      <c r="AI117" s="167"/>
      <c r="AJ117" s="167"/>
      <c r="AK117" s="167"/>
      <c r="AL117" s="133"/>
      <c r="AM117" s="133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C117" s="5">
        <v>107</v>
      </c>
    </row>
    <row r="118" spans="1:55" ht="25.15" customHeight="1" x14ac:dyDescent="0.2">
      <c r="B118" s="1"/>
      <c r="C118" s="51" t="s">
        <v>1075</v>
      </c>
      <c r="D118" s="52" t="s">
        <v>1529</v>
      </c>
      <c r="E118" s="55" t="s">
        <v>12</v>
      </c>
      <c r="F118" s="53" t="s">
        <v>1263</v>
      </c>
      <c r="G118" s="53"/>
      <c r="H118" s="53"/>
      <c r="I118" s="53"/>
      <c r="J118" s="53"/>
      <c r="K118" s="53"/>
      <c r="L118" s="53"/>
      <c r="M118" s="234"/>
      <c r="N118" s="150"/>
      <c r="O118" s="205"/>
      <c r="P118" s="54" t="s">
        <v>1404</v>
      </c>
      <c r="R118" s="167"/>
      <c r="S118" s="167"/>
      <c r="T118" s="167"/>
      <c r="U118" s="167"/>
      <c r="V118" s="167"/>
      <c r="W118" s="167"/>
      <c r="X118" s="133"/>
      <c r="Y118" s="167"/>
      <c r="Z118" s="167"/>
      <c r="AA118" s="133"/>
      <c r="AB118" s="167"/>
      <c r="AC118" s="167"/>
      <c r="AD118" s="167"/>
      <c r="AE118" s="167"/>
      <c r="AF118" s="133"/>
      <c r="AG118" s="167"/>
      <c r="AH118" s="167"/>
      <c r="AI118" s="167"/>
      <c r="AJ118" s="167"/>
      <c r="AK118" s="167"/>
      <c r="AL118" s="133"/>
      <c r="AM118" s="133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C118" s="5">
        <v>108</v>
      </c>
    </row>
    <row r="119" spans="1:55" ht="25.15" customHeight="1" x14ac:dyDescent="0.2">
      <c r="B119" s="1"/>
      <c r="C119" s="51" t="s">
        <v>1076</v>
      </c>
      <c r="D119" s="52" t="s">
        <v>1530</v>
      </c>
      <c r="E119" s="55" t="s">
        <v>12</v>
      </c>
      <c r="F119" s="53" t="s">
        <v>1264</v>
      </c>
      <c r="G119" s="53"/>
      <c r="H119" s="53"/>
      <c r="I119" s="53"/>
      <c r="J119" s="53"/>
      <c r="K119" s="53"/>
      <c r="L119" s="53"/>
      <c r="M119" s="234"/>
      <c r="N119" s="150"/>
      <c r="O119" s="205"/>
      <c r="P119" s="54" t="s">
        <v>1404</v>
      </c>
      <c r="R119" s="167"/>
      <c r="S119" s="167"/>
      <c r="T119" s="167"/>
      <c r="U119" s="167"/>
      <c r="V119" s="167"/>
      <c r="W119" s="167"/>
      <c r="X119" s="133"/>
      <c r="Y119" s="167"/>
      <c r="Z119" s="167"/>
      <c r="AA119" s="133"/>
      <c r="AB119" s="167"/>
      <c r="AC119" s="167"/>
      <c r="AD119" s="167"/>
      <c r="AE119" s="167"/>
      <c r="AF119" s="133"/>
      <c r="AG119" s="167"/>
      <c r="AH119" s="167"/>
      <c r="AI119" s="167"/>
      <c r="AJ119" s="167"/>
      <c r="AK119" s="167"/>
      <c r="AL119" s="133"/>
      <c r="AM119" s="133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C119" s="5">
        <v>109</v>
      </c>
    </row>
    <row r="120" spans="1:55" ht="25.15" customHeight="1" x14ac:dyDescent="0.2">
      <c r="A120" s="13" t="s">
        <v>1853</v>
      </c>
      <c r="B120" s="226" t="s">
        <v>1883</v>
      </c>
      <c r="C120" s="19" t="s">
        <v>1077</v>
      </c>
      <c r="D120" s="8" t="s">
        <v>1530</v>
      </c>
      <c r="E120" s="103" t="s">
        <v>478</v>
      </c>
      <c r="F120" s="9" t="s">
        <v>1222</v>
      </c>
      <c r="G120" s="9" t="s">
        <v>1463</v>
      </c>
      <c r="H120" s="12">
        <v>60</v>
      </c>
      <c r="I120" s="12" t="s">
        <v>12</v>
      </c>
      <c r="J120" s="12" t="s">
        <v>12</v>
      </c>
      <c r="K120" s="12" t="s">
        <v>12</v>
      </c>
      <c r="L120" s="9"/>
      <c r="M120" s="141"/>
      <c r="N120" s="72" t="s">
        <v>13</v>
      </c>
      <c r="O120" s="107"/>
      <c r="P120" s="248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3" t="s">
        <v>1717</v>
      </c>
      <c r="AH120" s="131"/>
      <c r="AI120" s="131"/>
      <c r="AJ120" s="131"/>
      <c r="AK120" s="131"/>
      <c r="AL120" s="133" t="s">
        <v>1717</v>
      </c>
      <c r="AM120" s="133" t="s">
        <v>1717</v>
      </c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3" t="s">
        <v>1717</v>
      </c>
      <c r="BC120" s="5">
        <v>110</v>
      </c>
    </row>
    <row r="121" spans="1:55" ht="25.15" customHeight="1" x14ac:dyDescent="0.2">
      <c r="B121" s="1"/>
      <c r="C121" s="51" t="s">
        <v>1078</v>
      </c>
      <c r="D121" s="52" t="s">
        <v>1531</v>
      </c>
      <c r="E121" s="55" t="s">
        <v>12</v>
      </c>
      <c r="F121" s="53" t="s">
        <v>1223</v>
      </c>
      <c r="G121" s="53"/>
      <c r="H121" s="51"/>
      <c r="I121" s="51"/>
      <c r="J121" s="51"/>
      <c r="K121" s="51"/>
      <c r="L121" s="53"/>
      <c r="M121" s="234"/>
      <c r="N121" s="150"/>
      <c r="O121" s="205"/>
      <c r="P121" s="54" t="s">
        <v>2029</v>
      </c>
      <c r="R121" s="167"/>
      <c r="S121" s="167"/>
      <c r="T121" s="167"/>
      <c r="U121" s="167"/>
      <c r="V121" s="167"/>
      <c r="W121" s="167"/>
      <c r="X121" s="133"/>
      <c r="Y121" s="167"/>
      <c r="Z121" s="167"/>
      <c r="AA121" s="133"/>
      <c r="AB121" s="167"/>
      <c r="AC121" s="167"/>
      <c r="AD121" s="167"/>
      <c r="AE121" s="167"/>
      <c r="AF121" s="133"/>
      <c r="AG121" s="167"/>
      <c r="AH121" s="167"/>
      <c r="AI121" s="167"/>
      <c r="AJ121" s="167"/>
      <c r="AK121" s="167"/>
      <c r="AL121" s="133"/>
      <c r="AM121" s="133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C121" s="5">
        <v>111</v>
      </c>
    </row>
    <row r="122" spans="1:55" ht="25.15" customHeight="1" x14ac:dyDescent="0.2">
      <c r="B122" s="1"/>
      <c r="C122" s="51" t="s">
        <v>1079</v>
      </c>
      <c r="D122" s="52" t="s">
        <v>1532</v>
      </c>
      <c r="E122" s="55" t="s">
        <v>12</v>
      </c>
      <c r="F122" s="53" t="s">
        <v>1265</v>
      </c>
      <c r="G122" s="53"/>
      <c r="H122" s="53"/>
      <c r="I122" s="53"/>
      <c r="J122" s="53"/>
      <c r="K122" s="53"/>
      <c r="L122" s="53"/>
      <c r="M122" s="234"/>
      <c r="N122" s="150"/>
      <c r="O122" s="205"/>
      <c r="P122" s="54" t="s">
        <v>1404</v>
      </c>
      <c r="R122" s="167"/>
      <c r="S122" s="167"/>
      <c r="T122" s="167"/>
      <c r="U122" s="167"/>
      <c r="V122" s="167"/>
      <c r="W122" s="167"/>
      <c r="X122" s="133"/>
      <c r="Y122" s="167"/>
      <c r="Z122" s="167"/>
      <c r="AA122" s="133"/>
      <c r="AB122" s="167"/>
      <c r="AC122" s="167"/>
      <c r="AD122" s="167"/>
      <c r="AE122" s="167"/>
      <c r="AF122" s="133"/>
      <c r="AG122" s="167"/>
      <c r="AH122" s="167"/>
      <c r="AI122" s="167"/>
      <c r="AJ122" s="167"/>
      <c r="AK122" s="167"/>
      <c r="AL122" s="133"/>
      <c r="AM122" s="133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C122" s="5">
        <v>112</v>
      </c>
    </row>
    <row r="123" spans="1:55" ht="25.15" customHeight="1" x14ac:dyDescent="0.2">
      <c r="B123" s="1"/>
      <c r="C123" s="51" t="s">
        <v>1080</v>
      </c>
      <c r="D123" s="52" t="s">
        <v>1532</v>
      </c>
      <c r="E123" s="55" t="s">
        <v>12</v>
      </c>
      <c r="F123" s="53" t="s">
        <v>1266</v>
      </c>
      <c r="G123" s="53"/>
      <c r="H123" s="53"/>
      <c r="I123" s="53"/>
      <c r="J123" s="53"/>
      <c r="K123" s="53"/>
      <c r="L123" s="53"/>
      <c r="M123" s="234"/>
      <c r="N123" s="150"/>
      <c r="O123" s="205"/>
      <c r="P123" s="54" t="s">
        <v>1404</v>
      </c>
      <c r="R123" s="167"/>
      <c r="S123" s="167"/>
      <c r="T123" s="167"/>
      <c r="U123" s="167"/>
      <c r="V123" s="167"/>
      <c r="W123" s="167"/>
      <c r="X123" s="133"/>
      <c r="Y123" s="167"/>
      <c r="Z123" s="167"/>
      <c r="AA123" s="133"/>
      <c r="AB123" s="167"/>
      <c r="AC123" s="167"/>
      <c r="AD123" s="167"/>
      <c r="AE123" s="167"/>
      <c r="AF123" s="133"/>
      <c r="AG123" s="167"/>
      <c r="AH123" s="167"/>
      <c r="AI123" s="167"/>
      <c r="AJ123" s="167"/>
      <c r="AK123" s="167"/>
      <c r="AL123" s="133"/>
      <c r="AM123" s="133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C123" s="5">
        <v>113</v>
      </c>
    </row>
    <row r="124" spans="1:55" ht="25.15" customHeight="1" x14ac:dyDescent="0.2">
      <c r="B124" s="1"/>
      <c r="C124" s="198" t="s">
        <v>1081</v>
      </c>
      <c r="D124" s="43" t="s">
        <v>1533</v>
      </c>
      <c r="E124" s="46" t="s">
        <v>1353</v>
      </c>
      <c r="F124" s="42" t="s">
        <v>1224</v>
      </c>
      <c r="G124" s="42" t="s">
        <v>1463</v>
      </c>
      <c r="H124" s="198">
        <v>0</v>
      </c>
      <c r="I124" s="198" t="s">
        <v>12</v>
      </c>
      <c r="J124" s="198" t="s">
        <v>12</v>
      </c>
      <c r="K124" s="198" t="s">
        <v>12</v>
      </c>
      <c r="L124" s="44"/>
      <c r="M124" s="257"/>
      <c r="N124" s="20"/>
      <c r="O124" s="118" t="s">
        <v>1331</v>
      </c>
      <c r="P124" s="151" t="s">
        <v>2031</v>
      </c>
      <c r="R124" s="167"/>
      <c r="S124" s="167"/>
      <c r="T124" s="167"/>
      <c r="U124" s="167"/>
      <c r="V124" s="167"/>
      <c r="W124" s="167"/>
      <c r="X124" s="133"/>
      <c r="Y124" s="167"/>
      <c r="Z124" s="167"/>
      <c r="AA124" s="133"/>
      <c r="AB124" s="167"/>
      <c r="AC124" s="167"/>
      <c r="AD124" s="167"/>
      <c r="AE124" s="167"/>
      <c r="AF124" s="133"/>
      <c r="AG124" s="167"/>
      <c r="AH124" s="167"/>
      <c r="AI124" s="167"/>
      <c r="AJ124" s="167"/>
      <c r="AK124" s="167"/>
      <c r="AL124" s="133"/>
      <c r="AM124" s="133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C124" s="5">
        <v>114</v>
      </c>
    </row>
    <row r="125" spans="1:55" ht="25.15" customHeight="1" x14ac:dyDescent="0.2">
      <c r="B125" s="1"/>
      <c r="C125" s="51" t="s">
        <v>1082</v>
      </c>
      <c r="D125" s="52" t="s">
        <v>1533</v>
      </c>
      <c r="E125" s="55" t="s">
        <v>12</v>
      </c>
      <c r="F125" s="53" t="s">
        <v>1267</v>
      </c>
      <c r="G125" s="53"/>
      <c r="H125" s="51"/>
      <c r="I125" s="51"/>
      <c r="J125" s="51"/>
      <c r="K125" s="51"/>
      <c r="L125" s="56"/>
      <c r="M125" s="233"/>
      <c r="N125" s="150"/>
      <c r="O125" s="205"/>
      <c r="P125" s="54" t="s">
        <v>2029</v>
      </c>
      <c r="R125" s="167"/>
      <c r="S125" s="167"/>
      <c r="T125" s="167"/>
      <c r="U125" s="167"/>
      <c r="V125" s="167"/>
      <c r="W125" s="167"/>
      <c r="X125" s="133"/>
      <c r="Y125" s="167"/>
      <c r="Z125" s="167"/>
      <c r="AA125" s="133"/>
      <c r="AB125" s="167"/>
      <c r="AC125" s="167"/>
      <c r="AD125" s="167"/>
      <c r="AE125" s="167"/>
      <c r="AF125" s="133"/>
      <c r="AG125" s="167"/>
      <c r="AH125" s="167"/>
      <c r="AI125" s="167"/>
      <c r="AJ125" s="167"/>
      <c r="AK125" s="167"/>
      <c r="AL125" s="133"/>
      <c r="AM125" s="133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C125" s="5">
        <v>115</v>
      </c>
    </row>
    <row r="126" spans="1:55" ht="25.15" customHeight="1" x14ac:dyDescent="0.2">
      <c r="B126" s="1"/>
      <c r="C126" s="51" t="s">
        <v>1083</v>
      </c>
      <c r="D126" s="83" t="s">
        <v>1302</v>
      </c>
      <c r="E126" s="55" t="s">
        <v>12</v>
      </c>
      <c r="F126" s="53" t="s">
        <v>1308</v>
      </c>
      <c r="G126" s="53"/>
      <c r="H126" s="53"/>
      <c r="I126" s="53"/>
      <c r="J126" s="53"/>
      <c r="K126" s="53"/>
      <c r="L126" s="53"/>
      <c r="M126" s="234"/>
      <c r="N126" s="150"/>
      <c r="O126" s="205"/>
      <c r="P126" s="54" t="s">
        <v>1404</v>
      </c>
      <c r="R126" s="167"/>
      <c r="S126" s="167"/>
      <c r="T126" s="167"/>
      <c r="U126" s="167"/>
      <c r="V126" s="167"/>
      <c r="W126" s="167"/>
      <c r="X126" s="133"/>
      <c r="Y126" s="167"/>
      <c r="Z126" s="167"/>
      <c r="AA126" s="133"/>
      <c r="AB126" s="167"/>
      <c r="AC126" s="167"/>
      <c r="AD126" s="167"/>
      <c r="AE126" s="167"/>
      <c r="AF126" s="133"/>
      <c r="AG126" s="167"/>
      <c r="AH126" s="167"/>
      <c r="AI126" s="167"/>
      <c r="AJ126" s="167"/>
      <c r="AK126" s="167"/>
      <c r="AL126" s="133"/>
      <c r="AM126" s="133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C126" s="5">
        <v>116</v>
      </c>
    </row>
    <row r="127" spans="1:55" ht="25.15" customHeight="1" x14ac:dyDescent="0.2">
      <c r="B127" s="1"/>
      <c r="C127" s="51" t="s">
        <v>1084</v>
      </c>
      <c r="D127" s="83" t="s">
        <v>1303</v>
      </c>
      <c r="E127" s="55" t="s">
        <v>12</v>
      </c>
      <c r="F127" s="53" t="s">
        <v>1309</v>
      </c>
      <c r="G127" s="53"/>
      <c r="H127" s="53"/>
      <c r="I127" s="53"/>
      <c r="J127" s="53"/>
      <c r="K127" s="53"/>
      <c r="L127" s="53"/>
      <c r="M127" s="234"/>
      <c r="N127" s="150"/>
      <c r="O127" s="205"/>
      <c r="P127" s="54" t="s">
        <v>1404</v>
      </c>
      <c r="R127" s="167"/>
      <c r="S127" s="167"/>
      <c r="T127" s="167"/>
      <c r="U127" s="167"/>
      <c r="V127" s="167"/>
      <c r="W127" s="167"/>
      <c r="X127" s="133"/>
      <c r="Y127" s="167"/>
      <c r="Z127" s="167"/>
      <c r="AA127" s="133"/>
      <c r="AB127" s="167"/>
      <c r="AC127" s="167"/>
      <c r="AD127" s="167"/>
      <c r="AE127" s="167"/>
      <c r="AF127" s="133"/>
      <c r="AG127" s="167"/>
      <c r="AH127" s="167"/>
      <c r="AI127" s="167"/>
      <c r="AJ127" s="167"/>
      <c r="AK127" s="167"/>
      <c r="AL127" s="133"/>
      <c r="AM127" s="133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C127" s="5">
        <v>117</v>
      </c>
    </row>
    <row r="128" spans="1:55" ht="25.15" customHeight="1" x14ac:dyDescent="0.2">
      <c r="B128" s="1"/>
      <c r="C128" s="51" t="s">
        <v>1085</v>
      </c>
      <c r="D128" s="83" t="s">
        <v>1304</v>
      </c>
      <c r="E128" s="55" t="s">
        <v>12</v>
      </c>
      <c r="F128" s="53" t="s">
        <v>1310</v>
      </c>
      <c r="G128" s="53"/>
      <c r="H128" s="53"/>
      <c r="I128" s="53"/>
      <c r="J128" s="53"/>
      <c r="K128" s="53"/>
      <c r="L128" s="53"/>
      <c r="M128" s="234"/>
      <c r="N128" s="150"/>
      <c r="O128" s="205"/>
      <c r="P128" s="54" t="s">
        <v>1404</v>
      </c>
      <c r="R128" s="167"/>
      <c r="S128" s="167"/>
      <c r="T128" s="167"/>
      <c r="U128" s="167"/>
      <c r="V128" s="167"/>
      <c r="W128" s="167"/>
      <c r="X128" s="133"/>
      <c r="Y128" s="167"/>
      <c r="Z128" s="167"/>
      <c r="AA128" s="133"/>
      <c r="AB128" s="167"/>
      <c r="AC128" s="167"/>
      <c r="AD128" s="167"/>
      <c r="AE128" s="167"/>
      <c r="AF128" s="133"/>
      <c r="AG128" s="167"/>
      <c r="AH128" s="167"/>
      <c r="AI128" s="167"/>
      <c r="AJ128" s="167"/>
      <c r="AK128" s="167"/>
      <c r="AL128" s="133"/>
      <c r="AM128" s="133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C128" s="5">
        <v>118</v>
      </c>
    </row>
    <row r="129" spans="1:55" ht="25.15" customHeight="1" x14ac:dyDescent="0.2">
      <c r="B129" s="1"/>
      <c r="C129" s="51" t="s">
        <v>1086</v>
      </c>
      <c r="D129" s="83" t="s">
        <v>1305</v>
      </c>
      <c r="E129" s="55" t="s">
        <v>12</v>
      </c>
      <c r="F129" s="53" t="s">
        <v>1310</v>
      </c>
      <c r="G129" s="53"/>
      <c r="H129" s="53"/>
      <c r="I129" s="53"/>
      <c r="J129" s="53"/>
      <c r="K129" s="53"/>
      <c r="L129" s="53"/>
      <c r="M129" s="234"/>
      <c r="N129" s="150"/>
      <c r="O129" s="205"/>
      <c r="P129" s="54" t="s">
        <v>1404</v>
      </c>
      <c r="R129" s="167"/>
      <c r="S129" s="167"/>
      <c r="T129" s="167"/>
      <c r="U129" s="167"/>
      <c r="V129" s="167"/>
      <c r="W129" s="167"/>
      <c r="X129" s="133"/>
      <c r="Y129" s="167"/>
      <c r="Z129" s="167"/>
      <c r="AA129" s="133"/>
      <c r="AB129" s="167"/>
      <c r="AC129" s="167"/>
      <c r="AD129" s="167"/>
      <c r="AE129" s="167"/>
      <c r="AF129" s="133"/>
      <c r="AG129" s="167"/>
      <c r="AH129" s="167"/>
      <c r="AI129" s="167"/>
      <c r="AJ129" s="167"/>
      <c r="AK129" s="167"/>
      <c r="AL129" s="133"/>
      <c r="AM129" s="133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C129" s="5">
        <v>119</v>
      </c>
    </row>
    <row r="130" spans="1:55" ht="25.15" customHeight="1" x14ac:dyDescent="0.2">
      <c r="B130" s="1"/>
      <c r="C130" s="51" t="s">
        <v>1087</v>
      </c>
      <c r="D130" s="83" t="s">
        <v>1306</v>
      </c>
      <c r="E130" s="55" t="s">
        <v>12</v>
      </c>
      <c r="F130" s="53" t="s">
        <v>1310</v>
      </c>
      <c r="G130" s="53"/>
      <c r="H130" s="53"/>
      <c r="I130" s="53"/>
      <c r="J130" s="53"/>
      <c r="K130" s="53"/>
      <c r="L130" s="53"/>
      <c r="M130" s="234"/>
      <c r="N130" s="150"/>
      <c r="O130" s="205"/>
      <c r="P130" s="54" t="s">
        <v>1404</v>
      </c>
      <c r="R130" s="167"/>
      <c r="S130" s="167"/>
      <c r="T130" s="167"/>
      <c r="U130" s="167"/>
      <c r="V130" s="167"/>
      <c r="W130" s="167"/>
      <c r="X130" s="133"/>
      <c r="Y130" s="167"/>
      <c r="Z130" s="167"/>
      <c r="AA130" s="133"/>
      <c r="AB130" s="167"/>
      <c r="AC130" s="167"/>
      <c r="AD130" s="167"/>
      <c r="AE130" s="167"/>
      <c r="AF130" s="133"/>
      <c r="AG130" s="167"/>
      <c r="AH130" s="167"/>
      <c r="AI130" s="167"/>
      <c r="AJ130" s="167"/>
      <c r="AK130" s="167"/>
      <c r="AL130" s="133"/>
      <c r="AM130" s="133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C130" s="5">
        <v>120</v>
      </c>
    </row>
    <row r="131" spans="1:55" ht="25.15" customHeight="1" x14ac:dyDescent="0.2">
      <c r="B131" s="1"/>
      <c r="C131" s="51" t="s">
        <v>1088</v>
      </c>
      <c r="D131" s="83" t="s">
        <v>1307</v>
      </c>
      <c r="E131" s="55" t="s">
        <v>12</v>
      </c>
      <c r="F131" s="53" t="s">
        <v>1310</v>
      </c>
      <c r="G131" s="53"/>
      <c r="H131" s="53"/>
      <c r="I131" s="53"/>
      <c r="J131" s="53"/>
      <c r="K131" s="53"/>
      <c r="L131" s="53"/>
      <c r="M131" s="234"/>
      <c r="N131" s="150"/>
      <c r="O131" s="205"/>
      <c r="P131" s="54" t="s">
        <v>1404</v>
      </c>
      <c r="R131" s="167"/>
      <c r="S131" s="167"/>
      <c r="T131" s="167"/>
      <c r="U131" s="167"/>
      <c r="V131" s="167"/>
      <c r="W131" s="167"/>
      <c r="X131" s="133"/>
      <c r="Y131" s="167"/>
      <c r="Z131" s="167"/>
      <c r="AA131" s="133"/>
      <c r="AB131" s="167"/>
      <c r="AC131" s="167"/>
      <c r="AD131" s="167"/>
      <c r="AE131" s="167"/>
      <c r="AF131" s="133"/>
      <c r="AG131" s="167"/>
      <c r="AH131" s="167"/>
      <c r="AI131" s="167"/>
      <c r="AJ131" s="167"/>
      <c r="AK131" s="167"/>
      <c r="AL131" s="133"/>
      <c r="AM131" s="133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C131" s="5">
        <v>121</v>
      </c>
    </row>
    <row r="132" spans="1:55" ht="25.15" customHeight="1" x14ac:dyDescent="0.2">
      <c r="B132" s="1"/>
      <c r="C132" s="51" t="s">
        <v>1089</v>
      </c>
      <c r="D132" s="52" t="s">
        <v>1534</v>
      </c>
      <c r="E132" s="55" t="s">
        <v>12</v>
      </c>
      <c r="F132" s="53" t="s">
        <v>1268</v>
      </c>
      <c r="G132" s="53"/>
      <c r="H132" s="51"/>
      <c r="I132" s="51"/>
      <c r="J132" s="51"/>
      <c r="K132" s="51"/>
      <c r="L132" s="56"/>
      <c r="M132" s="233"/>
      <c r="N132" s="150"/>
      <c r="O132" s="205"/>
      <c r="P132" s="54" t="s">
        <v>2029</v>
      </c>
      <c r="R132" s="167"/>
      <c r="S132" s="167"/>
      <c r="T132" s="167"/>
      <c r="U132" s="167"/>
      <c r="V132" s="167"/>
      <c r="W132" s="167"/>
      <c r="X132" s="133"/>
      <c r="Y132" s="167"/>
      <c r="Z132" s="167"/>
      <c r="AA132" s="133"/>
      <c r="AB132" s="167"/>
      <c r="AC132" s="167"/>
      <c r="AD132" s="167"/>
      <c r="AE132" s="167"/>
      <c r="AF132" s="133"/>
      <c r="AG132" s="167"/>
      <c r="AH132" s="167"/>
      <c r="AI132" s="167"/>
      <c r="AJ132" s="167"/>
      <c r="AK132" s="167"/>
      <c r="AL132" s="133"/>
      <c r="AM132" s="133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C132" s="5">
        <v>122</v>
      </c>
    </row>
    <row r="133" spans="1:55" ht="25.15" customHeight="1" x14ac:dyDescent="0.2">
      <c r="A133" s="13" t="s">
        <v>1853</v>
      </c>
      <c r="B133" s="226" t="s">
        <v>1883</v>
      </c>
      <c r="C133" s="19" t="s">
        <v>417</v>
      </c>
      <c r="D133" s="10" t="s">
        <v>1529</v>
      </c>
      <c r="E133" s="103" t="s">
        <v>478</v>
      </c>
      <c r="F133" s="10" t="s">
        <v>418</v>
      </c>
      <c r="G133" s="10" t="s">
        <v>1463</v>
      </c>
      <c r="H133" s="12">
        <v>60</v>
      </c>
      <c r="I133" s="12" t="s">
        <v>12</v>
      </c>
      <c r="J133" s="12" t="s">
        <v>12</v>
      </c>
      <c r="K133" s="12" t="s">
        <v>12</v>
      </c>
      <c r="L133" s="12"/>
      <c r="M133" s="137"/>
      <c r="N133" s="72" t="s">
        <v>13</v>
      </c>
      <c r="O133" s="107"/>
      <c r="P133" s="249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3" t="s">
        <v>1717</v>
      </c>
      <c r="AH133" s="131"/>
      <c r="AI133" s="131"/>
      <c r="AJ133" s="131"/>
      <c r="AK133" s="131"/>
      <c r="AL133" s="133" t="s">
        <v>1717</v>
      </c>
      <c r="AM133" s="133" t="s">
        <v>1717</v>
      </c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  <c r="AX133" s="131"/>
      <c r="AY133" s="131"/>
      <c r="AZ133" s="131"/>
      <c r="BA133" s="133" t="s">
        <v>1717</v>
      </c>
      <c r="BC133" s="5">
        <v>123</v>
      </c>
    </row>
    <row r="134" spans="1:55" ht="25.15" customHeight="1" x14ac:dyDescent="0.2">
      <c r="A134" s="13" t="s">
        <v>1852</v>
      </c>
      <c r="B134" s="226" t="s">
        <v>1883</v>
      </c>
      <c r="C134" s="19" t="s">
        <v>419</v>
      </c>
      <c r="D134" s="10" t="s">
        <v>1529</v>
      </c>
      <c r="E134" s="103" t="s">
        <v>415</v>
      </c>
      <c r="F134" s="10" t="s">
        <v>420</v>
      </c>
      <c r="G134" s="10" t="s">
        <v>1463</v>
      </c>
      <c r="H134" s="12">
        <v>60</v>
      </c>
      <c r="I134" s="12" t="s">
        <v>12</v>
      </c>
      <c r="J134" s="12" t="s">
        <v>12</v>
      </c>
      <c r="K134" s="12" t="s">
        <v>12</v>
      </c>
      <c r="L134" s="12"/>
      <c r="M134" s="137"/>
      <c r="N134" s="72" t="s">
        <v>13</v>
      </c>
      <c r="O134" s="107"/>
      <c r="P134" s="249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3" t="s">
        <v>1717</v>
      </c>
      <c r="AH134" s="131"/>
      <c r="AI134" s="131"/>
      <c r="AJ134" s="131"/>
      <c r="AK134" s="131"/>
      <c r="AL134" s="133" t="s">
        <v>1717</v>
      </c>
      <c r="AM134" s="133" t="s">
        <v>1717</v>
      </c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  <c r="AX134" s="131"/>
      <c r="AY134" s="131"/>
      <c r="AZ134" s="131"/>
      <c r="BA134" s="133" t="s">
        <v>1717</v>
      </c>
      <c r="BC134" s="5">
        <v>124</v>
      </c>
    </row>
    <row r="135" spans="1:55" ht="25.15" customHeight="1" x14ac:dyDescent="0.2">
      <c r="B135" s="1"/>
      <c r="C135" s="198" t="s">
        <v>421</v>
      </c>
      <c r="D135" s="44" t="s">
        <v>1533</v>
      </c>
      <c r="E135" s="46" t="s">
        <v>415</v>
      </c>
      <c r="F135" s="44" t="s">
        <v>422</v>
      </c>
      <c r="G135" s="44" t="s">
        <v>1463</v>
      </c>
      <c r="H135" s="198">
        <v>0</v>
      </c>
      <c r="I135" s="198" t="s">
        <v>12</v>
      </c>
      <c r="J135" s="198" t="s">
        <v>12</v>
      </c>
      <c r="K135" s="198" t="s">
        <v>12</v>
      </c>
      <c r="L135" s="44"/>
      <c r="M135" s="257"/>
      <c r="N135" s="20"/>
      <c r="O135" s="118" t="s">
        <v>1331</v>
      </c>
      <c r="P135" s="151" t="s">
        <v>2031</v>
      </c>
      <c r="R135" s="167"/>
      <c r="S135" s="167"/>
      <c r="T135" s="167"/>
      <c r="U135" s="167"/>
      <c r="V135" s="167"/>
      <c r="W135" s="167"/>
      <c r="X135" s="133"/>
      <c r="Y135" s="167"/>
      <c r="Z135" s="167"/>
      <c r="AA135" s="133"/>
      <c r="AB135" s="167"/>
      <c r="AC135" s="167"/>
      <c r="AD135" s="167"/>
      <c r="AE135" s="167"/>
      <c r="AF135" s="133"/>
      <c r="AG135" s="167"/>
      <c r="AH135" s="167"/>
      <c r="AI135" s="167"/>
      <c r="AJ135" s="167"/>
      <c r="AK135" s="167"/>
      <c r="AL135" s="133"/>
      <c r="AM135" s="133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C135" s="5">
        <v>125</v>
      </c>
    </row>
    <row r="136" spans="1:55" ht="25.15" customHeight="1" x14ac:dyDescent="0.2">
      <c r="A136" s="13" t="s">
        <v>1852</v>
      </c>
      <c r="B136" s="226" t="s">
        <v>1883</v>
      </c>
      <c r="C136" s="19" t="s">
        <v>423</v>
      </c>
      <c r="D136" s="10" t="s">
        <v>1533</v>
      </c>
      <c r="E136" s="103" t="s">
        <v>415</v>
      </c>
      <c r="F136" s="10" t="s">
        <v>424</v>
      </c>
      <c r="G136" s="10" t="s">
        <v>1463</v>
      </c>
      <c r="H136" s="12">
        <v>24</v>
      </c>
      <c r="I136" s="12" t="s">
        <v>12</v>
      </c>
      <c r="J136" s="12" t="s">
        <v>12</v>
      </c>
      <c r="K136" s="12" t="s">
        <v>12</v>
      </c>
      <c r="L136" s="10"/>
      <c r="M136" s="142"/>
      <c r="N136" s="72" t="s">
        <v>13</v>
      </c>
      <c r="O136" s="107"/>
      <c r="P136" s="249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3" t="s">
        <v>1717</v>
      </c>
      <c r="AH136" s="131"/>
      <c r="AI136" s="131"/>
      <c r="AJ136" s="131"/>
      <c r="AK136" s="131"/>
      <c r="AL136" s="133" t="s">
        <v>1717</v>
      </c>
      <c r="AM136" s="133" t="s">
        <v>1717</v>
      </c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33" t="s">
        <v>1717</v>
      </c>
      <c r="BC136" s="5">
        <v>126</v>
      </c>
    </row>
    <row r="137" spans="1:55" ht="25.15" customHeight="1" x14ac:dyDescent="0.2">
      <c r="A137" s="13" t="s">
        <v>1852</v>
      </c>
      <c r="B137" s="226" t="s">
        <v>1883</v>
      </c>
      <c r="C137" s="19" t="s">
        <v>425</v>
      </c>
      <c r="D137" s="10" t="s">
        <v>1533</v>
      </c>
      <c r="E137" s="103" t="s">
        <v>415</v>
      </c>
      <c r="F137" s="10" t="s">
        <v>426</v>
      </c>
      <c r="G137" s="10" t="s">
        <v>1463</v>
      </c>
      <c r="H137" s="12">
        <v>24</v>
      </c>
      <c r="I137" s="12" t="s">
        <v>12</v>
      </c>
      <c r="J137" s="12" t="s">
        <v>12</v>
      </c>
      <c r="K137" s="12" t="s">
        <v>12</v>
      </c>
      <c r="L137" s="10"/>
      <c r="M137" s="142"/>
      <c r="N137" s="72" t="s">
        <v>13</v>
      </c>
      <c r="O137" s="107"/>
      <c r="P137" s="249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3" t="s">
        <v>1717</v>
      </c>
      <c r="AH137" s="131"/>
      <c r="AI137" s="131"/>
      <c r="AJ137" s="131"/>
      <c r="AK137" s="131"/>
      <c r="AL137" s="133" t="s">
        <v>1717</v>
      </c>
      <c r="AM137" s="133" t="s">
        <v>1717</v>
      </c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3" t="s">
        <v>1717</v>
      </c>
      <c r="BC137" s="5">
        <v>127</v>
      </c>
    </row>
    <row r="138" spans="1:55" ht="25.15" customHeight="1" x14ac:dyDescent="0.2">
      <c r="A138" s="13" t="s">
        <v>1852</v>
      </c>
      <c r="B138" s="226" t="s">
        <v>1883</v>
      </c>
      <c r="C138" s="19" t="s">
        <v>427</v>
      </c>
      <c r="D138" s="10" t="s">
        <v>1533</v>
      </c>
      <c r="E138" s="103" t="s">
        <v>415</v>
      </c>
      <c r="F138" s="10" t="s">
        <v>428</v>
      </c>
      <c r="G138" s="10" t="s">
        <v>1463</v>
      </c>
      <c r="H138" s="12">
        <v>24</v>
      </c>
      <c r="I138" s="12" t="s">
        <v>12</v>
      </c>
      <c r="J138" s="12" t="s">
        <v>12</v>
      </c>
      <c r="K138" s="12" t="s">
        <v>12</v>
      </c>
      <c r="L138" s="10"/>
      <c r="M138" s="142"/>
      <c r="N138" s="72" t="s">
        <v>13</v>
      </c>
      <c r="O138" s="107"/>
      <c r="P138" s="249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3" t="s">
        <v>1717</v>
      </c>
      <c r="AH138" s="131"/>
      <c r="AI138" s="131"/>
      <c r="AJ138" s="131"/>
      <c r="AK138" s="131"/>
      <c r="AL138" s="133" t="s">
        <v>1717</v>
      </c>
      <c r="AM138" s="133" t="s">
        <v>1717</v>
      </c>
      <c r="AN138" s="131"/>
      <c r="AO138" s="131"/>
      <c r="AP138" s="131"/>
      <c r="AQ138" s="131"/>
      <c r="AR138" s="131"/>
      <c r="AS138" s="131"/>
      <c r="AT138" s="131"/>
      <c r="AU138" s="131"/>
      <c r="AV138" s="131"/>
      <c r="AW138" s="131"/>
      <c r="AX138" s="131"/>
      <c r="AY138" s="131"/>
      <c r="AZ138" s="131"/>
      <c r="BA138" s="133" t="s">
        <v>1717</v>
      </c>
      <c r="BC138" s="5">
        <v>128</v>
      </c>
    </row>
    <row r="139" spans="1:55" ht="25.15" customHeight="1" x14ac:dyDescent="0.2">
      <c r="B139" s="1"/>
      <c r="C139" s="198" t="s">
        <v>1070</v>
      </c>
      <c r="D139" s="43" t="s">
        <v>1529</v>
      </c>
      <c r="E139" s="46" t="s">
        <v>478</v>
      </c>
      <c r="F139" s="42" t="s">
        <v>418</v>
      </c>
      <c r="G139" s="42" t="s">
        <v>1463</v>
      </c>
      <c r="H139" s="198">
        <v>0</v>
      </c>
      <c r="I139" s="198" t="s">
        <v>12</v>
      </c>
      <c r="J139" s="198" t="s">
        <v>12</v>
      </c>
      <c r="K139" s="198" t="s">
        <v>12</v>
      </c>
      <c r="L139" s="198">
        <v>2011</v>
      </c>
      <c r="M139" s="256"/>
      <c r="N139" s="20"/>
      <c r="O139" s="118" t="s">
        <v>1331</v>
      </c>
      <c r="P139" s="151" t="s">
        <v>2031</v>
      </c>
      <c r="R139" s="167"/>
      <c r="S139" s="167"/>
      <c r="T139" s="167"/>
      <c r="U139" s="167"/>
      <c r="V139" s="167"/>
      <c r="W139" s="167"/>
      <c r="X139" s="133"/>
      <c r="Y139" s="167"/>
      <c r="Z139" s="167"/>
      <c r="AA139" s="133"/>
      <c r="AB139" s="167"/>
      <c r="AC139" s="167"/>
      <c r="AD139" s="167"/>
      <c r="AE139" s="167"/>
      <c r="AF139" s="133"/>
      <c r="AG139" s="167"/>
      <c r="AH139" s="167"/>
      <c r="AI139" s="167"/>
      <c r="AJ139" s="167"/>
      <c r="AK139" s="167"/>
      <c r="AL139" s="133"/>
      <c r="AM139" s="133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C139" s="5">
        <v>129</v>
      </c>
    </row>
    <row r="140" spans="1:55" ht="25.15" customHeight="1" x14ac:dyDescent="0.2">
      <c r="B140" s="1"/>
      <c r="C140" s="51" t="s">
        <v>1071</v>
      </c>
      <c r="D140" s="52" t="s">
        <v>1533</v>
      </c>
      <c r="E140" s="55" t="s">
        <v>12</v>
      </c>
      <c r="F140" s="53" t="s">
        <v>1313</v>
      </c>
      <c r="G140" s="53"/>
      <c r="H140" s="51"/>
      <c r="I140" s="51"/>
      <c r="J140" s="51"/>
      <c r="K140" s="51"/>
      <c r="L140" s="56"/>
      <c r="M140" s="233"/>
      <c r="N140" s="150"/>
      <c r="O140" s="205"/>
      <c r="P140" s="54" t="s">
        <v>2029</v>
      </c>
      <c r="R140" s="167"/>
      <c r="S140" s="167"/>
      <c r="T140" s="167"/>
      <c r="U140" s="167"/>
      <c r="V140" s="167"/>
      <c r="W140" s="167"/>
      <c r="X140" s="133"/>
      <c r="Y140" s="167"/>
      <c r="Z140" s="167"/>
      <c r="AA140" s="133"/>
      <c r="AB140" s="167"/>
      <c r="AC140" s="167"/>
      <c r="AD140" s="167"/>
      <c r="AE140" s="167"/>
      <c r="AF140" s="133"/>
      <c r="AG140" s="167"/>
      <c r="AH140" s="167"/>
      <c r="AI140" s="167"/>
      <c r="AJ140" s="167"/>
      <c r="AK140" s="167"/>
      <c r="AL140" s="133"/>
      <c r="AM140" s="133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C140" s="5">
        <v>130</v>
      </c>
    </row>
    <row r="141" spans="1:55" ht="25.15" customHeight="1" x14ac:dyDescent="0.2">
      <c r="A141" s="13" t="s">
        <v>1853</v>
      </c>
      <c r="B141" s="226" t="s">
        <v>1883</v>
      </c>
      <c r="C141" s="19" t="s">
        <v>521</v>
      </c>
      <c r="D141" s="10" t="s">
        <v>1533</v>
      </c>
      <c r="E141" s="103" t="s">
        <v>478</v>
      </c>
      <c r="F141" s="10" t="s">
        <v>522</v>
      </c>
      <c r="G141" s="10" t="s">
        <v>1463</v>
      </c>
      <c r="H141" s="12">
        <v>24</v>
      </c>
      <c r="I141" s="12" t="s">
        <v>12</v>
      </c>
      <c r="J141" s="12" t="s">
        <v>12</v>
      </c>
      <c r="K141" s="12" t="s">
        <v>12</v>
      </c>
      <c r="L141" s="12">
        <v>2010</v>
      </c>
      <c r="M141" s="137"/>
      <c r="N141" s="72" t="s">
        <v>13</v>
      </c>
      <c r="O141" s="107"/>
      <c r="P141" s="249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3" t="s">
        <v>1717</v>
      </c>
      <c r="AH141" s="131"/>
      <c r="AI141" s="131"/>
      <c r="AJ141" s="131"/>
      <c r="AK141" s="131"/>
      <c r="AL141" s="133" t="s">
        <v>1717</v>
      </c>
      <c r="AM141" s="133" t="s">
        <v>1717</v>
      </c>
      <c r="AN141" s="131"/>
      <c r="AO141" s="131"/>
      <c r="AP141" s="131"/>
      <c r="AQ141" s="131"/>
      <c r="AR141" s="131"/>
      <c r="AS141" s="131"/>
      <c r="AT141" s="131"/>
      <c r="AU141" s="131"/>
      <c r="AV141" s="131"/>
      <c r="AW141" s="131"/>
      <c r="AX141" s="131"/>
      <c r="AY141" s="131"/>
      <c r="AZ141" s="131"/>
      <c r="BA141" s="133" t="s">
        <v>1717</v>
      </c>
      <c r="BC141" s="5">
        <v>131</v>
      </c>
    </row>
    <row r="142" spans="1:55" ht="25.15" customHeight="1" x14ac:dyDescent="0.2">
      <c r="A142" s="13" t="s">
        <v>1853</v>
      </c>
      <c r="B142" s="226" t="s">
        <v>1883</v>
      </c>
      <c r="C142" s="19" t="s">
        <v>523</v>
      </c>
      <c r="D142" s="10" t="s">
        <v>1533</v>
      </c>
      <c r="E142" s="103" t="s">
        <v>478</v>
      </c>
      <c r="F142" s="10" t="s">
        <v>524</v>
      </c>
      <c r="G142" s="10" t="s">
        <v>1463</v>
      </c>
      <c r="H142" s="12">
        <v>24</v>
      </c>
      <c r="I142" s="12" t="s">
        <v>12</v>
      </c>
      <c r="J142" s="12" t="s">
        <v>12</v>
      </c>
      <c r="K142" s="12" t="s">
        <v>12</v>
      </c>
      <c r="L142" s="10"/>
      <c r="M142" s="142"/>
      <c r="N142" s="72" t="s">
        <v>13</v>
      </c>
      <c r="O142" s="107"/>
      <c r="P142" s="249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3" t="s">
        <v>1717</v>
      </c>
      <c r="AH142" s="131"/>
      <c r="AI142" s="131"/>
      <c r="AJ142" s="131"/>
      <c r="AK142" s="131"/>
      <c r="AL142" s="133" t="s">
        <v>1717</v>
      </c>
      <c r="AM142" s="133" t="s">
        <v>1717</v>
      </c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3" t="s">
        <v>1717</v>
      </c>
      <c r="BC142" s="5">
        <v>132</v>
      </c>
    </row>
    <row r="143" spans="1:55" ht="25.15" customHeight="1" x14ac:dyDescent="0.2">
      <c r="A143" s="13" t="s">
        <v>1853</v>
      </c>
      <c r="B143" s="226" t="s">
        <v>1883</v>
      </c>
      <c r="C143" s="19" t="s">
        <v>1072</v>
      </c>
      <c r="D143" s="8" t="s">
        <v>1533</v>
      </c>
      <c r="E143" s="103" t="s">
        <v>478</v>
      </c>
      <c r="F143" s="9" t="s">
        <v>1311</v>
      </c>
      <c r="G143" s="9" t="s">
        <v>1463</v>
      </c>
      <c r="H143" s="12">
        <v>24</v>
      </c>
      <c r="I143" s="12" t="s">
        <v>12</v>
      </c>
      <c r="J143" s="12" t="s">
        <v>12</v>
      </c>
      <c r="K143" s="12" t="s">
        <v>12</v>
      </c>
      <c r="L143" s="12">
        <v>2012</v>
      </c>
      <c r="M143" s="137"/>
      <c r="N143" s="72" t="s">
        <v>13</v>
      </c>
      <c r="O143" s="107"/>
      <c r="P143" s="249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3" t="s">
        <v>1717</v>
      </c>
      <c r="AH143" s="131"/>
      <c r="AI143" s="131"/>
      <c r="AJ143" s="131"/>
      <c r="AK143" s="131"/>
      <c r="AL143" s="133" t="s">
        <v>1717</v>
      </c>
      <c r="AM143" s="133" t="s">
        <v>1717</v>
      </c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  <c r="AX143" s="131"/>
      <c r="AY143" s="131"/>
      <c r="AZ143" s="131"/>
      <c r="BA143" s="133" t="s">
        <v>1717</v>
      </c>
      <c r="BC143" s="5">
        <v>133</v>
      </c>
    </row>
    <row r="144" spans="1:55" ht="25.15" customHeight="1" x14ac:dyDescent="0.2">
      <c r="A144" s="13" t="s">
        <v>1852</v>
      </c>
      <c r="B144" s="226" t="s">
        <v>1883</v>
      </c>
      <c r="C144" s="19" t="s">
        <v>1073</v>
      </c>
      <c r="D144" s="8" t="s">
        <v>1533</v>
      </c>
      <c r="E144" s="103" t="s">
        <v>415</v>
      </c>
      <c r="F144" s="9" t="s">
        <v>1312</v>
      </c>
      <c r="G144" s="9" t="s">
        <v>1463</v>
      </c>
      <c r="H144" s="12">
        <v>24</v>
      </c>
      <c r="I144" s="12" t="s">
        <v>12</v>
      </c>
      <c r="J144" s="12" t="s">
        <v>12</v>
      </c>
      <c r="K144" s="12" t="s">
        <v>12</v>
      </c>
      <c r="L144" s="12">
        <v>2013</v>
      </c>
      <c r="M144" s="137"/>
      <c r="N144" s="72" t="s">
        <v>13</v>
      </c>
      <c r="O144" s="107"/>
      <c r="P144" s="249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3" t="s">
        <v>1717</v>
      </c>
      <c r="AH144" s="131"/>
      <c r="AI144" s="131"/>
      <c r="AJ144" s="131"/>
      <c r="AK144" s="131"/>
      <c r="AL144" s="133" t="s">
        <v>1717</v>
      </c>
      <c r="AM144" s="133" t="s">
        <v>1717</v>
      </c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3" t="s">
        <v>1717</v>
      </c>
      <c r="BC144" s="5">
        <v>134</v>
      </c>
    </row>
    <row r="145" spans="1:55" ht="25.15" customHeight="1" x14ac:dyDescent="0.2">
      <c r="A145" s="13" t="s">
        <v>1853</v>
      </c>
      <c r="B145" s="226" t="s">
        <v>1883</v>
      </c>
      <c r="C145" s="19" t="s">
        <v>525</v>
      </c>
      <c r="D145" s="10" t="s">
        <v>1533</v>
      </c>
      <c r="E145" s="103" t="s">
        <v>478</v>
      </c>
      <c r="F145" s="10" t="s">
        <v>526</v>
      </c>
      <c r="G145" s="10" t="s">
        <v>1463</v>
      </c>
      <c r="H145" s="12">
        <v>24</v>
      </c>
      <c r="I145" s="12" t="s">
        <v>12</v>
      </c>
      <c r="J145" s="12" t="s">
        <v>12</v>
      </c>
      <c r="K145" s="12" t="s">
        <v>12</v>
      </c>
      <c r="L145" s="10"/>
      <c r="M145" s="142"/>
      <c r="N145" s="72" t="s">
        <v>13</v>
      </c>
      <c r="O145" s="107"/>
      <c r="P145" s="249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3" t="s">
        <v>1717</v>
      </c>
      <c r="AH145" s="131"/>
      <c r="AI145" s="131"/>
      <c r="AJ145" s="131"/>
      <c r="AK145" s="131"/>
      <c r="AL145" s="133" t="s">
        <v>1717</v>
      </c>
      <c r="AM145" s="133" t="s">
        <v>1717</v>
      </c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  <c r="AX145" s="131"/>
      <c r="AY145" s="131"/>
      <c r="AZ145" s="131"/>
      <c r="BA145" s="133" t="s">
        <v>1717</v>
      </c>
      <c r="BC145" s="5">
        <v>135</v>
      </c>
    </row>
    <row r="146" spans="1:55" ht="25.15" customHeight="1" x14ac:dyDescent="0.2">
      <c r="A146" s="13" t="s">
        <v>1852</v>
      </c>
      <c r="B146" s="226" t="s">
        <v>1883</v>
      </c>
      <c r="C146" s="19" t="s">
        <v>519</v>
      </c>
      <c r="D146" s="10" t="s">
        <v>1529</v>
      </c>
      <c r="E146" s="103" t="s">
        <v>415</v>
      </c>
      <c r="F146" s="10" t="s">
        <v>520</v>
      </c>
      <c r="G146" s="10" t="s">
        <v>1463</v>
      </c>
      <c r="H146" s="12">
        <v>60</v>
      </c>
      <c r="I146" s="12" t="s">
        <v>12</v>
      </c>
      <c r="J146" s="12" t="s">
        <v>12</v>
      </c>
      <c r="K146" s="12" t="s">
        <v>12</v>
      </c>
      <c r="L146" s="12">
        <v>2014</v>
      </c>
      <c r="M146" s="137"/>
      <c r="N146" s="72" t="s">
        <v>13</v>
      </c>
      <c r="O146" s="107"/>
      <c r="P146" s="249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3" t="s">
        <v>1717</v>
      </c>
      <c r="AH146" s="131"/>
      <c r="AI146" s="131"/>
      <c r="AJ146" s="131"/>
      <c r="AK146" s="131"/>
      <c r="AL146" s="133" t="s">
        <v>1717</v>
      </c>
      <c r="AM146" s="133" t="s">
        <v>1717</v>
      </c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  <c r="AX146" s="131"/>
      <c r="AY146" s="131"/>
      <c r="AZ146" s="131"/>
      <c r="BA146" s="133" t="s">
        <v>1717</v>
      </c>
      <c r="BC146" s="5">
        <v>136</v>
      </c>
    </row>
    <row r="147" spans="1:55" ht="25.15" customHeight="1" x14ac:dyDescent="0.2">
      <c r="B147" s="1"/>
      <c r="C147" s="51" t="s">
        <v>1398</v>
      </c>
      <c r="D147" s="56" t="s">
        <v>307</v>
      </c>
      <c r="E147" s="55" t="s">
        <v>12</v>
      </c>
      <c r="F147" s="53" t="s">
        <v>1401</v>
      </c>
      <c r="G147" s="53"/>
      <c r="H147" s="53"/>
      <c r="I147" s="53"/>
      <c r="J147" s="53"/>
      <c r="K147" s="53"/>
      <c r="L147" s="53"/>
      <c r="M147" s="234"/>
      <c r="N147" s="150"/>
      <c r="O147" s="205"/>
      <c r="P147" s="54" t="s">
        <v>1404</v>
      </c>
      <c r="R147" s="167"/>
      <c r="S147" s="167"/>
      <c r="T147" s="167"/>
      <c r="U147" s="167"/>
      <c r="V147" s="167"/>
      <c r="W147" s="167"/>
      <c r="X147" s="133"/>
      <c r="Y147" s="167"/>
      <c r="Z147" s="167"/>
      <c r="AA147" s="133"/>
      <c r="AB147" s="167"/>
      <c r="AC147" s="167"/>
      <c r="AD147" s="167"/>
      <c r="AE147" s="167"/>
      <c r="AF147" s="133"/>
      <c r="AG147" s="167"/>
      <c r="AH147" s="167"/>
      <c r="AI147" s="167"/>
      <c r="AJ147" s="167"/>
      <c r="AK147" s="167"/>
      <c r="AL147" s="133"/>
      <c r="AM147" s="133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C147" s="5">
        <v>137</v>
      </c>
    </row>
    <row r="148" spans="1:55" ht="25.15" customHeight="1" x14ac:dyDescent="0.2">
      <c r="B148" s="1"/>
      <c r="C148" s="51" t="s">
        <v>1399</v>
      </c>
      <c r="D148" s="56" t="s">
        <v>307</v>
      </c>
      <c r="E148" s="55" t="s">
        <v>12</v>
      </c>
      <c r="F148" s="53" t="s">
        <v>1402</v>
      </c>
      <c r="G148" s="53"/>
      <c r="H148" s="53"/>
      <c r="I148" s="53"/>
      <c r="J148" s="53"/>
      <c r="K148" s="53"/>
      <c r="L148" s="53"/>
      <c r="M148" s="234"/>
      <c r="N148" s="150"/>
      <c r="O148" s="205"/>
      <c r="P148" s="54" t="s">
        <v>1404</v>
      </c>
      <c r="R148" s="167"/>
      <c r="S148" s="167"/>
      <c r="T148" s="167"/>
      <c r="U148" s="167"/>
      <c r="V148" s="167"/>
      <c r="W148" s="167"/>
      <c r="X148" s="133"/>
      <c r="Y148" s="167"/>
      <c r="Z148" s="167"/>
      <c r="AA148" s="133"/>
      <c r="AB148" s="167"/>
      <c r="AC148" s="167"/>
      <c r="AD148" s="167"/>
      <c r="AE148" s="167"/>
      <c r="AF148" s="133"/>
      <c r="AG148" s="167"/>
      <c r="AH148" s="167"/>
      <c r="AI148" s="167"/>
      <c r="AJ148" s="167"/>
      <c r="AK148" s="167"/>
      <c r="AL148" s="133"/>
      <c r="AM148" s="133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C148" s="5">
        <v>138</v>
      </c>
    </row>
    <row r="149" spans="1:55" ht="25.15" customHeight="1" x14ac:dyDescent="0.2">
      <c r="B149" s="1"/>
      <c r="C149" s="51" t="s">
        <v>1400</v>
      </c>
      <c r="D149" s="56" t="s">
        <v>307</v>
      </c>
      <c r="E149" s="55" t="s">
        <v>12</v>
      </c>
      <c r="F149" s="53" t="s">
        <v>1403</v>
      </c>
      <c r="G149" s="53"/>
      <c r="H149" s="53"/>
      <c r="I149" s="53"/>
      <c r="J149" s="53"/>
      <c r="K149" s="53"/>
      <c r="L149" s="53"/>
      <c r="M149" s="234"/>
      <c r="N149" s="150"/>
      <c r="O149" s="205"/>
      <c r="P149" s="54" t="s">
        <v>1404</v>
      </c>
      <c r="R149" s="167"/>
      <c r="S149" s="167"/>
      <c r="T149" s="167"/>
      <c r="U149" s="167"/>
      <c r="V149" s="167"/>
      <c r="W149" s="167"/>
      <c r="X149" s="133"/>
      <c r="Y149" s="167"/>
      <c r="Z149" s="167"/>
      <c r="AA149" s="133"/>
      <c r="AB149" s="167"/>
      <c r="AC149" s="167"/>
      <c r="AD149" s="167"/>
      <c r="AE149" s="167"/>
      <c r="AF149" s="133"/>
      <c r="AG149" s="167"/>
      <c r="AH149" s="167"/>
      <c r="AI149" s="167"/>
      <c r="AJ149" s="167"/>
      <c r="AK149" s="167"/>
      <c r="AL149" s="133"/>
      <c r="AM149" s="133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C149" s="5">
        <v>139</v>
      </c>
    </row>
    <row r="150" spans="1:55" ht="25.15" customHeight="1" x14ac:dyDescent="0.2">
      <c r="A150" s="13" t="s">
        <v>1850</v>
      </c>
      <c r="B150" s="226" t="s">
        <v>1868</v>
      </c>
      <c r="C150" s="16" t="s">
        <v>669</v>
      </c>
      <c r="D150" s="10" t="s">
        <v>670</v>
      </c>
      <c r="E150" s="103" t="s">
        <v>671</v>
      </c>
      <c r="F150" s="10" t="s">
        <v>672</v>
      </c>
      <c r="G150" s="10" t="s">
        <v>1479</v>
      </c>
      <c r="H150" s="12">
        <v>0</v>
      </c>
      <c r="I150" s="12" t="s">
        <v>12</v>
      </c>
      <c r="J150" s="12" t="s">
        <v>1671</v>
      </c>
      <c r="K150" s="12" t="s">
        <v>1678</v>
      </c>
      <c r="L150" s="12">
        <v>1981</v>
      </c>
      <c r="M150" s="137"/>
      <c r="N150" s="72" t="s">
        <v>13</v>
      </c>
      <c r="O150" s="107"/>
      <c r="P150" s="249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3" t="s">
        <v>1717</v>
      </c>
      <c r="AM150" s="133" t="s">
        <v>1717</v>
      </c>
      <c r="AN150" s="131"/>
      <c r="AO150" s="131"/>
      <c r="AP150" s="131"/>
      <c r="AQ150" s="131"/>
      <c r="AR150" s="131"/>
      <c r="AS150" s="131"/>
      <c r="AT150" s="131"/>
      <c r="AU150" s="133" t="s">
        <v>1717</v>
      </c>
      <c r="AV150" s="131"/>
      <c r="AW150" s="131"/>
      <c r="AX150" s="133" t="s">
        <v>1717</v>
      </c>
      <c r="AY150" s="131"/>
      <c r="AZ150" s="131"/>
      <c r="BA150" s="131"/>
      <c r="BC150" s="5">
        <v>140</v>
      </c>
    </row>
    <row r="151" spans="1:55" ht="25.15" customHeight="1" x14ac:dyDescent="0.2">
      <c r="A151" s="13" t="s">
        <v>1844</v>
      </c>
      <c r="B151" s="226" t="s">
        <v>1869</v>
      </c>
      <c r="C151" s="16" t="s">
        <v>673</v>
      </c>
      <c r="D151" s="10" t="s">
        <v>1501</v>
      </c>
      <c r="E151" s="103" t="s">
        <v>671</v>
      </c>
      <c r="F151" s="10" t="s">
        <v>674</v>
      </c>
      <c r="G151" s="10" t="s">
        <v>1462</v>
      </c>
      <c r="H151" s="12">
        <v>0</v>
      </c>
      <c r="I151" s="12" t="s">
        <v>12</v>
      </c>
      <c r="J151" s="12" t="s">
        <v>12</v>
      </c>
      <c r="K151" s="12" t="s">
        <v>12</v>
      </c>
      <c r="L151" s="12">
        <v>2011</v>
      </c>
      <c r="M151" s="137"/>
      <c r="N151" s="72" t="s">
        <v>13</v>
      </c>
      <c r="O151" s="107"/>
      <c r="P151" s="249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3" t="s">
        <v>1717</v>
      </c>
      <c r="AC151" s="131"/>
      <c r="AD151" s="131"/>
      <c r="AE151" s="131"/>
      <c r="AF151" s="133" t="s">
        <v>1717</v>
      </c>
      <c r="AG151" s="131"/>
      <c r="AH151" s="131"/>
      <c r="AI151" s="131"/>
      <c r="AJ151" s="131"/>
      <c r="AK151" s="131"/>
      <c r="AL151" s="133" t="s">
        <v>1717</v>
      </c>
      <c r="AM151" s="133" t="s">
        <v>1717</v>
      </c>
      <c r="AN151" s="131"/>
      <c r="AO151" s="131"/>
      <c r="AP151" s="131"/>
      <c r="AQ151" s="131"/>
      <c r="AR151" s="131"/>
      <c r="AS151" s="131"/>
      <c r="AT151" s="131"/>
      <c r="AU151" s="133" t="s">
        <v>1717</v>
      </c>
      <c r="AV151" s="131"/>
      <c r="AW151" s="131"/>
      <c r="AX151" s="131"/>
      <c r="AY151" s="131"/>
      <c r="AZ151" s="131"/>
      <c r="BA151" s="133" t="s">
        <v>1717</v>
      </c>
      <c r="BC151" s="5">
        <v>141</v>
      </c>
    </row>
    <row r="152" spans="1:55" ht="25.15" customHeight="1" x14ac:dyDescent="0.2">
      <c r="A152" s="13"/>
      <c r="B152" s="13"/>
      <c r="C152" s="198" t="s">
        <v>1090</v>
      </c>
      <c r="D152" s="43" t="s">
        <v>1502</v>
      </c>
      <c r="E152" s="46" t="s">
        <v>529</v>
      </c>
      <c r="F152" s="42" t="s">
        <v>1178</v>
      </c>
      <c r="G152" s="42" t="s">
        <v>1462</v>
      </c>
      <c r="H152" s="198">
        <v>0</v>
      </c>
      <c r="I152" s="42" t="s">
        <v>1670</v>
      </c>
      <c r="J152" s="122" t="s">
        <v>12</v>
      </c>
      <c r="K152" s="122" t="s">
        <v>12</v>
      </c>
      <c r="L152" s="42"/>
      <c r="M152" s="258"/>
      <c r="N152" s="20"/>
      <c r="O152" s="118" t="s">
        <v>1331</v>
      </c>
      <c r="P152" s="151" t="s">
        <v>871</v>
      </c>
      <c r="R152" s="167"/>
      <c r="S152" s="167"/>
      <c r="T152" s="167"/>
      <c r="U152" s="167"/>
      <c r="V152" s="167"/>
      <c r="W152" s="167"/>
      <c r="X152" s="133"/>
      <c r="Y152" s="167"/>
      <c r="Z152" s="167"/>
      <c r="AA152" s="133"/>
      <c r="AB152" s="167"/>
      <c r="AC152" s="167"/>
      <c r="AD152" s="167"/>
      <c r="AE152" s="167"/>
      <c r="AF152" s="133"/>
      <c r="AG152" s="167"/>
      <c r="AH152" s="167"/>
      <c r="AI152" s="167"/>
      <c r="AJ152" s="167"/>
      <c r="AK152" s="167"/>
      <c r="AL152" s="133"/>
      <c r="AM152" s="133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C152" s="5">
        <v>142</v>
      </c>
    </row>
    <row r="153" spans="1:55" ht="36" x14ac:dyDescent="0.2">
      <c r="A153" s="13" t="s">
        <v>1844</v>
      </c>
      <c r="B153" s="226" t="s">
        <v>1869</v>
      </c>
      <c r="C153" s="198" t="s">
        <v>675</v>
      </c>
      <c r="D153" s="44" t="s">
        <v>1503</v>
      </c>
      <c r="E153" s="46" t="s">
        <v>671</v>
      </c>
      <c r="F153" s="44" t="s">
        <v>676</v>
      </c>
      <c r="G153" s="44" t="s">
        <v>1462</v>
      </c>
      <c r="H153" s="198">
        <v>75</v>
      </c>
      <c r="I153" s="198" t="s">
        <v>1670</v>
      </c>
      <c r="J153" s="198" t="s">
        <v>12</v>
      </c>
      <c r="K153" s="198" t="s">
        <v>12</v>
      </c>
      <c r="L153" s="198">
        <v>2006</v>
      </c>
      <c r="M153" s="137"/>
      <c r="N153" s="20"/>
      <c r="O153" s="118" t="s">
        <v>1331</v>
      </c>
      <c r="P153" s="151" t="s">
        <v>871</v>
      </c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3" t="s">
        <v>1717</v>
      </c>
      <c r="AG153" s="131"/>
      <c r="AH153" s="131"/>
      <c r="AI153" s="131"/>
      <c r="AJ153" s="131"/>
      <c r="AK153" s="131"/>
      <c r="AL153" s="133" t="s">
        <v>1717</v>
      </c>
      <c r="AM153" s="133" t="s">
        <v>1717</v>
      </c>
      <c r="AN153" s="131"/>
      <c r="AO153" s="131"/>
      <c r="AP153" s="131"/>
      <c r="AQ153" s="131"/>
      <c r="AR153" s="131"/>
      <c r="AS153" s="131"/>
      <c r="AT153" s="131"/>
      <c r="AU153" s="133" t="s">
        <v>1717</v>
      </c>
      <c r="AV153" s="131"/>
      <c r="AW153" s="131"/>
      <c r="AX153" s="131"/>
      <c r="AY153" s="131"/>
      <c r="AZ153" s="131"/>
      <c r="BA153" s="131"/>
      <c r="BC153" s="5">
        <v>143</v>
      </c>
    </row>
    <row r="154" spans="1:55" ht="25.15" customHeight="1" x14ac:dyDescent="0.2">
      <c r="B154" s="1"/>
      <c r="C154" s="51" t="s">
        <v>1091</v>
      </c>
      <c r="D154" s="52" t="s">
        <v>1504</v>
      </c>
      <c r="E154" s="55" t="s">
        <v>12</v>
      </c>
      <c r="F154" s="53" t="s">
        <v>1179</v>
      </c>
      <c r="G154" s="53"/>
      <c r="H154" s="53"/>
      <c r="I154" s="53"/>
      <c r="J154" s="53"/>
      <c r="K154" s="53"/>
      <c r="L154" s="53"/>
      <c r="M154" s="234"/>
      <c r="N154" s="150"/>
      <c r="O154" s="205"/>
      <c r="P154" s="54" t="s">
        <v>1404</v>
      </c>
      <c r="R154" s="167"/>
      <c r="S154" s="167"/>
      <c r="T154" s="167"/>
      <c r="U154" s="167"/>
      <c r="V154" s="167"/>
      <c r="W154" s="167"/>
      <c r="X154" s="133"/>
      <c r="Y154" s="167"/>
      <c r="Z154" s="167"/>
      <c r="AA154" s="133"/>
      <c r="AB154" s="167"/>
      <c r="AC154" s="167"/>
      <c r="AD154" s="167"/>
      <c r="AE154" s="167"/>
      <c r="AF154" s="133"/>
      <c r="AG154" s="167"/>
      <c r="AH154" s="167"/>
      <c r="AI154" s="167"/>
      <c r="AJ154" s="167"/>
      <c r="AK154" s="167"/>
      <c r="AL154" s="133"/>
      <c r="AM154" s="133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C154" s="5">
        <v>144</v>
      </c>
    </row>
    <row r="155" spans="1:55" ht="25.15" customHeight="1" x14ac:dyDescent="0.2">
      <c r="B155" s="1"/>
      <c r="C155" s="51" t="s">
        <v>1092</v>
      </c>
      <c r="D155" s="52" t="s">
        <v>1506</v>
      </c>
      <c r="E155" s="55" t="s">
        <v>12</v>
      </c>
      <c r="F155" s="53" t="s">
        <v>1180</v>
      </c>
      <c r="G155" s="53"/>
      <c r="H155" s="53"/>
      <c r="I155" s="53"/>
      <c r="J155" s="53"/>
      <c r="K155" s="53"/>
      <c r="L155" s="53"/>
      <c r="M155" s="234"/>
      <c r="N155" s="150"/>
      <c r="O155" s="205"/>
      <c r="P155" s="54" t="s">
        <v>1404</v>
      </c>
      <c r="R155" s="167"/>
      <c r="S155" s="167"/>
      <c r="T155" s="167"/>
      <c r="U155" s="167"/>
      <c r="V155" s="167"/>
      <c r="W155" s="167"/>
      <c r="X155" s="133"/>
      <c r="Y155" s="167"/>
      <c r="Z155" s="167"/>
      <c r="AA155" s="133"/>
      <c r="AB155" s="167"/>
      <c r="AC155" s="167"/>
      <c r="AD155" s="167"/>
      <c r="AE155" s="167"/>
      <c r="AF155" s="133"/>
      <c r="AG155" s="167"/>
      <c r="AH155" s="167"/>
      <c r="AI155" s="167"/>
      <c r="AJ155" s="167"/>
      <c r="AK155" s="167"/>
      <c r="AL155" s="133"/>
      <c r="AM155" s="133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C155" s="5">
        <v>145</v>
      </c>
    </row>
    <row r="156" spans="1:55" ht="25.15" customHeight="1" x14ac:dyDescent="0.2">
      <c r="B156" s="1"/>
      <c r="C156" s="51" t="s">
        <v>1093</v>
      </c>
      <c r="D156" s="52" t="s">
        <v>1506</v>
      </c>
      <c r="E156" s="55" t="s">
        <v>12</v>
      </c>
      <c r="F156" s="53" t="s">
        <v>1180</v>
      </c>
      <c r="G156" s="53"/>
      <c r="H156" s="53"/>
      <c r="I156" s="53"/>
      <c r="J156" s="53"/>
      <c r="K156" s="53"/>
      <c r="L156" s="53"/>
      <c r="M156" s="234"/>
      <c r="N156" s="150"/>
      <c r="O156" s="205"/>
      <c r="P156" s="54" t="s">
        <v>1404</v>
      </c>
      <c r="R156" s="167"/>
      <c r="S156" s="167"/>
      <c r="T156" s="167"/>
      <c r="U156" s="167"/>
      <c r="V156" s="167"/>
      <c r="W156" s="167"/>
      <c r="X156" s="133"/>
      <c r="Y156" s="167"/>
      <c r="Z156" s="167"/>
      <c r="AA156" s="133"/>
      <c r="AB156" s="167"/>
      <c r="AC156" s="167"/>
      <c r="AD156" s="167"/>
      <c r="AE156" s="167"/>
      <c r="AF156" s="133"/>
      <c r="AG156" s="167"/>
      <c r="AH156" s="167"/>
      <c r="AI156" s="167"/>
      <c r="AJ156" s="167"/>
      <c r="AK156" s="167"/>
      <c r="AL156" s="133"/>
      <c r="AM156" s="133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C156" s="5">
        <v>146</v>
      </c>
    </row>
    <row r="157" spans="1:55" ht="25.15" customHeight="1" x14ac:dyDescent="0.2">
      <c r="A157" s="13" t="s">
        <v>1844</v>
      </c>
      <c r="B157" s="226" t="s">
        <v>1869</v>
      </c>
      <c r="C157" s="16" t="s">
        <v>834</v>
      </c>
      <c r="D157" s="10" t="s">
        <v>1505</v>
      </c>
      <c r="E157" s="103" t="s">
        <v>679</v>
      </c>
      <c r="F157" s="10" t="s">
        <v>835</v>
      </c>
      <c r="G157" s="10" t="s">
        <v>1462</v>
      </c>
      <c r="H157" s="12">
        <v>15</v>
      </c>
      <c r="I157" s="12" t="s">
        <v>1670</v>
      </c>
      <c r="J157" s="12" t="s">
        <v>12</v>
      </c>
      <c r="K157" s="12" t="s">
        <v>12</v>
      </c>
      <c r="L157" s="12">
        <v>1985</v>
      </c>
      <c r="M157" s="137"/>
      <c r="N157" s="72" t="s">
        <v>13</v>
      </c>
      <c r="O157" s="107"/>
      <c r="P157" s="249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3" t="s">
        <v>1717</v>
      </c>
      <c r="AC157" s="131"/>
      <c r="AD157" s="131"/>
      <c r="AE157" s="131"/>
      <c r="AF157" s="133" t="s">
        <v>1717</v>
      </c>
      <c r="AG157" s="131"/>
      <c r="AH157" s="131"/>
      <c r="AI157" s="131"/>
      <c r="AJ157" s="131"/>
      <c r="AK157" s="131"/>
      <c r="AL157" s="133" t="s">
        <v>1717</v>
      </c>
      <c r="AM157" s="133" t="s">
        <v>1717</v>
      </c>
      <c r="AN157" s="131"/>
      <c r="AO157" s="131"/>
      <c r="AP157" s="131"/>
      <c r="AQ157" s="131"/>
      <c r="AR157" s="131"/>
      <c r="AS157" s="131"/>
      <c r="AT157" s="131"/>
      <c r="AU157" s="133" t="s">
        <v>1717</v>
      </c>
      <c r="AV157" s="131"/>
      <c r="AW157" s="131"/>
      <c r="AX157" s="131"/>
      <c r="AY157" s="131"/>
      <c r="AZ157" s="131"/>
      <c r="BA157" s="133" t="s">
        <v>1717</v>
      </c>
      <c r="BC157" s="5">
        <v>147</v>
      </c>
    </row>
    <row r="158" spans="1:55" ht="25.15" customHeight="1" x14ac:dyDescent="0.2">
      <c r="A158" s="13" t="s">
        <v>1848</v>
      </c>
      <c r="B158" s="226" t="s">
        <v>1863</v>
      </c>
      <c r="C158" s="16" t="s">
        <v>677</v>
      </c>
      <c r="D158" s="10" t="s">
        <v>678</v>
      </c>
      <c r="E158" s="103" t="s">
        <v>679</v>
      </c>
      <c r="F158" s="10" t="s">
        <v>680</v>
      </c>
      <c r="G158" s="10" t="s">
        <v>1467</v>
      </c>
      <c r="H158" s="12">
        <v>1.5</v>
      </c>
      <c r="I158" s="12" t="s">
        <v>12</v>
      </c>
      <c r="J158" s="12" t="s">
        <v>1671</v>
      </c>
      <c r="K158" s="12" t="s">
        <v>12</v>
      </c>
      <c r="L158" s="12">
        <v>1990</v>
      </c>
      <c r="M158" s="137"/>
      <c r="N158" s="72" t="s">
        <v>13</v>
      </c>
      <c r="O158" s="107"/>
      <c r="P158" s="249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3" t="s">
        <v>1717</v>
      </c>
      <c r="AG158" s="131"/>
      <c r="AH158" s="131"/>
      <c r="AI158" s="131"/>
      <c r="AJ158" s="131"/>
      <c r="AK158" s="131"/>
      <c r="AL158" s="131"/>
      <c r="AM158" s="133" t="s">
        <v>1717</v>
      </c>
      <c r="AN158" s="131"/>
      <c r="AO158" s="131"/>
      <c r="AP158" s="131"/>
      <c r="AQ158" s="131"/>
      <c r="AR158" s="131"/>
      <c r="AS158" s="131"/>
      <c r="AT158" s="131"/>
      <c r="AU158" s="131"/>
      <c r="AV158" s="131"/>
      <c r="AW158" s="131"/>
      <c r="AX158" s="131"/>
      <c r="AY158" s="131"/>
      <c r="AZ158" s="131"/>
      <c r="BA158" s="133" t="s">
        <v>1717</v>
      </c>
      <c r="BC158" s="5">
        <v>148</v>
      </c>
    </row>
    <row r="159" spans="1:55" ht="25.15" customHeight="1" x14ac:dyDescent="0.2">
      <c r="B159" s="1"/>
      <c r="C159" s="51" t="s">
        <v>1094</v>
      </c>
      <c r="D159" s="52" t="s">
        <v>1181</v>
      </c>
      <c r="E159" s="55" t="s">
        <v>12</v>
      </c>
      <c r="F159" s="53" t="s">
        <v>1182</v>
      </c>
      <c r="G159" s="53"/>
      <c r="H159" s="53"/>
      <c r="I159" s="53"/>
      <c r="J159" s="53"/>
      <c r="K159" s="53"/>
      <c r="L159" s="53"/>
      <c r="M159" s="234"/>
      <c r="N159" s="150"/>
      <c r="O159" s="205"/>
      <c r="P159" s="54" t="s">
        <v>1404</v>
      </c>
      <c r="R159" s="167"/>
      <c r="S159" s="167"/>
      <c r="T159" s="167"/>
      <c r="U159" s="167"/>
      <c r="V159" s="167"/>
      <c r="W159" s="167"/>
      <c r="X159" s="133"/>
      <c r="Y159" s="167"/>
      <c r="Z159" s="167"/>
      <c r="AA159" s="133"/>
      <c r="AB159" s="167"/>
      <c r="AC159" s="167"/>
      <c r="AD159" s="167"/>
      <c r="AE159" s="167"/>
      <c r="AF159" s="133"/>
      <c r="AG159" s="167"/>
      <c r="AH159" s="167"/>
      <c r="AI159" s="167"/>
      <c r="AJ159" s="167"/>
      <c r="AK159" s="167"/>
      <c r="AL159" s="133"/>
      <c r="AM159" s="133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C159" s="5">
        <v>149</v>
      </c>
    </row>
    <row r="160" spans="1:55" ht="25.15" customHeight="1" x14ac:dyDescent="0.2">
      <c r="B160" s="1"/>
      <c r="C160" s="51" t="s">
        <v>1095</v>
      </c>
      <c r="D160" s="53" t="s">
        <v>136</v>
      </c>
      <c r="E160" s="55" t="s">
        <v>12</v>
      </c>
      <c r="F160" s="53" t="s">
        <v>1183</v>
      </c>
      <c r="G160" s="53"/>
      <c r="H160" s="53"/>
      <c r="I160" s="53"/>
      <c r="J160" s="53"/>
      <c r="K160" s="53"/>
      <c r="L160" s="53"/>
      <c r="M160" s="234"/>
      <c r="N160" s="150"/>
      <c r="O160" s="205"/>
      <c r="P160" s="54" t="s">
        <v>1404</v>
      </c>
      <c r="R160" s="167"/>
      <c r="S160" s="167"/>
      <c r="T160" s="167"/>
      <c r="U160" s="167"/>
      <c r="V160" s="167"/>
      <c r="W160" s="167"/>
      <c r="X160" s="133"/>
      <c r="Y160" s="167"/>
      <c r="Z160" s="167"/>
      <c r="AA160" s="133"/>
      <c r="AB160" s="167"/>
      <c r="AC160" s="167"/>
      <c r="AD160" s="167"/>
      <c r="AE160" s="167"/>
      <c r="AF160" s="133"/>
      <c r="AG160" s="167"/>
      <c r="AH160" s="167"/>
      <c r="AI160" s="167"/>
      <c r="AJ160" s="167"/>
      <c r="AK160" s="167"/>
      <c r="AL160" s="133"/>
      <c r="AM160" s="133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C160" s="5">
        <v>150</v>
      </c>
    </row>
    <row r="161" spans="1:55" ht="25.15" customHeight="1" x14ac:dyDescent="0.2">
      <c r="B161" s="1"/>
      <c r="C161" s="51" t="s">
        <v>1096</v>
      </c>
      <c r="D161" s="53" t="s">
        <v>136</v>
      </c>
      <c r="E161" s="55" t="s">
        <v>12</v>
      </c>
      <c r="F161" s="53"/>
      <c r="G161" s="53"/>
      <c r="H161" s="53"/>
      <c r="I161" s="53"/>
      <c r="J161" s="53"/>
      <c r="K161" s="53"/>
      <c r="L161" s="53"/>
      <c r="M161" s="234"/>
      <c r="N161" s="150"/>
      <c r="O161" s="205"/>
      <c r="P161" s="253" t="s">
        <v>1404</v>
      </c>
      <c r="R161" s="167"/>
      <c r="S161" s="167"/>
      <c r="T161" s="167"/>
      <c r="U161" s="167"/>
      <c r="V161" s="167"/>
      <c r="W161" s="167"/>
      <c r="X161" s="133"/>
      <c r="Y161" s="167"/>
      <c r="Z161" s="167"/>
      <c r="AA161" s="133"/>
      <c r="AB161" s="167"/>
      <c r="AC161" s="167"/>
      <c r="AD161" s="167"/>
      <c r="AE161" s="167"/>
      <c r="AF161" s="133"/>
      <c r="AG161" s="167"/>
      <c r="AH161" s="167"/>
      <c r="AI161" s="167"/>
      <c r="AJ161" s="167"/>
      <c r="AK161" s="167"/>
      <c r="AL161" s="133"/>
      <c r="AM161" s="133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C161" s="5">
        <v>151</v>
      </c>
    </row>
    <row r="162" spans="1:55" ht="40.15" customHeight="1" x14ac:dyDescent="0.2">
      <c r="B162" s="1"/>
      <c r="C162" s="63" t="s">
        <v>1025</v>
      </c>
      <c r="D162" s="64" t="s">
        <v>1507</v>
      </c>
      <c r="E162" s="123" t="s">
        <v>2058</v>
      </c>
      <c r="F162" s="64" t="s">
        <v>1352</v>
      </c>
      <c r="G162" s="64" t="s">
        <v>1462</v>
      </c>
      <c r="H162" s="79">
        <v>11</v>
      </c>
      <c r="I162" s="79" t="s">
        <v>1670</v>
      </c>
      <c r="J162" s="79" t="s">
        <v>12</v>
      </c>
      <c r="K162" s="79" t="s">
        <v>12</v>
      </c>
      <c r="L162" s="79">
        <v>2006</v>
      </c>
      <c r="M162" s="143"/>
      <c r="N162" s="148" t="s">
        <v>13</v>
      </c>
      <c r="O162" s="242"/>
      <c r="P162" s="204" t="s">
        <v>1892</v>
      </c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3" t="s">
        <v>1717</v>
      </c>
      <c r="AC162" s="192"/>
      <c r="AD162" s="192"/>
      <c r="AE162" s="192"/>
      <c r="AF162" s="193" t="s">
        <v>1717</v>
      </c>
      <c r="AG162" s="192"/>
      <c r="AH162" s="192"/>
      <c r="AI162" s="192"/>
      <c r="AJ162" s="192"/>
      <c r="AK162" s="192"/>
      <c r="AL162" s="193" t="s">
        <v>1717</v>
      </c>
      <c r="AM162" s="193" t="s">
        <v>1717</v>
      </c>
      <c r="AN162" s="192"/>
      <c r="AO162" s="192"/>
      <c r="AP162" s="192"/>
      <c r="AQ162" s="192"/>
      <c r="AR162" s="192"/>
      <c r="AS162" s="192"/>
      <c r="AT162" s="192"/>
      <c r="AU162" s="193" t="s">
        <v>1717</v>
      </c>
      <c r="AV162" s="192"/>
      <c r="AW162" s="192"/>
      <c r="AX162" s="192"/>
      <c r="AY162" s="192"/>
      <c r="AZ162" s="192"/>
      <c r="BA162" s="193" t="s">
        <v>1717</v>
      </c>
      <c r="BC162" s="5">
        <v>152</v>
      </c>
    </row>
    <row r="163" spans="1:55" ht="25.15" customHeight="1" x14ac:dyDescent="0.2">
      <c r="A163" s="13" t="s">
        <v>1844</v>
      </c>
      <c r="B163" s="226" t="s">
        <v>1869</v>
      </c>
      <c r="C163" s="16" t="s">
        <v>1097</v>
      </c>
      <c r="D163" s="9" t="s">
        <v>1508</v>
      </c>
      <c r="E163" s="103" t="s">
        <v>679</v>
      </c>
      <c r="F163" s="9" t="s">
        <v>1184</v>
      </c>
      <c r="G163" s="9" t="s">
        <v>1462</v>
      </c>
      <c r="H163" s="12">
        <v>7.5</v>
      </c>
      <c r="I163" s="12" t="s">
        <v>1670</v>
      </c>
      <c r="J163" s="12" t="s">
        <v>12</v>
      </c>
      <c r="K163" s="12" t="s">
        <v>12</v>
      </c>
      <c r="L163" s="12">
        <v>2006</v>
      </c>
      <c r="M163" s="137"/>
      <c r="N163" s="72" t="s">
        <v>13</v>
      </c>
      <c r="O163" s="113"/>
      <c r="P163" s="249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3" t="s">
        <v>1717</v>
      </c>
      <c r="AC163" s="131"/>
      <c r="AD163" s="131"/>
      <c r="AE163" s="131"/>
      <c r="AF163" s="133" t="s">
        <v>1717</v>
      </c>
      <c r="AG163" s="131"/>
      <c r="AH163" s="131"/>
      <c r="AI163" s="131"/>
      <c r="AJ163" s="131"/>
      <c r="AK163" s="131"/>
      <c r="AL163" s="133" t="s">
        <v>1717</v>
      </c>
      <c r="AM163" s="133" t="s">
        <v>1717</v>
      </c>
      <c r="AN163" s="131"/>
      <c r="AO163" s="131"/>
      <c r="AP163" s="131"/>
      <c r="AQ163" s="131"/>
      <c r="AR163" s="131"/>
      <c r="AS163" s="131"/>
      <c r="AT163" s="131"/>
      <c r="AU163" s="133" t="s">
        <v>1717</v>
      </c>
      <c r="AV163" s="131"/>
      <c r="AW163" s="131"/>
      <c r="AX163" s="131"/>
      <c r="AY163" s="131"/>
      <c r="AZ163" s="131"/>
      <c r="BA163" s="133" t="s">
        <v>1717</v>
      </c>
      <c r="BC163" s="5">
        <v>153</v>
      </c>
    </row>
    <row r="164" spans="1:55" ht="25.15" customHeight="1" x14ac:dyDescent="0.2">
      <c r="A164" s="13" t="s">
        <v>1848</v>
      </c>
      <c r="B164" s="226" t="s">
        <v>1515</v>
      </c>
      <c r="C164" s="16" t="s">
        <v>681</v>
      </c>
      <c r="D164" s="10" t="s">
        <v>1514</v>
      </c>
      <c r="E164" s="103" t="s">
        <v>671</v>
      </c>
      <c r="F164" s="10" t="s">
        <v>682</v>
      </c>
      <c r="G164" s="10" t="s">
        <v>1460</v>
      </c>
      <c r="H164" s="12">
        <v>4.2</v>
      </c>
      <c r="I164" s="12" t="s">
        <v>1670</v>
      </c>
      <c r="J164" s="12" t="s">
        <v>12</v>
      </c>
      <c r="K164" s="12" t="s">
        <v>12</v>
      </c>
      <c r="L164" s="12">
        <v>1985</v>
      </c>
      <c r="M164" s="137"/>
      <c r="N164" s="72" t="s">
        <v>13</v>
      </c>
      <c r="O164" s="107"/>
      <c r="P164" s="249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3" t="s">
        <v>1717</v>
      </c>
      <c r="AG164" s="131"/>
      <c r="AH164" s="131"/>
      <c r="AI164" s="131"/>
      <c r="AJ164" s="131"/>
      <c r="AK164" s="131"/>
      <c r="AL164" s="133" t="s">
        <v>1717</v>
      </c>
      <c r="AM164" s="133" t="s">
        <v>1717</v>
      </c>
      <c r="AN164" s="131"/>
      <c r="AO164" s="131"/>
      <c r="AP164" s="131"/>
      <c r="AQ164" s="133" t="s">
        <v>1717</v>
      </c>
      <c r="AR164" s="131"/>
      <c r="AS164" s="131"/>
      <c r="AT164" s="131"/>
      <c r="AU164" s="131"/>
      <c r="AV164" s="131"/>
      <c r="AW164" s="131"/>
      <c r="AX164" s="131"/>
      <c r="AY164" s="131"/>
      <c r="AZ164" s="131"/>
      <c r="BA164" s="133" t="s">
        <v>1717</v>
      </c>
      <c r="BC164" s="5">
        <v>154</v>
      </c>
    </row>
    <row r="165" spans="1:55" ht="25.15" customHeight="1" x14ac:dyDescent="0.2">
      <c r="B165" s="1"/>
      <c r="C165" s="198" t="s">
        <v>1098</v>
      </c>
      <c r="D165" s="43" t="s">
        <v>1515</v>
      </c>
      <c r="E165" s="46" t="s">
        <v>529</v>
      </c>
      <c r="F165" s="42" t="s">
        <v>1185</v>
      </c>
      <c r="G165" s="42" t="s">
        <v>1460</v>
      </c>
      <c r="H165" s="198">
        <v>0</v>
      </c>
      <c r="I165" s="42" t="s">
        <v>1670</v>
      </c>
      <c r="J165" s="198" t="s">
        <v>12</v>
      </c>
      <c r="K165" s="198" t="s">
        <v>12</v>
      </c>
      <c r="L165" s="42"/>
      <c r="M165" s="258"/>
      <c r="N165" s="152"/>
      <c r="O165" s="118" t="s">
        <v>1331</v>
      </c>
      <c r="P165" s="151" t="s">
        <v>2032</v>
      </c>
      <c r="R165" s="167"/>
      <c r="S165" s="167"/>
      <c r="T165" s="167"/>
      <c r="U165" s="167"/>
      <c r="V165" s="167"/>
      <c r="W165" s="167"/>
      <c r="X165" s="133"/>
      <c r="Y165" s="167"/>
      <c r="Z165" s="167"/>
      <c r="AA165" s="133"/>
      <c r="AB165" s="167"/>
      <c r="AC165" s="167"/>
      <c r="AD165" s="167"/>
      <c r="AE165" s="167"/>
      <c r="AF165" s="133"/>
      <c r="AG165" s="167"/>
      <c r="AH165" s="167"/>
      <c r="AI165" s="167"/>
      <c r="AJ165" s="167"/>
      <c r="AK165" s="167"/>
      <c r="AL165" s="133"/>
      <c r="AM165" s="133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C165" s="5">
        <v>155</v>
      </c>
    </row>
    <row r="166" spans="1:55" ht="25.15" customHeight="1" x14ac:dyDescent="0.2">
      <c r="A166" s="13" t="s">
        <v>1844</v>
      </c>
      <c r="B166" s="226" t="s">
        <v>1869</v>
      </c>
      <c r="C166" s="16" t="s">
        <v>1099</v>
      </c>
      <c r="D166" s="9" t="s">
        <v>1507</v>
      </c>
      <c r="E166" s="103" t="s">
        <v>816</v>
      </c>
      <c r="F166" s="9" t="s">
        <v>1225</v>
      </c>
      <c r="G166" s="9" t="s">
        <v>1462</v>
      </c>
      <c r="H166" s="12">
        <v>12.2</v>
      </c>
      <c r="I166" s="12" t="s">
        <v>1670</v>
      </c>
      <c r="J166" s="12" t="s">
        <v>12</v>
      </c>
      <c r="K166" s="12" t="s">
        <v>12</v>
      </c>
      <c r="L166" s="12">
        <v>2008</v>
      </c>
      <c r="M166" s="137"/>
      <c r="N166" s="72" t="s">
        <v>13</v>
      </c>
      <c r="O166" s="107"/>
      <c r="P166" s="249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3" t="s">
        <v>1717</v>
      </c>
      <c r="AC166" s="131"/>
      <c r="AD166" s="131"/>
      <c r="AE166" s="131"/>
      <c r="AF166" s="133" t="s">
        <v>1717</v>
      </c>
      <c r="AG166" s="131"/>
      <c r="AH166" s="131"/>
      <c r="AI166" s="131"/>
      <c r="AJ166" s="131"/>
      <c r="AK166" s="131"/>
      <c r="AL166" s="133" t="s">
        <v>1717</v>
      </c>
      <c r="AM166" s="133" t="s">
        <v>1717</v>
      </c>
      <c r="AN166" s="131"/>
      <c r="AO166" s="131"/>
      <c r="AP166" s="131"/>
      <c r="AQ166" s="131"/>
      <c r="AR166" s="131"/>
      <c r="AS166" s="131"/>
      <c r="AT166" s="131"/>
      <c r="AU166" s="133" t="s">
        <v>1717</v>
      </c>
      <c r="AV166" s="131"/>
      <c r="AW166" s="131"/>
      <c r="AX166" s="131"/>
      <c r="AY166" s="131"/>
      <c r="AZ166" s="131"/>
      <c r="BA166" s="133" t="s">
        <v>1717</v>
      </c>
      <c r="BC166" s="5">
        <v>156</v>
      </c>
    </row>
    <row r="167" spans="1:55" ht="25.15" customHeight="1" x14ac:dyDescent="0.2">
      <c r="A167" s="226" t="s">
        <v>1846</v>
      </c>
      <c r="B167" s="226" t="s">
        <v>1863</v>
      </c>
      <c r="C167" s="16" t="s">
        <v>683</v>
      </c>
      <c r="D167" s="10" t="s">
        <v>684</v>
      </c>
      <c r="E167" s="103" t="s">
        <v>679</v>
      </c>
      <c r="F167" s="10"/>
      <c r="G167" s="10" t="s">
        <v>1480</v>
      </c>
      <c r="H167" s="12">
        <v>0.7</v>
      </c>
      <c r="I167" s="12" t="s">
        <v>12</v>
      </c>
      <c r="J167" s="12" t="s">
        <v>12</v>
      </c>
      <c r="K167" s="12" t="s">
        <v>12</v>
      </c>
      <c r="L167" s="12">
        <v>2000</v>
      </c>
      <c r="M167" s="137"/>
      <c r="N167" s="72" t="s">
        <v>13</v>
      </c>
      <c r="O167" s="107"/>
      <c r="P167" s="249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3" t="s">
        <v>1717</v>
      </c>
      <c r="AC167" s="131"/>
      <c r="AD167" s="131"/>
      <c r="AE167" s="131"/>
      <c r="AF167" s="133" t="s">
        <v>1717</v>
      </c>
      <c r="AG167" s="131"/>
      <c r="AH167" s="131"/>
      <c r="AI167" s="131"/>
      <c r="AJ167" s="131"/>
      <c r="AK167" s="131"/>
      <c r="AL167" s="133" t="s">
        <v>1717</v>
      </c>
      <c r="AM167" s="133" t="s">
        <v>1717</v>
      </c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131"/>
      <c r="AX167" s="131"/>
      <c r="AY167" s="131"/>
      <c r="AZ167" s="131"/>
      <c r="BA167" s="132"/>
      <c r="BC167" s="5">
        <v>157</v>
      </c>
    </row>
    <row r="168" spans="1:55" ht="54.6" customHeight="1" x14ac:dyDescent="0.2">
      <c r="A168" s="13" t="s">
        <v>1844</v>
      </c>
      <c r="B168" s="226" t="s">
        <v>1869</v>
      </c>
      <c r="C168" s="16" t="s">
        <v>685</v>
      </c>
      <c r="D168" s="10" t="s">
        <v>1509</v>
      </c>
      <c r="E168" s="103" t="s">
        <v>671</v>
      </c>
      <c r="F168" s="10" t="s">
        <v>686</v>
      </c>
      <c r="G168" s="10" t="s">
        <v>1462</v>
      </c>
      <c r="H168" s="12">
        <v>75</v>
      </c>
      <c r="I168" s="12" t="s">
        <v>1670</v>
      </c>
      <c r="J168" s="12" t="s">
        <v>12</v>
      </c>
      <c r="K168" s="12" t="s">
        <v>12</v>
      </c>
      <c r="L168" s="12">
        <v>2011</v>
      </c>
      <c r="M168" s="137"/>
      <c r="N168" s="72" t="s">
        <v>13</v>
      </c>
      <c r="O168" s="107"/>
      <c r="P168" s="249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3" t="s">
        <v>1717</v>
      </c>
      <c r="AG168" s="131"/>
      <c r="AH168" s="131"/>
      <c r="AI168" s="131"/>
      <c r="AJ168" s="131"/>
      <c r="AK168" s="131"/>
      <c r="AL168" s="133" t="s">
        <v>1717</v>
      </c>
      <c r="AM168" s="133" t="s">
        <v>1717</v>
      </c>
      <c r="AN168" s="131"/>
      <c r="AO168" s="131"/>
      <c r="AP168" s="131"/>
      <c r="AQ168" s="131"/>
      <c r="AR168" s="131"/>
      <c r="AS168" s="131"/>
      <c r="AT168" s="131"/>
      <c r="AU168" s="133" t="s">
        <v>1717</v>
      </c>
      <c r="AV168" s="131"/>
      <c r="AW168" s="131"/>
      <c r="AX168" s="131"/>
      <c r="AY168" s="131"/>
      <c r="AZ168" s="131"/>
      <c r="BA168" s="131"/>
      <c r="BC168" s="5">
        <v>158</v>
      </c>
    </row>
    <row r="169" spans="1:55" ht="25.15" customHeight="1" x14ac:dyDescent="0.2">
      <c r="A169" s="13" t="s">
        <v>1848</v>
      </c>
      <c r="B169" s="226" t="s">
        <v>1515</v>
      </c>
      <c r="C169" s="16" t="s">
        <v>687</v>
      </c>
      <c r="D169" s="10" t="s">
        <v>1516</v>
      </c>
      <c r="E169" s="103" t="s">
        <v>671</v>
      </c>
      <c r="F169" s="10" t="s">
        <v>688</v>
      </c>
      <c r="G169" s="10" t="s">
        <v>1460</v>
      </c>
      <c r="H169" s="12">
        <v>4.2</v>
      </c>
      <c r="I169" s="12" t="s">
        <v>1670</v>
      </c>
      <c r="J169" s="12" t="s">
        <v>12</v>
      </c>
      <c r="K169" s="12" t="s">
        <v>12</v>
      </c>
      <c r="L169" s="12">
        <v>2013</v>
      </c>
      <c r="M169" s="137"/>
      <c r="N169" s="72" t="s">
        <v>13</v>
      </c>
      <c r="O169" s="107"/>
      <c r="P169" s="249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3" t="s">
        <v>1717</v>
      </c>
      <c r="AG169" s="131"/>
      <c r="AH169" s="131"/>
      <c r="AI169" s="131"/>
      <c r="AJ169" s="131"/>
      <c r="AK169" s="131"/>
      <c r="AL169" s="133" t="s">
        <v>1717</v>
      </c>
      <c r="AM169" s="133" t="s">
        <v>1717</v>
      </c>
      <c r="AN169" s="131"/>
      <c r="AO169" s="131"/>
      <c r="AP169" s="131"/>
      <c r="AQ169" s="133" t="s">
        <v>1717</v>
      </c>
      <c r="AR169" s="131"/>
      <c r="AS169" s="131"/>
      <c r="AT169" s="131"/>
      <c r="AU169" s="131"/>
      <c r="AV169" s="131"/>
      <c r="AW169" s="131"/>
      <c r="AX169" s="131"/>
      <c r="AY169" s="131"/>
      <c r="AZ169" s="131"/>
      <c r="BA169" s="133" t="s">
        <v>1717</v>
      </c>
      <c r="BC169" s="5">
        <v>159</v>
      </c>
    </row>
    <row r="170" spans="1:55" ht="25.15" customHeight="1" x14ac:dyDescent="0.2">
      <c r="A170" s="13" t="s">
        <v>1844</v>
      </c>
      <c r="B170" s="226" t="s">
        <v>1869</v>
      </c>
      <c r="C170" s="72" t="s">
        <v>2073</v>
      </c>
      <c r="D170" s="71" t="s">
        <v>1510</v>
      </c>
      <c r="E170" s="107" t="s">
        <v>1353</v>
      </c>
      <c r="F170" s="71" t="s">
        <v>1407</v>
      </c>
      <c r="G170" s="71" t="s">
        <v>1462</v>
      </c>
      <c r="H170" s="107">
        <v>1.5</v>
      </c>
      <c r="I170" s="12" t="s">
        <v>1670</v>
      </c>
      <c r="J170" s="12" t="s">
        <v>12</v>
      </c>
      <c r="K170" s="12" t="s">
        <v>12</v>
      </c>
      <c r="L170" s="107">
        <v>2017</v>
      </c>
      <c r="M170" s="144"/>
      <c r="N170" s="72" t="s">
        <v>13</v>
      </c>
      <c r="O170" s="107"/>
      <c r="P170" s="248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3" t="s">
        <v>1717</v>
      </c>
      <c r="AC170" s="131"/>
      <c r="AD170" s="131"/>
      <c r="AE170" s="131"/>
      <c r="AF170" s="133" t="s">
        <v>1717</v>
      </c>
      <c r="AG170" s="131"/>
      <c r="AH170" s="131"/>
      <c r="AI170" s="131"/>
      <c r="AJ170" s="131"/>
      <c r="AK170" s="131"/>
      <c r="AL170" s="133" t="s">
        <v>1717</v>
      </c>
      <c r="AM170" s="133" t="s">
        <v>1717</v>
      </c>
      <c r="AN170" s="131"/>
      <c r="AO170" s="131"/>
      <c r="AP170" s="131"/>
      <c r="AQ170" s="131"/>
      <c r="AR170" s="131"/>
      <c r="AS170" s="131"/>
      <c r="AT170" s="131"/>
      <c r="AU170" s="133" t="s">
        <v>1717</v>
      </c>
      <c r="AV170" s="131"/>
      <c r="AW170" s="131"/>
      <c r="AX170" s="131"/>
      <c r="AY170" s="131"/>
      <c r="AZ170" s="131"/>
      <c r="BA170" s="133" t="s">
        <v>1717</v>
      </c>
      <c r="BC170" s="5">
        <v>160</v>
      </c>
    </row>
    <row r="171" spans="1:55" ht="25.15" customHeight="1" x14ac:dyDescent="0.2">
      <c r="A171" s="13" t="s">
        <v>1844</v>
      </c>
      <c r="B171" s="226" t="s">
        <v>1869</v>
      </c>
      <c r="C171" s="72" t="s">
        <v>2074</v>
      </c>
      <c r="D171" s="71" t="s">
        <v>1511</v>
      </c>
      <c r="E171" s="107" t="s">
        <v>612</v>
      </c>
      <c r="F171" s="71" t="s">
        <v>1406</v>
      </c>
      <c r="G171" s="71" t="s">
        <v>1462</v>
      </c>
      <c r="H171" s="107">
        <v>1.5</v>
      </c>
      <c r="I171" s="12" t="s">
        <v>1670</v>
      </c>
      <c r="J171" s="12" t="s">
        <v>12</v>
      </c>
      <c r="K171" s="12" t="s">
        <v>12</v>
      </c>
      <c r="L171" s="107">
        <v>1998</v>
      </c>
      <c r="M171" s="144"/>
      <c r="N171" s="72" t="s">
        <v>13</v>
      </c>
      <c r="O171" s="107"/>
      <c r="P171" s="248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3" t="s">
        <v>1717</v>
      </c>
      <c r="AC171" s="131"/>
      <c r="AD171" s="131"/>
      <c r="AE171" s="131"/>
      <c r="AF171" s="133" t="s">
        <v>1717</v>
      </c>
      <c r="AG171" s="131"/>
      <c r="AH171" s="131"/>
      <c r="AI171" s="131"/>
      <c r="AJ171" s="131"/>
      <c r="AK171" s="131"/>
      <c r="AL171" s="133" t="s">
        <v>1717</v>
      </c>
      <c r="AM171" s="133" t="s">
        <v>1717</v>
      </c>
      <c r="AN171" s="131"/>
      <c r="AO171" s="131"/>
      <c r="AP171" s="131"/>
      <c r="AQ171" s="131"/>
      <c r="AR171" s="131"/>
      <c r="AS171" s="131"/>
      <c r="AT171" s="131"/>
      <c r="AU171" s="133" t="s">
        <v>1717</v>
      </c>
      <c r="AV171" s="131"/>
      <c r="AW171" s="131"/>
      <c r="AX171" s="131"/>
      <c r="AY171" s="131"/>
      <c r="AZ171" s="131"/>
      <c r="BA171" s="133" t="s">
        <v>1717</v>
      </c>
      <c r="BC171" s="5">
        <v>161</v>
      </c>
    </row>
    <row r="172" spans="1:55" ht="25.15" customHeight="1" x14ac:dyDescent="0.2">
      <c r="A172" s="13"/>
      <c r="C172" s="16" t="s">
        <v>2077</v>
      </c>
      <c r="D172" s="10" t="s">
        <v>2078</v>
      </c>
      <c r="E172" s="103" t="s">
        <v>10</v>
      </c>
      <c r="F172" s="10" t="s">
        <v>2089</v>
      </c>
      <c r="G172" s="10" t="s">
        <v>1462</v>
      </c>
      <c r="H172" s="12">
        <v>37</v>
      </c>
      <c r="I172" s="12" t="s">
        <v>1670</v>
      </c>
      <c r="J172" s="12" t="s">
        <v>12</v>
      </c>
      <c r="K172" s="12" t="s">
        <v>12</v>
      </c>
      <c r="L172" s="12">
        <v>2017</v>
      </c>
      <c r="M172" s="137"/>
      <c r="N172" s="72" t="s">
        <v>13</v>
      </c>
      <c r="O172" s="107"/>
      <c r="P172" s="249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3" t="s">
        <v>1717</v>
      </c>
      <c r="AG172" s="131"/>
      <c r="AH172" s="131"/>
      <c r="AI172" s="131"/>
      <c r="AJ172" s="131"/>
      <c r="AK172" s="131"/>
      <c r="AL172" s="133" t="s">
        <v>1717</v>
      </c>
      <c r="AM172" s="133" t="s">
        <v>1717</v>
      </c>
      <c r="AN172" s="131"/>
      <c r="AO172" s="131"/>
      <c r="AP172" s="131"/>
      <c r="AQ172" s="131"/>
      <c r="AR172" s="131"/>
      <c r="AS172" s="131"/>
      <c r="AT172" s="131"/>
      <c r="AU172" s="133" t="s">
        <v>1717</v>
      </c>
      <c r="AV172" s="131"/>
      <c r="AW172" s="131"/>
      <c r="AX172" s="131"/>
      <c r="AY172" s="131"/>
      <c r="AZ172" s="131"/>
      <c r="BA172" s="131"/>
      <c r="BC172" s="5">
        <v>162</v>
      </c>
    </row>
    <row r="173" spans="1:55" ht="25.15" customHeight="1" x14ac:dyDescent="0.2">
      <c r="A173" s="13"/>
      <c r="C173" s="16" t="s">
        <v>2086</v>
      </c>
      <c r="D173" s="10" t="s">
        <v>2087</v>
      </c>
      <c r="E173" s="103" t="s">
        <v>10</v>
      </c>
      <c r="F173" s="10" t="s">
        <v>2088</v>
      </c>
      <c r="G173" s="10" t="s">
        <v>1460</v>
      </c>
      <c r="H173" s="12">
        <v>1.7</v>
      </c>
      <c r="I173" s="12" t="s">
        <v>1670</v>
      </c>
      <c r="J173" s="12" t="s">
        <v>12</v>
      </c>
      <c r="K173" s="12" t="s">
        <v>12</v>
      </c>
      <c r="L173" s="12">
        <v>2017</v>
      </c>
      <c r="M173" s="137"/>
      <c r="N173" s="72" t="s">
        <v>13</v>
      </c>
      <c r="O173" s="107"/>
      <c r="P173" s="249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3" t="s">
        <v>1717</v>
      </c>
      <c r="AG173" s="131"/>
      <c r="AH173" s="131"/>
      <c r="AI173" s="131"/>
      <c r="AJ173" s="131"/>
      <c r="AK173" s="131"/>
      <c r="AL173" s="133" t="s">
        <v>1717</v>
      </c>
      <c r="AM173" s="133" t="s">
        <v>1717</v>
      </c>
      <c r="AN173" s="131"/>
      <c r="AO173" s="131"/>
      <c r="AP173" s="131"/>
      <c r="AQ173" s="133" t="s">
        <v>1717</v>
      </c>
      <c r="AR173" s="131"/>
      <c r="AS173" s="131"/>
      <c r="AT173" s="131"/>
      <c r="AU173" s="131"/>
      <c r="AV173" s="131"/>
      <c r="AW173" s="131"/>
      <c r="AX173" s="131"/>
      <c r="AY173" s="131"/>
      <c r="AZ173" s="131"/>
      <c r="BA173" s="133" t="s">
        <v>1717</v>
      </c>
      <c r="BC173" s="5">
        <v>163</v>
      </c>
    </row>
    <row r="174" spans="1:55" ht="25.15" customHeight="1" x14ac:dyDescent="0.2">
      <c r="A174" s="13" t="s">
        <v>1839</v>
      </c>
      <c r="B174" s="226" t="s">
        <v>1854</v>
      </c>
      <c r="C174" s="32" t="s">
        <v>689</v>
      </c>
      <c r="D174" s="10" t="s">
        <v>136</v>
      </c>
      <c r="E174" s="103" t="s">
        <v>690</v>
      </c>
      <c r="F174" s="10" t="s">
        <v>691</v>
      </c>
      <c r="G174" s="10" t="s">
        <v>1439</v>
      </c>
      <c r="H174" s="12">
        <v>0.30000000000000004</v>
      </c>
      <c r="I174" s="12" t="s">
        <v>12</v>
      </c>
      <c r="J174" s="12" t="s">
        <v>12</v>
      </c>
      <c r="K174" s="12" t="s">
        <v>12</v>
      </c>
      <c r="L174" s="12">
        <v>2000</v>
      </c>
      <c r="M174" s="137"/>
      <c r="N174" s="72" t="s">
        <v>13</v>
      </c>
      <c r="O174" s="107"/>
      <c r="P174" s="249"/>
      <c r="R174" s="131"/>
      <c r="S174" s="131"/>
      <c r="T174" s="131"/>
      <c r="U174" s="132"/>
      <c r="V174" s="131"/>
      <c r="W174" s="133" t="s">
        <v>1717</v>
      </c>
      <c r="X174" s="131"/>
      <c r="Y174" s="131"/>
      <c r="Z174" s="131"/>
      <c r="AA174" s="131"/>
      <c r="AB174" s="133" t="s">
        <v>1717</v>
      </c>
      <c r="AC174" s="131"/>
      <c r="AD174" s="131"/>
      <c r="AE174" s="131"/>
      <c r="AF174" s="133" t="s">
        <v>1717</v>
      </c>
      <c r="AG174" s="131"/>
      <c r="AH174" s="131"/>
      <c r="AI174" s="131"/>
      <c r="AJ174" s="131"/>
      <c r="AK174" s="131"/>
      <c r="AL174" s="133" t="s">
        <v>1717</v>
      </c>
      <c r="AM174" s="133" t="s">
        <v>1717</v>
      </c>
      <c r="AN174" s="131"/>
      <c r="AO174" s="131"/>
      <c r="AP174" s="131"/>
      <c r="AQ174" s="131"/>
      <c r="AR174" s="131"/>
      <c r="AS174" s="131"/>
      <c r="AT174" s="131"/>
      <c r="AU174" s="131"/>
      <c r="AV174" s="131"/>
      <c r="AW174" s="131"/>
      <c r="AX174" s="131"/>
      <c r="AY174" s="131"/>
      <c r="AZ174" s="131"/>
      <c r="BA174" s="133" t="s">
        <v>1717</v>
      </c>
      <c r="BC174" s="5">
        <v>164</v>
      </c>
    </row>
    <row r="175" spans="1:55" ht="25.15" customHeight="1" x14ac:dyDescent="0.2">
      <c r="A175" s="13" t="s">
        <v>1839</v>
      </c>
      <c r="B175" s="226" t="s">
        <v>1854</v>
      </c>
      <c r="C175" s="32" t="s">
        <v>692</v>
      </c>
      <c r="D175" s="10" t="s">
        <v>136</v>
      </c>
      <c r="E175" s="103" t="s">
        <v>690</v>
      </c>
      <c r="F175" s="10" t="s">
        <v>693</v>
      </c>
      <c r="G175" s="10" t="s">
        <v>1439</v>
      </c>
      <c r="H175" s="12">
        <v>0.30000000000000004</v>
      </c>
      <c r="I175" s="12" t="s">
        <v>12</v>
      </c>
      <c r="J175" s="12" t="s">
        <v>12</v>
      </c>
      <c r="K175" s="12" t="s">
        <v>12</v>
      </c>
      <c r="L175" s="12">
        <v>2002</v>
      </c>
      <c r="M175" s="137"/>
      <c r="N175" s="72" t="s">
        <v>13</v>
      </c>
      <c r="O175" s="107"/>
      <c r="P175" s="249"/>
      <c r="R175" s="131"/>
      <c r="S175" s="131"/>
      <c r="T175" s="131"/>
      <c r="U175" s="132"/>
      <c r="V175" s="131"/>
      <c r="W175" s="133" t="s">
        <v>1717</v>
      </c>
      <c r="X175" s="131"/>
      <c r="Y175" s="131"/>
      <c r="Z175" s="131"/>
      <c r="AA175" s="131"/>
      <c r="AB175" s="133" t="s">
        <v>1717</v>
      </c>
      <c r="AC175" s="131"/>
      <c r="AD175" s="131"/>
      <c r="AE175" s="131"/>
      <c r="AF175" s="133" t="s">
        <v>1717</v>
      </c>
      <c r="AG175" s="131"/>
      <c r="AH175" s="131"/>
      <c r="AI175" s="131"/>
      <c r="AJ175" s="131"/>
      <c r="AK175" s="131"/>
      <c r="AL175" s="133" t="s">
        <v>1717</v>
      </c>
      <c r="AM175" s="133" t="s">
        <v>1717</v>
      </c>
      <c r="AN175" s="131"/>
      <c r="AO175" s="131"/>
      <c r="AP175" s="131"/>
      <c r="AQ175" s="131"/>
      <c r="AR175" s="131"/>
      <c r="AS175" s="131"/>
      <c r="AT175" s="131"/>
      <c r="AU175" s="131"/>
      <c r="AV175" s="131"/>
      <c r="AW175" s="131"/>
      <c r="AX175" s="131"/>
      <c r="AY175" s="131"/>
      <c r="AZ175" s="131"/>
      <c r="BA175" s="133" t="s">
        <v>1717</v>
      </c>
      <c r="BC175" s="5">
        <v>165</v>
      </c>
    </row>
    <row r="176" spans="1:55" ht="25.15" customHeight="1" x14ac:dyDescent="0.2">
      <c r="A176" s="13" t="s">
        <v>1839</v>
      </c>
      <c r="B176" s="226" t="s">
        <v>1867</v>
      </c>
      <c r="C176" s="32" t="s">
        <v>694</v>
      </c>
      <c r="D176" s="10" t="s">
        <v>695</v>
      </c>
      <c r="E176" s="103" t="s">
        <v>690</v>
      </c>
      <c r="F176" s="10" t="s">
        <v>696</v>
      </c>
      <c r="G176" s="10" t="s">
        <v>1481</v>
      </c>
      <c r="H176" s="12">
        <v>0.76</v>
      </c>
      <c r="I176" s="12" t="s">
        <v>12</v>
      </c>
      <c r="J176" s="12" t="s">
        <v>12</v>
      </c>
      <c r="K176" s="12" t="s">
        <v>12</v>
      </c>
      <c r="L176" s="12">
        <v>1990</v>
      </c>
      <c r="M176" s="137"/>
      <c r="N176" s="72" t="s">
        <v>13</v>
      </c>
      <c r="O176" s="107"/>
      <c r="P176" s="249"/>
      <c r="R176" s="131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3" t="s">
        <v>1717</v>
      </c>
      <c r="AG176" s="132"/>
      <c r="AH176" s="132"/>
      <c r="AI176" s="132"/>
      <c r="AJ176" s="132"/>
      <c r="AK176" s="132"/>
      <c r="AL176" s="133" t="s">
        <v>1717</v>
      </c>
      <c r="AM176" s="133" t="s">
        <v>1717</v>
      </c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3" t="s">
        <v>1717</v>
      </c>
      <c r="AY176" s="132"/>
      <c r="AZ176" s="132"/>
      <c r="BA176" s="133" t="s">
        <v>1717</v>
      </c>
      <c r="BC176" s="5">
        <v>166</v>
      </c>
    </row>
    <row r="177" spans="1:55" ht="25.15" customHeight="1" x14ac:dyDescent="0.2">
      <c r="A177" s="13" t="s">
        <v>1839</v>
      </c>
      <c r="B177" s="226" t="s">
        <v>1865</v>
      </c>
      <c r="C177" s="32" t="s">
        <v>697</v>
      </c>
      <c r="D177" s="10" t="s">
        <v>698</v>
      </c>
      <c r="E177" s="103" t="s">
        <v>690</v>
      </c>
      <c r="F177" s="10" t="s">
        <v>699</v>
      </c>
      <c r="G177" s="10" t="s">
        <v>1482</v>
      </c>
      <c r="H177" s="12">
        <v>0</v>
      </c>
      <c r="I177" s="12" t="s">
        <v>12</v>
      </c>
      <c r="J177" s="12" t="s">
        <v>12</v>
      </c>
      <c r="K177" s="12" t="s">
        <v>12</v>
      </c>
      <c r="L177" s="12">
        <v>1990</v>
      </c>
      <c r="M177" s="137"/>
      <c r="N177" s="72" t="s">
        <v>13</v>
      </c>
      <c r="O177" s="107"/>
      <c r="P177" s="249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31"/>
      <c r="AV177" s="131"/>
      <c r="AW177" s="131"/>
      <c r="AX177" s="131"/>
      <c r="AY177" s="131"/>
      <c r="AZ177" s="131"/>
      <c r="BA177" s="133" t="s">
        <v>1717</v>
      </c>
      <c r="BC177" s="5">
        <v>167</v>
      </c>
    </row>
    <row r="178" spans="1:55" ht="25.15" customHeight="1" x14ac:dyDescent="0.2">
      <c r="B178" s="1"/>
      <c r="C178" s="51" t="s">
        <v>1100</v>
      </c>
      <c r="D178" s="52" t="s">
        <v>1177</v>
      </c>
      <c r="E178" s="55" t="s">
        <v>12</v>
      </c>
      <c r="F178" s="56"/>
      <c r="G178" s="56"/>
      <c r="H178" s="56"/>
      <c r="I178" s="56"/>
      <c r="J178" s="56"/>
      <c r="K178" s="56"/>
      <c r="L178" s="56"/>
      <c r="M178" s="233"/>
      <c r="N178" s="150"/>
      <c r="O178" s="205"/>
      <c r="P178" s="54" t="s">
        <v>1404</v>
      </c>
      <c r="R178" s="167"/>
      <c r="S178" s="167"/>
      <c r="T178" s="167"/>
      <c r="U178" s="167"/>
      <c r="V178" s="167"/>
      <c r="W178" s="167"/>
      <c r="X178" s="133"/>
      <c r="Y178" s="167"/>
      <c r="Z178" s="167"/>
      <c r="AA178" s="133"/>
      <c r="AB178" s="167"/>
      <c r="AC178" s="167"/>
      <c r="AD178" s="167"/>
      <c r="AE178" s="167"/>
      <c r="AF178" s="133"/>
      <c r="AG178" s="167"/>
      <c r="AH178" s="167"/>
      <c r="AI178" s="167"/>
      <c r="AJ178" s="167"/>
      <c r="AK178" s="167"/>
      <c r="AL178" s="133"/>
      <c r="AM178" s="133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C178" s="5">
        <v>168</v>
      </c>
    </row>
    <row r="179" spans="1:55" ht="25.15" customHeight="1" x14ac:dyDescent="0.2">
      <c r="B179" s="1"/>
      <c r="C179" s="51" t="s">
        <v>700</v>
      </c>
      <c r="D179" s="56" t="s">
        <v>701</v>
      </c>
      <c r="E179" s="55" t="s">
        <v>12</v>
      </c>
      <c r="F179" s="56" t="s">
        <v>702</v>
      </c>
      <c r="G179" s="53"/>
      <c r="H179" s="51"/>
      <c r="I179" s="51"/>
      <c r="J179" s="51"/>
      <c r="K179" s="51"/>
      <c r="L179" s="56"/>
      <c r="M179" s="233"/>
      <c r="N179" s="150"/>
      <c r="O179" s="205"/>
      <c r="P179" s="54" t="s">
        <v>2029</v>
      </c>
      <c r="R179" s="167"/>
      <c r="S179" s="167"/>
      <c r="T179" s="167"/>
      <c r="U179" s="167"/>
      <c r="V179" s="167"/>
      <c r="W179" s="167"/>
      <c r="X179" s="133"/>
      <c r="Y179" s="167"/>
      <c r="Z179" s="167"/>
      <c r="AA179" s="133"/>
      <c r="AB179" s="167"/>
      <c r="AC179" s="167"/>
      <c r="AD179" s="167"/>
      <c r="AE179" s="167"/>
      <c r="AF179" s="133"/>
      <c r="AG179" s="167"/>
      <c r="AH179" s="167"/>
      <c r="AI179" s="167"/>
      <c r="AJ179" s="167"/>
      <c r="AK179" s="167"/>
      <c r="AL179" s="133"/>
      <c r="AM179" s="133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C179" s="5">
        <v>169</v>
      </c>
    </row>
    <row r="180" spans="1:55" ht="25.15" customHeight="1" x14ac:dyDescent="0.2">
      <c r="A180" s="13" t="s">
        <v>1839</v>
      </c>
      <c r="B180" s="226" t="s">
        <v>1854</v>
      </c>
      <c r="C180" s="32" t="s">
        <v>703</v>
      </c>
      <c r="D180" s="96" t="s">
        <v>136</v>
      </c>
      <c r="E180" s="103" t="s">
        <v>690</v>
      </c>
      <c r="F180" s="10" t="s">
        <v>704</v>
      </c>
      <c r="G180" s="10" t="s">
        <v>1439</v>
      </c>
      <c r="H180" s="12">
        <v>0.30000000000000004</v>
      </c>
      <c r="I180" s="12" t="s">
        <v>12</v>
      </c>
      <c r="J180" s="12" t="s">
        <v>12</v>
      </c>
      <c r="K180" s="12" t="s">
        <v>12</v>
      </c>
      <c r="L180" s="12">
        <v>2016</v>
      </c>
      <c r="M180" s="137"/>
      <c r="N180" s="72" t="s">
        <v>13</v>
      </c>
      <c r="O180" s="107"/>
      <c r="P180" s="254"/>
      <c r="R180" s="131"/>
      <c r="S180" s="131"/>
      <c r="T180" s="131"/>
      <c r="U180" s="132"/>
      <c r="V180" s="131"/>
      <c r="W180" s="133" t="s">
        <v>1717</v>
      </c>
      <c r="X180" s="131"/>
      <c r="Y180" s="131"/>
      <c r="Z180" s="131"/>
      <c r="AA180" s="131"/>
      <c r="AB180" s="133" t="s">
        <v>1717</v>
      </c>
      <c r="AC180" s="131"/>
      <c r="AD180" s="131"/>
      <c r="AE180" s="131"/>
      <c r="AF180" s="133" t="s">
        <v>1717</v>
      </c>
      <c r="AG180" s="131"/>
      <c r="AH180" s="131"/>
      <c r="AI180" s="131"/>
      <c r="AJ180" s="131"/>
      <c r="AK180" s="131"/>
      <c r="AL180" s="133" t="s">
        <v>1717</v>
      </c>
      <c r="AM180" s="133" t="s">
        <v>1717</v>
      </c>
      <c r="AN180" s="131"/>
      <c r="AO180" s="131"/>
      <c r="AP180" s="131"/>
      <c r="AQ180" s="131"/>
      <c r="AR180" s="131"/>
      <c r="AS180" s="131"/>
      <c r="AT180" s="131"/>
      <c r="AU180" s="131"/>
      <c r="AV180" s="131"/>
      <c r="AW180" s="131"/>
      <c r="AX180" s="131"/>
      <c r="AY180" s="131"/>
      <c r="AZ180" s="131"/>
      <c r="BA180" s="133" t="s">
        <v>1717</v>
      </c>
      <c r="BC180" s="5">
        <v>170</v>
      </c>
    </row>
    <row r="181" spans="1:55" ht="25.15" customHeight="1" x14ac:dyDescent="0.2">
      <c r="A181" s="13"/>
      <c r="C181" s="38" t="s">
        <v>2060</v>
      </c>
      <c r="D181" s="96" t="s">
        <v>1359</v>
      </c>
      <c r="E181" s="103" t="s">
        <v>2061</v>
      </c>
      <c r="F181" s="10"/>
      <c r="G181" s="10" t="s">
        <v>1565</v>
      </c>
      <c r="H181" s="12">
        <v>1.5</v>
      </c>
      <c r="I181" s="12" t="s">
        <v>12</v>
      </c>
      <c r="J181" s="12" t="s">
        <v>12</v>
      </c>
      <c r="K181" s="12" t="s">
        <v>12</v>
      </c>
      <c r="L181" s="12">
        <v>2009</v>
      </c>
      <c r="M181" s="137"/>
      <c r="N181" s="72" t="s">
        <v>13</v>
      </c>
      <c r="O181" s="107"/>
      <c r="P181" s="254"/>
      <c r="R181" s="161"/>
      <c r="S181" s="161"/>
      <c r="T181" s="161"/>
      <c r="U181" s="171"/>
      <c r="V181" s="161"/>
      <c r="W181" s="135"/>
      <c r="X181" s="161"/>
      <c r="Y181" s="161"/>
      <c r="Z181" s="161"/>
      <c r="AA181" s="161"/>
      <c r="AB181" s="135"/>
      <c r="AC181" s="161"/>
      <c r="AD181" s="161"/>
      <c r="AE181" s="161"/>
      <c r="AF181" s="135"/>
      <c r="AG181" s="161"/>
      <c r="AH181" s="161"/>
      <c r="AI181" s="161"/>
      <c r="AJ181" s="161"/>
      <c r="AK181" s="161"/>
      <c r="AL181" s="135"/>
      <c r="AM181" s="135"/>
      <c r="AN181" s="161"/>
      <c r="AO181" s="161"/>
      <c r="AP181" s="161"/>
      <c r="AQ181" s="161"/>
      <c r="AR181" s="161"/>
      <c r="AS181" s="161"/>
      <c r="AT181" s="161"/>
      <c r="AU181" s="161"/>
      <c r="AV181" s="161"/>
      <c r="AW181" s="161"/>
      <c r="AX181" s="161"/>
      <c r="AY181" s="161"/>
      <c r="AZ181" s="161"/>
      <c r="BA181" s="135"/>
      <c r="BC181" s="5">
        <v>171</v>
      </c>
    </row>
    <row r="182" spans="1:55" ht="25.15" customHeight="1" x14ac:dyDescent="0.2">
      <c r="B182" s="1"/>
      <c r="C182" s="79" t="s">
        <v>1040</v>
      </c>
      <c r="D182" s="64" t="s">
        <v>1619</v>
      </c>
      <c r="E182" s="123" t="s">
        <v>1349</v>
      </c>
      <c r="F182" s="64" t="s">
        <v>1041</v>
      </c>
      <c r="G182" s="60" t="s">
        <v>1483</v>
      </c>
      <c r="H182" s="123">
        <v>0</v>
      </c>
      <c r="I182" s="79" t="s">
        <v>12</v>
      </c>
      <c r="J182" s="123" t="s">
        <v>1671</v>
      </c>
      <c r="K182" s="79" t="s">
        <v>12</v>
      </c>
      <c r="L182" s="60"/>
      <c r="M182" s="145"/>
      <c r="N182" s="148" t="s">
        <v>13</v>
      </c>
      <c r="O182" s="242"/>
      <c r="P182" s="203" t="s">
        <v>1887</v>
      </c>
      <c r="R182" s="194"/>
      <c r="S182" s="194"/>
      <c r="T182" s="195" t="s">
        <v>1717</v>
      </c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5" t="s">
        <v>1717</v>
      </c>
      <c r="AG182" s="194"/>
      <c r="AH182" s="194"/>
      <c r="AI182" s="194"/>
      <c r="AJ182" s="194"/>
      <c r="AK182" s="194"/>
      <c r="AL182" s="194"/>
      <c r="AM182" s="195" t="s">
        <v>1717</v>
      </c>
      <c r="AN182" s="194"/>
      <c r="AO182" s="194"/>
      <c r="AP182" s="194"/>
      <c r="AQ182" s="194"/>
      <c r="AR182" s="194"/>
      <c r="AS182" s="194"/>
      <c r="AT182" s="194"/>
      <c r="AU182" s="194"/>
      <c r="AV182" s="194"/>
      <c r="AW182" s="194"/>
      <c r="AX182" s="194"/>
      <c r="AY182" s="194"/>
      <c r="AZ182" s="194"/>
      <c r="BA182" s="195" t="s">
        <v>1717</v>
      </c>
      <c r="BC182" s="5">
        <v>172</v>
      </c>
    </row>
    <row r="183" spans="1:55" ht="25.15" customHeight="1" x14ac:dyDescent="0.2">
      <c r="A183" s="94"/>
      <c r="B183" s="246"/>
      <c r="C183" s="198" t="s">
        <v>994</v>
      </c>
      <c r="D183" s="43" t="s">
        <v>995</v>
      </c>
      <c r="E183" s="46" t="s">
        <v>1346</v>
      </c>
      <c r="F183" s="42" t="s">
        <v>996</v>
      </c>
      <c r="G183" s="42" t="s">
        <v>1480</v>
      </c>
      <c r="H183" s="198">
        <v>0</v>
      </c>
      <c r="I183" s="198" t="s">
        <v>1670</v>
      </c>
      <c r="J183" s="198" t="s">
        <v>12</v>
      </c>
      <c r="K183" s="198" t="s">
        <v>12</v>
      </c>
      <c r="L183" s="46" t="s">
        <v>1672</v>
      </c>
      <c r="M183" s="259"/>
      <c r="N183" s="151"/>
      <c r="O183" s="118" t="s">
        <v>1331</v>
      </c>
      <c r="P183" s="151" t="s">
        <v>1347</v>
      </c>
      <c r="R183" s="167"/>
      <c r="S183" s="167"/>
      <c r="T183" s="167"/>
      <c r="U183" s="167"/>
      <c r="V183" s="167"/>
      <c r="W183" s="167"/>
      <c r="X183" s="133"/>
      <c r="Y183" s="167"/>
      <c r="Z183" s="167"/>
      <c r="AA183" s="133"/>
      <c r="AB183" s="167"/>
      <c r="AC183" s="167"/>
      <c r="AD183" s="167"/>
      <c r="AE183" s="167"/>
      <c r="AF183" s="133"/>
      <c r="AG183" s="167"/>
      <c r="AH183" s="167"/>
      <c r="AI183" s="167"/>
      <c r="AJ183" s="167"/>
      <c r="AK183" s="167"/>
      <c r="AL183" s="133"/>
      <c r="AM183" s="133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C183" s="5">
        <v>173</v>
      </c>
    </row>
    <row r="184" spans="1:55" ht="25.15" customHeight="1" x14ac:dyDescent="0.2">
      <c r="B184" s="1"/>
      <c r="C184" s="51" t="s">
        <v>1101</v>
      </c>
      <c r="D184" s="52" t="s">
        <v>1294</v>
      </c>
      <c r="E184" s="55" t="s">
        <v>12</v>
      </c>
      <c r="F184" s="53" t="s">
        <v>1295</v>
      </c>
      <c r="G184" s="53"/>
      <c r="H184" s="53"/>
      <c r="I184" s="53"/>
      <c r="J184" s="53"/>
      <c r="K184" s="53"/>
      <c r="L184" s="53"/>
      <c r="M184" s="234"/>
      <c r="N184" s="54"/>
      <c r="O184" s="205"/>
      <c r="P184" s="54" t="s">
        <v>1404</v>
      </c>
      <c r="R184" s="167"/>
      <c r="S184" s="167"/>
      <c r="T184" s="167"/>
      <c r="U184" s="167"/>
      <c r="V184" s="167"/>
      <c r="W184" s="167"/>
      <c r="X184" s="133"/>
      <c r="Y184" s="167"/>
      <c r="Z184" s="167"/>
      <c r="AA184" s="133"/>
      <c r="AB184" s="167"/>
      <c r="AC184" s="167"/>
      <c r="AD184" s="167"/>
      <c r="AE184" s="167"/>
      <c r="AF184" s="133"/>
      <c r="AG184" s="167"/>
      <c r="AH184" s="167"/>
      <c r="AI184" s="167"/>
      <c r="AJ184" s="167"/>
      <c r="AK184" s="167"/>
      <c r="AL184" s="133"/>
      <c r="AM184" s="133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C184" s="5">
        <v>174</v>
      </c>
    </row>
    <row r="185" spans="1:55" ht="25.15" customHeight="1" x14ac:dyDescent="0.2">
      <c r="A185" s="13" t="s">
        <v>1845</v>
      </c>
      <c r="B185" s="226" t="s">
        <v>1860</v>
      </c>
      <c r="C185" s="33" t="s">
        <v>65</v>
      </c>
      <c r="D185" s="10" t="s">
        <v>1727</v>
      </c>
      <c r="E185" s="103" t="s">
        <v>1346</v>
      </c>
      <c r="F185" s="10" t="s">
        <v>66</v>
      </c>
      <c r="G185" s="10" t="s">
        <v>1488</v>
      </c>
      <c r="H185" s="12">
        <v>11</v>
      </c>
      <c r="I185" s="12" t="s">
        <v>1670</v>
      </c>
      <c r="J185" s="12" t="s">
        <v>1671</v>
      </c>
      <c r="K185" s="12" t="s">
        <v>12</v>
      </c>
      <c r="L185" s="12" t="s">
        <v>1673</v>
      </c>
      <c r="M185" s="137"/>
      <c r="N185" s="72" t="s">
        <v>13</v>
      </c>
      <c r="O185" s="107"/>
      <c r="P185" s="249"/>
      <c r="R185" s="131"/>
      <c r="S185" s="133" t="s">
        <v>1717</v>
      </c>
      <c r="T185" s="131"/>
      <c r="U185" s="133" t="s">
        <v>1717</v>
      </c>
      <c r="V185" s="131"/>
      <c r="W185" s="133" t="s">
        <v>1717</v>
      </c>
      <c r="X185" s="131"/>
      <c r="Y185" s="131"/>
      <c r="Z185" s="131"/>
      <c r="AA185" s="131"/>
      <c r="AB185" s="131"/>
      <c r="AC185" s="131"/>
      <c r="AD185" s="131"/>
      <c r="AE185" s="131"/>
      <c r="AF185" s="133" t="s">
        <v>1717</v>
      </c>
      <c r="AG185" s="131"/>
      <c r="AH185" s="131"/>
      <c r="AI185" s="131"/>
      <c r="AJ185" s="131"/>
      <c r="AK185" s="131"/>
      <c r="AL185" s="133" t="s">
        <v>1717</v>
      </c>
      <c r="AM185" s="133" t="s">
        <v>1717</v>
      </c>
      <c r="AN185" s="133" t="s">
        <v>1717</v>
      </c>
      <c r="AO185" s="133" t="s">
        <v>1717</v>
      </c>
      <c r="AP185" s="133" t="s">
        <v>1717</v>
      </c>
      <c r="AQ185" s="131"/>
      <c r="AR185" s="131"/>
      <c r="AS185" s="131"/>
      <c r="AT185" s="131"/>
      <c r="AU185" s="131"/>
      <c r="AV185" s="131"/>
      <c r="AW185" s="131"/>
      <c r="AX185" s="131"/>
      <c r="AY185" s="131"/>
      <c r="AZ185" s="131"/>
      <c r="BA185" s="133" t="s">
        <v>1717</v>
      </c>
      <c r="BC185" s="5">
        <v>175</v>
      </c>
    </row>
    <row r="186" spans="1:55" ht="25.15" customHeight="1" x14ac:dyDescent="0.2">
      <c r="A186" s="13" t="s">
        <v>1845</v>
      </c>
      <c r="B186" s="226" t="s">
        <v>1860</v>
      </c>
      <c r="C186" s="33" t="s">
        <v>67</v>
      </c>
      <c r="D186" s="10" t="s">
        <v>68</v>
      </c>
      <c r="E186" s="103" t="s">
        <v>1346</v>
      </c>
      <c r="F186" s="10" t="s">
        <v>66</v>
      </c>
      <c r="G186" s="10" t="s">
        <v>1489</v>
      </c>
      <c r="H186" s="12">
        <v>5.5</v>
      </c>
      <c r="I186" s="12" t="s">
        <v>12</v>
      </c>
      <c r="J186" s="12" t="s">
        <v>1671</v>
      </c>
      <c r="K186" s="12" t="s">
        <v>12</v>
      </c>
      <c r="L186" s="12">
        <v>1979</v>
      </c>
      <c r="M186" s="137"/>
      <c r="N186" s="72" t="s">
        <v>13</v>
      </c>
      <c r="O186" s="107"/>
      <c r="P186" s="249"/>
      <c r="R186" s="131"/>
      <c r="S186" s="133" t="s">
        <v>1717</v>
      </c>
      <c r="T186" s="133"/>
      <c r="U186" s="133" t="s">
        <v>1717</v>
      </c>
      <c r="V186" s="131"/>
      <c r="W186" s="133" t="s">
        <v>1717</v>
      </c>
      <c r="X186" s="131"/>
      <c r="Y186" s="131"/>
      <c r="Z186" s="131"/>
      <c r="AA186" s="131"/>
      <c r="AB186" s="131"/>
      <c r="AC186" s="131"/>
      <c r="AD186" s="131"/>
      <c r="AE186" s="131"/>
      <c r="AF186" s="133" t="s">
        <v>1717</v>
      </c>
      <c r="AG186" s="131"/>
      <c r="AH186" s="131"/>
      <c r="AI186" s="131"/>
      <c r="AJ186" s="131"/>
      <c r="AK186" s="131"/>
      <c r="AL186" s="133" t="s">
        <v>1717</v>
      </c>
      <c r="AM186" s="133" t="s">
        <v>1717</v>
      </c>
      <c r="AN186" s="133" t="s">
        <v>1717</v>
      </c>
      <c r="AO186" s="133" t="s">
        <v>1717</v>
      </c>
      <c r="AP186" s="133" t="s">
        <v>1717</v>
      </c>
      <c r="AQ186" s="131"/>
      <c r="AR186" s="131"/>
      <c r="AS186" s="131"/>
      <c r="AT186" s="131"/>
      <c r="AU186" s="131"/>
      <c r="AV186" s="131"/>
      <c r="AW186" s="131"/>
      <c r="AX186" s="131"/>
      <c r="AY186" s="131"/>
      <c r="AZ186" s="131"/>
      <c r="BA186" s="133" t="s">
        <v>1717</v>
      </c>
      <c r="BC186" s="5">
        <v>176</v>
      </c>
    </row>
    <row r="187" spans="1:55" ht="25.15" customHeight="1" x14ac:dyDescent="0.2">
      <c r="A187" s="13" t="s">
        <v>1845</v>
      </c>
      <c r="B187" s="226" t="s">
        <v>1861</v>
      </c>
      <c r="C187" s="33" t="s">
        <v>69</v>
      </c>
      <c r="D187" s="10" t="s">
        <v>70</v>
      </c>
      <c r="E187" s="103" t="s">
        <v>1346</v>
      </c>
      <c r="F187" s="10" t="s">
        <v>66</v>
      </c>
      <c r="G187" s="10" t="s">
        <v>1486</v>
      </c>
      <c r="H187" s="12">
        <v>5.5</v>
      </c>
      <c r="I187" s="12" t="s">
        <v>12</v>
      </c>
      <c r="J187" s="12" t="s">
        <v>1671</v>
      </c>
      <c r="K187" s="12" t="s">
        <v>12</v>
      </c>
      <c r="L187" s="12" t="s">
        <v>1674</v>
      </c>
      <c r="M187" s="137"/>
      <c r="N187" s="72" t="s">
        <v>13</v>
      </c>
      <c r="O187" s="107"/>
      <c r="P187" s="249"/>
      <c r="R187" s="131"/>
      <c r="S187" s="133" t="s">
        <v>1717</v>
      </c>
      <c r="T187" s="131"/>
      <c r="U187" s="133" t="s">
        <v>1717</v>
      </c>
      <c r="V187" s="131"/>
      <c r="W187" s="133" t="s">
        <v>1717</v>
      </c>
      <c r="X187" s="131"/>
      <c r="Y187" s="131"/>
      <c r="Z187" s="131"/>
      <c r="AA187" s="131"/>
      <c r="AB187" s="131"/>
      <c r="AC187" s="131"/>
      <c r="AD187" s="131"/>
      <c r="AE187" s="131"/>
      <c r="AF187" s="133" t="s">
        <v>1717</v>
      </c>
      <c r="AG187" s="131"/>
      <c r="AH187" s="131"/>
      <c r="AI187" s="131"/>
      <c r="AJ187" s="131"/>
      <c r="AK187" s="131"/>
      <c r="AL187" s="133" t="s">
        <v>1717</v>
      </c>
      <c r="AM187" s="133" t="s">
        <v>1717</v>
      </c>
      <c r="AN187" s="133" t="s">
        <v>1717</v>
      </c>
      <c r="AO187" s="133" t="s">
        <v>1717</v>
      </c>
      <c r="AP187" s="133" t="s">
        <v>1717</v>
      </c>
      <c r="AQ187" s="131"/>
      <c r="AR187" s="131"/>
      <c r="AS187" s="131"/>
      <c r="AT187" s="131"/>
      <c r="AU187" s="131"/>
      <c r="AV187" s="131"/>
      <c r="AW187" s="131"/>
      <c r="AX187" s="131"/>
      <c r="AY187" s="131"/>
      <c r="AZ187" s="131"/>
      <c r="BA187" s="133" t="s">
        <v>1717</v>
      </c>
      <c r="BC187" s="5">
        <v>177</v>
      </c>
    </row>
    <row r="188" spans="1:55" ht="25.15" customHeight="1" x14ac:dyDescent="0.2">
      <c r="A188" s="13" t="s">
        <v>1845</v>
      </c>
      <c r="B188" s="226" t="s">
        <v>1870</v>
      </c>
      <c r="C188" s="33" t="s">
        <v>71</v>
      </c>
      <c r="D188" s="10" t="s">
        <v>1539</v>
      </c>
      <c r="E188" s="103" t="s">
        <v>1346</v>
      </c>
      <c r="F188" s="10" t="s">
        <v>72</v>
      </c>
      <c r="G188" s="10" t="s">
        <v>1487</v>
      </c>
      <c r="H188" s="12">
        <v>40</v>
      </c>
      <c r="I188" s="12" t="s">
        <v>1670</v>
      </c>
      <c r="J188" s="12" t="s">
        <v>1671</v>
      </c>
      <c r="K188" s="12" t="s">
        <v>12</v>
      </c>
      <c r="L188" s="103" t="s">
        <v>1675</v>
      </c>
      <c r="M188" s="139"/>
      <c r="N188" s="72" t="s">
        <v>13</v>
      </c>
      <c r="O188" s="107"/>
      <c r="P188" s="249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3" t="s">
        <v>1717</v>
      </c>
      <c r="AH188" s="131"/>
      <c r="AI188" s="131"/>
      <c r="AJ188" s="131"/>
      <c r="AK188" s="131"/>
      <c r="AL188" s="133" t="s">
        <v>1717</v>
      </c>
      <c r="AM188" s="133" t="s">
        <v>1717</v>
      </c>
      <c r="AN188" s="131"/>
      <c r="AO188" s="133" t="s">
        <v>1717</v>
      </c>
      <c r="AP188" s="131"/>
      <c r="AQ188" s="133" t="s">
        <v>1717</v>
      </c>
      <c r="AR188" s="133" t="s">
        <v>1717</v>
      </c>
      <c r="AS188" s="133" t="s">
        <v>1717</v>
      </c>
      <c r="AT188" s="131"/>
      <c r="AU188" s="131"/>
      <c r="AV188" s="131"/>
      <c r="AW188" s="131"/>
      <c r="AX188" s="131"/>
      <c r="AY188" s="131"/>
      <c r="AZ188" s="131"/>
      <c r="BA188" s="133" t="s">
        <v>1717</v>
      </c>
      <c r="BC188" s="5">
        <v>178</v>
      </c>
    </row>
    <row r="189" spans="1:55" ht="25.15" customHeight="1" x14ac:dyDescent="0.2">
      <c r="A189" s="13" t="s">
        <v>1845</v>
      </c>
      <c r="B189" s="226" t="s">
        <v>1870</v>
      </c>
      <c r="C189" s="33" t="s">
        <v>73</v>
      </c>
      <c r="D189" s="10" t="s">
        <v>1538</v>
      </c>
      <c r="E189" s="103" t="s">
        <v>1346</v>
      </c>
      <c r="F189" s="10" t="s">
        <v>72</v>
      </c>
      <c r="G189" s="10" t="s">
        <v>1487</v>
      </c>
      <c r="H189" s="12">
        <v>40</v>
      </c>
      <c r="I189" s="12" t="s">
        <v>1670</v>
      </c>
      <c r="J189" s="12" t="s">
        <v>1671</v>
      </c>
      <c r="K189" s="12" t="s">
        <v>12</v>
      </c>
      <c r="L189" s="103" t="s">
        <v>1675</v>
      </c>
      <c r="M189" s="139"/>
      <c r="N189" s="72" t="s">
        <v>13</v>
      </c>
      <c r="O189" s="107"/>
      <c r="P189" s="249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  <c r="AF189" s="131"/>
      <c r="AG189" s="133" t="s">
        <v>1717</v>
      </c>
      <c r="AH189" s="131"/>
      <c r="AI189" s="131"/>
      <c r="AJ189" s="131"/>
      <c r="AK189" s="131"/>
      <c r="AL189" s="133" t="s">
        <v>1717</v>
      </c>
      <c r="AM189" s="133" t="s">
        <v>1717</v>
      </c>
      <c r="AN189" s="131"/>
      <c r="AO189" s="133" t="s">
        <v>1717</v>
      </c>
      <c r="AP189" s="131"/>
      <c r="AQ189" s="133" t="s">
        <v>1717</v>
      </c>
      <c r="AR189" s="133" t="s">
        <v>1717</v>
      </c>
      <c r="AS189" s="133" t="s">
        <v>1717</v>
      </c>
      <c r="AT189" s="131"/>
      <c r="AU189" s="131"/>
      <c r="AV189" s="131"/>
      <c r="AW189" s="131"/>
      <c r="AX189" s="131"/>
      <c r="AY189" s="131"/>
      <c r="AZ189" s="131"/>
      <c r="BA189" s="133" t="s">
        <v>1717</v>
      </c>
      <c r="BC189" s="5">
        <v>179</v>
      </c>
    </row>
    <row r="190" spans="1:55" ht="25.15" customHeight="1" x14ac:dyDescent="0.2">
      <c r="B190" s="1"/>
      <c r="C190" s="55" t="s">
        <v>74</v>
      </c>
      <c r="D190" s="56" t="s">
        <v>1431</v>
      </c>
      <c r="E190" s="55" t="s">
        <v>12</v>
      </c>
      <c r="F190" s="56" t="s">
        <v>75</v>
      </c>
      <c r="G190" s="56"/>
      <c r="H190" s="51"/>
      <c r="I190" s="51"/>
      <c r="J190" s="51"/>
      <c r="K190" s="51"/>
      <c r="L190" s="51"/>
      <c r="M190" s="235"/>
      <c r="N190" s="150"/>
      <c r="O190" s="205"/>
      <c r="P190" s="54" t="s">
        <v>1404</v>
      </c>
      <c r="R190" s="167"/>
      <c r="S190" s="167"/>
      <c r="T190" s="167"/>
      <c r="U190" s="167"/>
      <c r="V190" s="167"/>
      <c r="W190" s="167"/>
      <c r="X190" s="133"/>
      <c r="Y190" s="167"/>
      <c r="Z190" s="167"/>
      <c r="AA190" s="133"/>
      <c r="AB190" s="167"/>
      <c r="AC190" s="167"/>
      <c r="AD190" s="167"/>
      <c r="AE190" s="167"/>
      <c r="AF190" s="133"/>
      <c r="AG190" s="167"/>
      <c r="AH190" s="167"/>
      <c r="AI190" s="167"/>
      <c r="AJ190" s="167"/>
      <c r="AK190" s="167"/>
      <c r="AL190" s="133"/>
      <c r="AM190" s="133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C190" s="5">
        <v>180</v>
      </c>
    </row>
    <row r="191" spans="1:55" ht="25.15" customHeight="1" x14ac:dyDescent="0.2">
      <c r="A191" s="226" t="s">
        <v>1846</v>
      </c>
      <c r="B191" s="226" t="s">
        <v>1858</v>
      </c>
      <c r="C191" s="33" t="s">
        <v>76</v>
      </c>
      <c r="D191" s="10" t="s">
        <v>1720</v>
      </c>
      <c r="E191" s="103" t="s">
        <v>1346</v>
      </c>
      <c r="F191" s="10" t="s">
        <v>77</v>
      </c>
      <c r="G191" s="10" t="s">
        <v>1490</v>
      </c>
      <c r="H191" s="12">
        <v>1.1000000000000001</v>
      </c>
      <c r="I191" s="12" t="s">
        <v>12</v>
      </c>
      <c r="J191" s="12" t="s">
        <v>12</v>
      </c>
      <c r="K191" s="12" t="s">
        <v>12</v>
      </c>
      <c r="L191" s="12">
        <v>1980</v>
      </c>
      <c r="M191" s="137"/>
      <c r="N191" s="72" t="s">
        <v>13</v>
      </c>
      <c r="O191" s="107"/>
      <c r="P191" s="249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3" t="s">
        <v>1717</v>
      </c>
      <c r="AG191" s="131"/>
      <c r="AH191" s="131"/>
      <c r="AI191" s="131"/>
      <c r="AJ191" s="131"/>
      <c r="AK191" s="131"/>
      <c r="AL191" s="133" t="s">
        <v>1717</v>
      </c>
      <c r="AM191" s="133" t="s">
        <v>1717</v>
      </c>
      <c r="AN191" s="131"/>
      <c r="AO191" s="131"/>
      <c r="AP191" s="131"/>
      <c r="AQ191" s="131"/>
      <c r="AR191" s="131"/>
      <c r="AS191" s="131"/>
      <c r="AT191" s="131"/>
      <c r="AU191" s="131"/>
      <c r="AV191" s="131"/>
      <c r="AW191" s="131"/>
      <c r="AX191" s="131"/>
      <c r="AY191" s="131"/>
      <c r="AZ191" s="131"/>
      <c r="BA191" s="133" t="s">
        <v>1717</v>
      </c>
      <c r="BC191" s="5">
        <v>181</v>
      </c>
    </row>
    <row r="192" spans="1:55" ht="25.15" customHeight="1" x14ac:dyDescent="0.2">
      <c r="A192" s="13" t="s">
        <v>1845</v>
      </c>
      <c r="B192" s="226" t="s">
        <v>1860</v>
      </c>
      <c r="C192" s="33" t="s">
        <v>78</v>
      </c>
      <c r="D192" s="10" t="s">
        <v>1728</v>
      </c>
      <c r="E192" s="103" t="s">
        <v>1346</v>
      </c>
      <c r="F192" s="10" t="s">
        <v>66</v>
      </c>
      <c r="G192" s="10" t="s">
        <v>1488</v>
      </c>
      <c r="H192" s="12">
        <v>11</v>
      </c>
      <c r="I192" s="12" t="s">
        <v>1670</v>
      </c>
      <c r="J192" s="12" t="s">
        <v>1671</v>
      </c>
      <c r="K192" s="12" t="s">
        <v>12</v>
      </c>
      <c r="L192" s="12" t="s">
        <v>1674</v>
      </c>
      <c r="M192" s="137"/>
      <c r="N192" s="72" t="s">
        <v>13</v>
      </c>
      <c r="O192" s="107"/>
      <c r="P192" s="249"/>
      <c r="R192" s="131"/>
      <c r="S192" s="133" t="s">
        <v>1717</v>
      </c>
      <c r="T192" s="131"/>
      <c r="U192" s="133" t="s">
        <v>1717</v>
      </c>
      <c r="V192" s="131"/>
      <c r="W192" s="133" t="s">
        <v>1717</v>
      </c>
      <c r="X192" s="131"/>
      <c r="Y192" s="131"/>
      <c r="Z192" s="131"/>
      <c r="AA192" s="131"/>
      <c r="AB192" s="131"/>
      <c r="AC192" s="131"/>
      <c r="AD192" s="131"/>
      <c r="AE192" s="131"/>
      <c r="AF192" s="133" t="s">
        <v>1717</v>
      </c>
      <c r="AG192" s="131"/>
      <c r="AH192" s="131"/>
      <c r="AI192" s="131"/>
      <c r="AJ192" s="131"/>
      <c r="AK192" s="131"/>
      <c r="AL192" s="133" t="s">
        <v>1717</v>
      </c>
      <c r="AM192" s="133" t="s">
        <v>1717</v>
      </c>
      <c r="AN192" s="133" t="s">
        <v>1717</v>
      </c>
      <c r="AO192" s="133" t="s">
        <v>1717</v>
      </c>
      <c r="AP192" s="133" t="s">
        <v>1717</v>
      </c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3" t="s">
        <v>1717</v>
      </c>
      <c r="BC192" s="5">
        <v>182</v>
      </c>
    </row>
    <row r="193" spans="1:55" ht="25.15" customHeight="1" x14ac:dyDescent="0.2">
      <c r="A193" s="13" t="s">
        <v>1845</v>
      </c>
      <c r="B193" s="226" t="s">
        <v>1861</v>
      </c>
      <c r="C193" s="33" t="s">
        <v>79</v>
      </c>
      <c r="D193" s="10" t="s">
        <v>80</v>
      </c>
      <c r="E193" s="103" t="s">
        <v>1346</v>
      </c>
      <c r="F193" s="10" t="s">
        <v>66</v>
      </c>
      <c r="G193" s="10" t="s">
        <v>1491</v>
      </c>
      <c r="H193" s="12">
        <v>5.5</v>
      </c>
      <c r="I193" s="12" t="s">
        <v>12</v>
      </c>
      <c r="J193" s="12" t="s">
        <v>1671</v>
      </c>
      <c r="K193" s="12" t="s">
        <v>12</v>
      </c>
      <c r="L193" s="12">
        <v>1979</v>
      </c>
      <c r="M193" s="137"/>
      <c r="N193" s="72" t="s">
        <v>13</v>
      </c>
      <c r="O193" s="107"/>
      <c r="P193" s="249"/>
      <c r="R193" s="131"/>
      <c r="S193" s="133" t="s">
        <v>1717</v>
      </c>
      <c r="T193" s="131"/>
      <c r="U193" s="133" t="s">
        <v>1717</v>
      </c>
      <c r="V193" s="131"/>
      <c r="W193" s="133" t="s">
        <v>1717</v>
      </c>
      <c r="X193" s="131"/>
      <c r="Y193" s="131"/>
      <c r="Z193" s="131"/>
      <c r="AA193" s="131"/>
      <c r="AB193" s="131"/>
      <c r="AC193" s="131"/>
      <c r="AD193" s="131"/>
      <c r="AE193" s="131"/>
      <c r="AF193" s="133" t="s">
        <v>1717</v>
      </c>
      <c r="AG193" s="131"/>
      <c r="AH193" s="131"/>
      <c r="AI193" s="131"/>
      <c r="AJ193" s="131"/>
      <c r="AK193" s="131"/>
      <c r="AL193" s="133" t="s">
        <v>1717</v>
      </c>
      <c r="AM193" s="133" t="s">
        <v>1717</v>
      </c>
      <c r="AN193" s="133" t="s">
        <v>1717</v>
      </c>
      <c r="AO193" s="133" t="s">
        <v>1717</v>
      </c>
      <c r="AP193" s="133" t="s">
        <v>1717</v>
      </c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3" t="s">
        <v>1717</v>
      </c>
      <c r="BC193" s="5">
        <v>183</v>
      </c>
    </row>
    <row r="194" spans="1:55" ht="25.15" customHeight="1" x14ac:dyDescent="0.2">
      <c r="A194" s="13" t="s">
        <v>1845</v>
      </c>
      <c r="B194" s="226" t="s">
        <v>1861</v>
      </c>
      <c r="C194" s="33" t="s">
        <v>81</v>
      </c>
      <c r="D194" s="10" t="s">
        <v>82</v>
      </c>
      <c r="E194" s="103" t="s">
        <v>1346</v>
      </c>
      <c r="F194" s="10" t="s">
        <v>66</v>
      </c>
      <c r="G194" s="10" t="s">
        <v>1491</v>
      </c>
      <c r="H194" s="12">
        <v>2.2000000000000002</v>
      </c>
      <c r="I194" s="12" t="s">
        <v>12</v>
      </c>
      <c r="J194" s="12" t="s">
        <v>1671</v>
      </c>
      <c r="K194" s="12" t="s">
        <v>12</v>
      </c>
      <c r="L194" s="12">
        <v>1979</v>
      </c>
      <c r="M194" s="137"/>
      <c r="N194" s="72" t="s">
        <v>13</v>
      </c>
      <c r="O194" s="107"/>
      <c r="P194" s="249"/>
      <c r="R194" s="131"/>
      <c r="S194" s="133" t="s">
        <v>1717</v>
      </c>
      <c r="T194" s="131"/>
      <c r="U194" s="133" t="s">
        <v>1717</v>
      </c>
      <c r="V194" s="131"/>
      <c r="W194" s="133" t="s">
        <v>1717</v>
      </c>
      <c r="X194" s="131"/>
      <c r="Y194" s="131"/>
      <c r="Z194" s="131"/>
      <c r="AA194" s="131"/>
      <c r="AB194" s="131"/>
      <c r="AC194" s="131"/>
      <c r="AD194" s="131"/>
      <c r="AE194" s="131"/>
      <c r="AF194" s="133" t="s">
        <v>1717</v>
      </c>
      <c r="AG194" s="131"/>
      <c r="AH194" s="131"/>
      <c r="AI194" s="131"/>
      <c r="AJ194" s="131"/>
      <c r="AK194" s="131"/>
      <c r="AL194" s="133" t="s">
        <v>1717</v>
      </c>
      <c r="AM194" s="133" t="s">
        <v>1717</v>
      </c>
      <c r="AN194" s="133" t="s">
        <v>1717</v>
      </c>
      <c r="AO194" s="133" t="s">
        <v>1717</v>
      </c>
      <c r="AP194" s="133" t="s">
        <v>1717</v>
      </c>
      <c r="AQ194" s="131"/>
      <c r="AR194" s="131"/>
      <c r="AS194" s="131"/>
      <c r="AT194" s="131"/>
      <c r="AU194" s="131"/>
      <c r="AV194" s="131"/>
      <c r="AW194" s="131"/>
      <c r="AX194" s="131"/>
      <c r="AY194" s="131"/>
      <c r="AZ194" s="131"/>
      <c r="BA194" s="133" t="s">
        <v>1717</v>
      </c>
      <c r="BC194" s="5">
        <v>184</v>
      </c>
    </row>
    <row r="195" spans="1:55" ht="25.15" customHeight="1" x14ac:dyDescent="0.2">
      <c r="A195" s="13" t="s">
        <v>1845</v>
      </c>
      <c r="B195" s="226" t="s">
        <v>1855</v>
      </c>
      <c r="C195" s="33" t="s">
        <v>83</v>
      </c>
      <c r="D195" s="10" t="s">
        <v>701</v>
      </c>
      <c r="E195" s="103" t="s">
        <v>1346</v>
      </c>
      <c r="F195" s="10" t="s">
        <v>75</v>
      </c>
      <c r="G195" s="10" t="s">
        <v>1438</v>
      </c>
      <c r="H195" s="12">
        <v>16.2</v>
      </c>
      <c r="I195" s="12" t="s">
        <v>12</v>
      </c>
      <c r="J195" s="12" t="s">
        <v>12</v>
      </c>
      <c r="K195" s="12" t="s">
        <v>12</v>
      </c>
      <c r="L195" s="12">
        <v>1998</v>
      </c>
      <c r="M195" s="137"/>
      <c r="N195" s="72" t="s">
        <v>13</v>
      </c>
      <c r="O195" s="107"/>
      <c r="P195" s="249"/>
      <c r="R195" s="131"/>
      <c r="S195" s="131"/>
      <c r="T195" s="131"/>
      <c r="U195" s="131"/>
      <c r="V195" s="131"/>
      <c r="W195" s="131"/>
      <c r="X195" s="133" t="s">
        <v>1717</v>
      </c>
      <c r="Y195" s="131"/>
      <c r="Z195" s="131"/>
      <c r="AA195" s="133" t="s">
        <v>1717</v>
      </c>
      <c r="AB195" s="131"/>
      <c r="AC195" s="131"/>
      <c r="AD195" s="131"/>
      <c r="AE195" s="131"/>
      <c r="AF195" s="133" t="s">
        <v>1717</v>
      </c>
      <c r="AG195" s="131"/>
      <c r="AH195" s="131"/>
      <c r="AI195" s="131"/>
      <c r="AJ195" s="131"/>
      <c r="AK195" s="131"/>
      <c r="AL195" s="133" t="s">
        <v>1717</v>
      </c>
      <c r="AM195" s="133" t="s">
        <v>1717</v>
      </c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C195" s="5">
        <v>185</v>
      </c>
    </row>
    <row r="196" spans="1:55" ht="25.15" customHeight="1" x14ac:dyDescent="0.2">
      <c r="A196" s="226" t="s">
        <v>1846</v>
      </c>
      <c r="B196" s="226" t="s">
        <v>1858</v>
      </c>
      <c r="C196" s="33" t="s">
        <v>84</v>
      </c>
      <c r="D196" s="10" t="s">
        <v>1721</v>
      </c>
      <c r="E196" s="103" t="s">
        <v>1346</v>
      </c>
      <c r="F196" s="10" t="s">
        <v>85</v>
      </c>
      <c r="G196" s="10" t="s">
        <v>1490</v>
      </c>
      <c r="H196" s="12">
        <v>1.1000000000000001</v>
      </c>
      <c r="I196" s="12" t="s">
        <v>12</v>
      </c>
      <c r="J196" s="12" t="s">
        <v>12</v>
      </c>
      <c r="K196" s="12" t="s">
        <v>12</v>
      </c>
      <c r="L196" s="12">
        <v>1998</v>
      </c>
      <c r="M196" s="137"/>
      <c r="N196" s="72" t="s">
        <v>13</v>
      </c>
      <c r="O196" s="107"/>
      <c r="P196" s="249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3" t="s">
        <v>1717</v>
      </c>
      <c r="AG196" s="131"/>
      <c r="AH196" s="131"/>
      <c r="AI196" s="131"/>
      <c r="AJ196" s="131"/>
      <c r="AK196" s="131"/>
      <c r="AL196" s="133" t="s">
        <v>1717</v>
      </c>
      <c r="AM196" s="133" t="s">
        <v>1717</v>
      </c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3" t="s">
        <v>1717</v>
      </c>
      <c r="BC196" s="5">
        <v>186</v>
      </c>
    </row>
    <row r="197" spans="1:55" ht="25.15" customHeight="1" x14ac:dyDescent="0.2">
      <c r="B197" s="1"/>
      <c r="C197" s="51" t="s">
        <v>997</v>
      </c>
      <c r="D197" s="52" t="s">
        <v>998</v>
      </c>
      <c r="E197" s="55" t="s">
        <v>12</v>
      </c>
      <c r="F197" s="53" t="s">
        <v>999</v>
      </c>
      <c r="G197" s="53"/>
      <c r="H197" s="53"/>
      <c r="I197" s="53"/>
      <c r="J197" s="53"/>
      <c r="K197" s="53"/>
      <c r="L197" s="53"/>
      <c r="M197" s="234"/>
      <c r="N197" s="54"/>
      <c r="O197" s="205"/>
      <c r="P197" s="54" t="s">
        <v>2069</v>
      </c>
      <c r="R197" s="167"/>
      <c r="S197" s="167"/>
      <c r="T197" s="167"/>
      <c r="U197" s="167"/>
      <c r="V197" s="167"/>
      <c r="W197" s="167"/>
      <c r="X197" s="133"/>
      <c r="Y197" s="167"/>
      <c r="Z197" s="167"/>
      <c r="AA197" s="133"/>
      <c r="AB197" s="167"/>
      <c r="AC197" s="167"/>
      <c r="AD197" s="167"/>
      <c r="AE197" s="167"/>
      <c r="AF197" s="133"/>
      <c r="AG197" s="167"/>
      <c r="AH197" s="167"/>
      <c r="AI197" s="167"/>
      <c r="AJ197" s="167"/>
      <c r="AK197" s="167"/>
      <c r="AL197" s="133"/>
      <c r="AM197" s="133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C197" s="5">
        <v>187</v>
      </c>
    </row>
    <row r="198" spans="1:55" ht="25.15" customHeight="1" x14ac:dyDescent="0.2">
      <c r="B198" s="1"/>
      <c r="C198" s="51" t="s">
        <v>1000</v>
      </c>
      <c r="D198" s="52" t="s">
        <v>1001</v>
      </c>
      <c r="E198" s="55" t="s">
        <v>12</v>
      </c>
      <c r="F198" s="53" t="s">
        <v>66</v>
      </c>
      <c r="G198" s="53"/>
      <c r="H198" s="53"/>
      <c r="I198" s="53"/>
      <c r="J198" s="53"/>
      <c r="K198" s="53"/>
      <c r="L198" s="53"/>
      <c r="M198" s="234"/>
      <c r="N198" s="54"/>
      <c r="O198" s="205"/>
      <c r="P198" s="54" t="s">
        <v>2069</v>
      </c>
      <c r="R198" s="167"/>
      <c r="S198" s="167"/>
      <c r="T198" s="167"/>
      <c r="U198" s="167"/>
      <c r="V198" s="167"/>
      <c r="W198" s="167"/>
      <c r="X198" s="133"/>
      <c r="Y198" s="167"/>
      <c r="Z198" s="167"/>
      <c r="AA198" s="133"/>
      <c r="AB198" s="167"/>
      <c r="AC198" s="167"/>
      <c r="AD198" s="167"/>
      <c r="AE198" s="167"/>
      <c r="AF198" s="133"/>
      <c r="AG198" s="167"/>
      <c r="AH198" s="167"/>
      <c r="AI198" s="167"/>
      <c r="AJ198" s="167"/>
      <c r="AK198" s="167"/>
      <c r="AL198" s="133"/>
      <c r="AM198" s="133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C198" s="5">
        <v>188</v>
      </c>
    </row>
    <row r="199" spans="1:55" ht="25.15" customHeight="1" x14ac:dyDescent="0.2">
      <c r="B199" s="1"/>
      <c r="C199" s="51" t="s">
        <v>1002</v>
      </c>
      <c r="D199" s="52" t="s">
        <v>1003</v>
      </c>
      <c r="E199" s="55" t="s">
        <v>12</v>
      </c>
      <c r="F199" s="53" t="s">
        <v>66</v>
      </c>
      <c r="G199" s="53"/>
      <c r="H199" s="53"/>
      <c r="I199" s="53"/>
      <c r="J199" s="53"/>
      <c r="K199" s="53"/>
      <c r="L199" s="53"/>
      <c r="M199" s="234"/>
      <c r="N199" s="54"/>
      <c r="O199" s="205"/>
      <c r="P199" s="54" t="s">
        <v>2069</v>
      </c>
      <c r="R199" s="167"/>
      <c r="S199" s="167"/>
      <c r="T199" s="167"/>
      <c r="U199" s="167"/>
      <c r="V199" s="167"/>
      <c r="W199" s="167"/>
      <c r="X199" s="133"/>
      <c r="Y199" s="167"/>
      <c r="Z199" s="167"/>
      <c r="AA199" s="133"/>
      <c r="AB199" s="167"/>
      <c r="AC199" s="167"/>
      <c r="AD199" s="167"/>
      <c r="AE199" s="167"/>
      <c r="AF199" s="133"/>
      <c r="AG199" s="167"/>
      <c r="AH199" s="167"/>
      <c r="AI199" s="167"/>
      <c r="AJ199" s="167"/>
      <c r="AK199" s="167"/>
      <c r="AL199" s="133"/>
      <c r="AM199" s="133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C199" s="5">
        <v>189</v>
      </c>
    </row>
    <row r="200" spans="1:55" ht="25.15" customHeight="1" x14ac:dyDescent="0.2">
      <c r="B200" s="1"/>
      <c r="C200" s="51" t="s">
        <v>1004</v>
      </c>
      <c r="D200" s="52" t="s">
        <v>1005</v>
      </c>
      <c r="E200" s="55" t="s">
        <v>12</v>
      </c>
      <c r="F200" s="166" t="s">
        <v>1680</v>
      </c>
      <c r="G200" s="53"/>
      <c r="H200" s="53"/>
      <c r="I200" s="53"/>
      <c r="J200" s="53"/>
      <c r="K200" s="53"/>
      <c r="L200" s="53"/>
      <c r="M200" s="234"/>
      <c r="N200" s="150"/>
      <c r="O200" s="205"/>
      <c r="P200" s="54" t="s">
        <v>2070</v>
      </c>
      <c r="R200" s="167"/>
      <c r="S200" s="167"/>
      <c r="T200" s="167"/>
      <c r="U200" s="167"/>
      <c r="V200" s="167"/>
      <c r="W200" s="167"/>
      <c r="X200" s="133"/>
      <c r="Y200" s="167"/>
      <c r="Z200" s="167"/>
      <c r="AA200" s="133"/>
      <c r="AB200" s="167"/>
      <c r="AC200" s="167"/>
      <c r="AD200" s="167"/>
      <c r="AE200" s="167"/>
      <c r="AF200" s="133"/>
      <c r="AG200" s="167"/>
      <c r="AH200" s="167"/>
      <c r="AI200" s="167"/>
      <c r="AJ200" s="167"/>
      <c r="AK200" s="167"/>
      <c r="AL200" s="133"/>
      <c r="AM200" s="133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C200" s="5">
        <v>190</v>
      </c>
    </row>
    <row r="201" spans="1:55" ht="25.15" customHeight="1" x14ac:dyDescent="0.2">
      <c r="B201" s="1"/>
      <c r="C201" s="51" t="s">
        <v>1102</v>
      </c>
      <c r="D201" s="52" t="s">
        <v>1318</v>
      </c>
      <c r="E201" s="55" t="s">
        <v>12</v>
      </c>
      <c r="F201" s="53" t="s">
        <v>1681</v>
      </c>
      <c r="G201" s="53"/>
      <c r="H201" s="53"/>
      <c r="I201" s="53"/>
      <c r="J201" s="53"/>
      <c r="K201" s="53"/>
      <c r="L201" s="53"/>
      <c r="M201" s="234"/>
      <c r="N201" s="150"/>
      <c r="O201" s="205"/>
      <c r="P201" s="54" t="s">
        <v>2070</v>
      </c>
      <c r="R201" s="167"/>
      <c r="S201" s="167"/>
      <c r="T201" s="167"/>
      <c r="U201" s="167"/>
      <c r="V201" s="167"/>
      <c r="W201" s="167"/>
      <c r="X201" s="133"/>
      <c r="Y201" s="167"/>
      <c r="Z201" s="167"/>
      <c r="AA201" s="133"/>
      <c r="AB201" s="167"/>
      <c r="AC201" s="167"/>
      <c r="AD201" s="167"/>
      <c r="AE201" s="167"/>
      <c r="AF201" s="133"/>
      <c r="AG201" s="167"/>
      <c r="AH201" s="167"/>
      <c r="AI201" s="167"/>
      <c r="AJ201" s="167"/>
      <c r="AK201" s="167"/>
      <c r="AL201" s="133"/>
      <c r="AM201" s="133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C201" s="5">
        <v>191</v>
      </c>
    </row>
    <row r="202" spans="1:55" ht="25.15" customHeight="1" x14ac:dyDescent="0.2">
      <c r="B202" s="1"/>
      <c r="C202" s="51" t="s">
        <v>1103</v>
      </c>
      <c r="D202" s="52" t="s">
        <v>1319</v>
      </c>
      <c r="E202" s="55" t="s">
        <v>12</v>
      </c>
      <c r="F202" s="53" t="s">
        <v>1682</v>
      </c>
      <c r="G202" s="53"/>
      <c r="H202" s="53"/>
      <c r="I202" s="53"/>
      <c r="J202" s="53"/>
      <c r="K202" s="53"/>
      <c r="L202" s="53"/>
      <c r="M202" s="234"/>
      <c r="N202" s="150"/>
      <c r="O202" s="205"/>
      <c r="P202" s="54" t="s">
        <v>2070</v>
      </c>
      <c r="R202" s="167"/>
      <c r="S202" s="167"/>
      <c r="T202" s="167"/>
      <c r="U202" s="167"/>
      <c r="V202" s="167"/>
      <c r="W202" s="167"/>
      <c r="X202" s="133"/>
      <c r="Y202" s="167"/>
      <c r="Z202" s="167"/>
      <c r="AA202" s="133"/>
      <c r="AB202" s="167"/>
      <c r="AC202" s="167"/>
      <c r="AD202" s="167"/>
      <c r="AE202" s="167"/>
      <c r="AF202" s="133"/>
      <c r="AG202" s="167"/>
      <c r="AH202" s="167"/>
      <c r="AI202" s="167"/>
      <c r="AJ202" s="167"/>
      <c r="AK202" s="167"/>
      <c r="AL202" s="133"/>
      <c r="AM202" s="133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C202" s="5">
        <v>192</v>
      </c>
    </row>
    <row r="203" spans="1:55" ht="25.15" customHeight="1" x14ac:dyDescent="0.2">
      <c r="B203" s="1"/>
      <c r="C203" s="51" t="s">
        <v>1006</v>
      </c>
      <c r="D203" s="52" t="s">
        <v>1007</v>
      </c>
      <c r="E203" s="55" t="s">
        <v>12</v>
      </c>
      <c r="F203" s="166" t="s">
        <v>1360</v>
      </c>
      <c r="G203" s="53"/>
      <c r="H203" s="53"/>
      <c r="I203" s="53"/>
      <c r="J203" s="53"/>
      <c r="K203" s="53"/>
      <c r="L203" s="53"/>
      <c r="M203" s="234"/>
      <c r="N203" s="150"/>
      <c r="O203" s="205"/>
      <c r="P203" s="54" t="s">
        <v>2069</v>
      </c>
      <c r="R203" s="167"/>
      <c r="S203" s="167"/>
      <c r="T203" s="167"/>
      <c r="U203" s="167"/>
      <c r="V203" s="167"/>
      <c r="W203" s="167"/>
      <c r="X203" s="133"/>
      <c r="Y203" s="167"/>
      <c r="Z203" s="167"/>
      <c r="AA203" s="133"/>
      <c r="AB203" s="167"/>
      <c r="AC203" s="167"/>
      <c r="AD203" s="167"/>
      <c r="AE203" s="167"/>
      <c r="AF203" s="133"/>
      <c r="AG203" s="167"/>
      <c r="AH203" s="167"/>
      <c r="AI203" s="167"/>
      <c r="AJ203" s="167"/>
      <c r="AK203" s="167"/>
      <c r="AL203" s="133"/>
      <c r="AM203" s="133"/>
      <c r="AN203" s="167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/>
      <c r="AY203" s="167"/>
      <c r="AZ203" s="167"/>
      <c r="BA203" s="167"/>
      <c r="BC203" s="5">
        <v>193</v>
      </c>
    </row>
    <row r="204" spans="1:55" ht="40.15" customHeight="1" x14ac:dyDescent="0.2">
      <c r="B204" s="1"/>
      <c r="C204" s="81" t="s">
        <v>1008</v>
      </c>
      <c r="D204" s="61" t="s">
        <v>701</v>
      </c>
      <c r="E204" s="123" t="s">
        <v>2058</v>
      </c>
      <c r="F204" s="64" t="s">
        <v>1009</v>
      </c>
      <c r="G204" s="64" t="s">
        <v>1438</v>
      </c>
      <c r="H204" s="79">
        <v>16.2</v>
      </c>
      <c r="I204" s="79" t="s">
        <v>12</v>
      </c>
      <c r="J204" s="79" t="s">
        <v>12</v>
      </c>
      <c r="K204" s="79" t="s">
        <v>12</v>
      </c>
      <c r="L204" s="79">
        <v>1998</v>
      </c>
      <c r="M204" s="146"/>
      <c r="N204" s="148" t="s">
        <v>13</v>
      </c>
      <c r="O204" s="242"/>
      <c r="P204" s="203" t="s">
        <v>1891</v>
      </c>
      <c r="R204" s="192"/>
      <c r="S204" s="192"/>
      <c r="T204" s="192"/>
      <c r="U204" s="192"/>
      <c r="V204" s="192"/>
      <c r="W204" s="192"/>
      <c r="X204" s="193" t="s">
        <v>1717</v>
      </c>
      <c r="Y204" s="192"/>
      <c r="Z204" s="192"/>
      <c r="AA204" s="193" t="s">
        <v>1717</v>
      </c>
      <c r="AB204" s="192"/>
      <c r="AC204" s="192"/>
      <c r="AD204" s="192"/>
      <c r="AE204" s="192"/>
      <c r="AF204" s="193" t="s">
        <v>1717</v>
      </c>
      <c r="AG204" s="192"/>
      <c r="AH204" s="192"/>
      <c r="AI204" s="192"/>
      <c r="AJ204" s="192"/>
      <c r="AK204" s="192"/>
      <c r="AL204" s="193" t="s">
        <v>1717</v>
      </c>
      <c r="AM204" s="193" t="s">
        <v>1717</v>
      </c>
      <c r="AN204" s="192"/>
      <c r="AO204" s="192"/>
      <c r="AP204" s="192"/>
      <c r="AQ204" s="192"/>
      <c r="AR204" s="192"/>
      <c r="AS204" s="192"/>
      <c r="AT204" s="192"/>
      <c r="AU204" s="192"/>
      <c r="AV204" s="192"/>
      <c r="AW204" s="192"/>
      <c r="AX204" s="192"/>
      <c r="AY204" s="192"/>
      <c r="AZ204" s="192"/>
      <c r="BA204" s="192"/>
      <c r="BC204" s="5">
        <v>194</v>
      </c>
    </row>
    <row r="205" spans="1:55" ht="25.15" customHeight="1" x14ac:dyDescent="0.2">
      <c r="B205" s="1"/>
      <c r="C205" s="51" t="s">
        <v>1104</v>
      </c>
      <c r="D205" s="52" t="s">
        <v>1320</v>
      </c>
      <c r="E205" s="55" t="s">
        <v>12</v>
      </c>
      <c r="F205" s="53" t="s">
        <v>1301</v>
      </c>
      <c r="G205" s="53"/>
      <c r="H205" s="53"/>
      <c r="I205" s="53"/>
      <c r="J205" s="53"/>
      <c r="K205" s="53"/>
      <c r="L205" s="53"/>
      <c r="M205" s="234"/>
      <c r="N205" s="150"/>
      <c r="O205" s="205"/>
      <c r="P205" s="54" t="s">
        <v>1404</v>
      </c>
      <c r="R205" s="167"/>
      <c r="S205" s="167"/>
      <c r="T205" s="167"/>
      <c r="U205" s="167"/>
      <c r="V205" s="167"/>
      <c r="W205" s="167"/>
      <c r="X205" s="133"/>
      <c r="Y205" s="167"/>
      <c r="Z205" s="167"/>
      <c r="AA205" s="133"/>
      <c r="AB205" s="167"/>
      <c r="AC205" s="167"/>
      <c r="AD205" s="167"/>
      <c r="AE205" s="167"/>
      <c r="AF205" s="133"/>
      <c r="AG205" s="167"/>
      <c r="AH205" s="167"/>
      <c r="AI205" s="167"/>
      <c r="AJ205" s="167"/>
      <c r="AK205" s="167"/>
      <c r="AL205" s="133"/>
      <c r="AM205" s="133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C205" s="5">
        <v>195</v>
      </c>
    </row>
    <row r="206" spans="1:55" s="191" customFormat="1" ht="40.15" customHeight="1" x14ac:dyDescent="0.2">
      <c r="A206" s="13"/>
      <c r="B206" s="226"/>
      <c r="C206" s="18" t="s">
        <v>276</v>
      </c>
      <c r="D206" s="10" t="s">
        <v>1494</v>
      </c>
      <c r="E206" s="103" t="s">
        <v>254</v>
      </c>
      <c r="F206" s="10" t="s">
        <v>277</v>
      </c>
      <c r="G206" s="10" t="s">
        <v>1542</v>
      </c>
      <c r="H206" s="12">
        <f>0.8*30</f>
        <v>24</v>
      </c>
      <c r="I206" s="12" t="s">
        <v>1670</v>
      </c>
      <c r="J206" s="12" t="s">
        <v>1671</v>
      </c>
      <c r="K206" s="12" t="s">
        <v>12</v>
      </c>
      <c r="L206" s="12">
        <v>1980</v>
      </c>
      <c r="M206" s="137"/>
      <c r="N206" s="72" t="s">
        <v>13</v>
      </c>
      <c r="O206" s="107"/>
      <c r="P206" s="247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  <c r="AF206" s="192"/>
      <c r="AG206" s="193" t="s">
        <v>1717</v>
      </c>
      <c r="AH206" s="192"/>
      <c r="AI206" s="192"/>
      <c r="AJ206" s="192"/>
      <c r="AK206" s="192"/>
      <c r="AL206" s="193" t="s">
        <v>1717</v>
      </c>
      <c r="AM206" s="193" t="s">
        <v>1717</v>
      </c>
      <c r="AN206" s="192"/>
      <c r="AO206" s="193" t="s">
        <v>1717</v>
      </c>
      <c r="AP206" s="192"/>
      <c r="AQ206" s="193" t="s">
        <v>1717</v>
      </c>
      <c r="AR206" s="193" t="s">
        <v>1717</v>
      </c>
      <c r="AS206" s="193" t="s">
        <v>1717</v>
      </c>
      <c r="AT206" s="192"/>
      <c r="AU206" s="192"/>
      <c r="AV206" s="192"/>
      <c r="AW206" s="192"/>
      <c r="AX206" s="192"/>
      <c r="AY206" s="192"/>
      <c r="AZ206" s="192"/>
      <c r="BA206" s="193" t="s">
        <v>1717</v>
      </c>
      <c r="BC206" s="5">
        <v>196</v>
      </c>
    </row>
    <row r="207" spans="1:55" ht="40.15" customHeight="1" x14ac:dyDescent="0.2">
      <c r="B207" s="1"/>
      <c r="C207" s="81" t="s">
        <v>1010</v>
      </c>
      <c r="D207" s="61" t="s">
        <v>1011</v>
      </c>
      <c r="E207" s="123" t="s">
        <v>2058</v>
      </c>
      <c r="F207" s="64" t="s">
        <v>1012</v>
      </c>
      <c r="G207" s="64" t="s">
        <v>1492</v>
      </c>
      <c r="H207" s="79">
        <v>0</v>
      </c>
      <c r="I207" s="79" t="s">
        <v>12</v>
      </c>
      <c r="J207" s="79" t="s">
        <v>12</v>
      </c>
      <c r="K207" s="79" t="s">
        <v>12</v>
      </c>
      <c r="L207" s="79">
        <v>1987</v>
      </c>
      <c r="M207" s="146"/>
      <c r="N207" s="148" t="s">
        <v>13</v>
      </c>
      <c r="O207" s="242"/>
      <c r="P207" s="204" t="s">
        <v>1893</v>
      </c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  <c r="AK207" s="192"/>
      <c r="AL207" s="192"/>
      <c r="AM207" s="192"/>
      <c r="AN207" s="192"/>
      <c r="AO207" s="192"/>
      <c r="AP207" s="192"/>
      <c r="AQ207" s="193" t="s">
        <v>1717</v>
      </c>
      <c r="AR207" s="193" t="s">
        <v>1717</v>
      </c>
      <c r="AS207" s="193" t="s">
        <v>1717</v>
      </c>
      <c r="AT207" s="192"/>
      <c r="AU207" s="192"/>
      <c r="AV207" s="192"/>
      <c r="AW207" s="192"/>
      <c r="AX207" s="192"/>
      <c r="AY207" s="192"/>
      <c r="AZ207" s="192"/>
      <c r="BA207" s="193" t="s">
        <v>1717</v>
      </c>
      <c r="BC207" s="5">
        <v>197</v>
      </c>
    </row>
    <row r="208" spans="1:55" ht="25.15" customHeight="1" x14ac:dyDescent="0.2">
      <c r="B208" s="1"/>
      <c r="C208" s="51" t="s">
        <v>1105</v>
      </c>
      <c r="D208" s="52" t="s">
        <v>321</v>
      </c>
      <c r="E208" s="55" t="s">
        <v>12</v>
      </c>
      <c r="F208" s="53" t="s">
        <v>1296</v>
      </c>
      <c r="G208" s="53"/>
      <c r="H208" s="53"/>
      <c r="I208" s="53"/>
      <c r="J208" s="53"/>
      <c r="K208" s="53"/>
      <c r="L208" s="53"/>
      <c r="M208" s="234"/>
      <c r="N208" s="150"/>
      <c r="O208" s="205"/>
      <c r="P208" s="253" t="s">
        <v>1404</v>
      </c>
      <c r="R208" s="167"/>
      <c r="S208" s="167"/>
      <c r="T208" s="167"/>
      <c r="U208" s="167"/>
      <c r="V208" s="167"/>
      <c r="W208" s="167"/>
      <c r="X208" s="133"/>
      <c r="Y208" s="167"/>
      <c r="Z208" s="167"/>
      <c r="AA208" s="133"/>
      <c r="AB208" s="167"/>
      <c r="AC208" s="167"/>
      <c r="AD208" s="167"/>
      <c r="AE208" s="167"/>
      <c r="AF208" s="133"/>
      <c r="AG208" s="167"/>
      <c r="AH208" s="167"/>
      <c r="AI208" s="167"/>
      <c r="AJ208" s="167"/>
      <c r="AK208" s="167"/>
      <c r="AL208" s="133"/>
      <c r="AM208" s="133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C208" s="5">
        <v>198</v>
      </c>
    </row>
    <row r="209" spans="1:55" ht="40.15" customHeight="1" x14ac:dyDescent="0.2">
      <c r="B209" s="1"/>
      <c r="C209" s="81" t="s">
        <v>1017</v>
      </c>
      <c r="D209" s="61" t="s">
        <v>1734</v>
      </c>
      <c r="E209" s="123" t="s">
        <v>2058</v>
      </c>
      <c r="F209" s="64" t="s">
        <v>172</v>
      </c>
      <c r="G209" s="64" t="s">
        <v>1440</v>
      </c>
      <c r="H209" s="79">
        <v>1.5</v>
      </c>
      <c r="I209" s="79" t="s">
        <v>12</v>
      </c>
      <c r="J209" s="79" t="s">
        <v>12</v>
      </c>
      <c r="K209" s="79" t="s">
        <v>12</v>
      </c>
      <c r="L209" s="64"/>
      <c r="M209" s="146"/>
      <c r="N209" s="148" t="s">
        <v>13</v>
      </c>
      <c r="O209" s="242"/>
      <c r="P209" s="204" t="s">
        <v>1894</v>
      </c>
      <c r="R209" s="192"/>
      <c r="S209" s="192"/>
      <c r="T209" s="192"/>
      <c r="U209" s="192"/>
      <c r="V209" s="193" t="s">
        <v>1717</v>
      </c>
      <c r="W209" s="193" t="s">
        <v>1717</v>
      </c>
      <c r="X209" s="192"/>
      <c r="Y209" s="192"/>
      <c r="Z209" s="192"/>
      <c r="AA209" s="192"/>
      <c r="AB209" s="193" t="s">
        <v>1717</v>
      </c>
      <c r="AC209" s="192"/>
      <c r="AD209" s="192"/>
      <c r="AE209" s="193" t="s">
        <v>1717</v>
      </c>
      <c r="AF209" s="193" t="s">
        <v>1717</v>
      </c>
      <c r="AG209" s="192"/>
      <c r="AH209" s="192"/>
      <c r="AI209" s="192"/>
      <c r="AJ209" s="192"/>
      <c r="AK209" s="192"/>
      <c r="AL209" s="193" t="s">
        <v>1717</v>
      </c>
      <c r="AM209" s="193" t="s">
        <v>1717</v>
      </c>
      <c r="AN209" s="192"/>
      <c r="AO209" s="192"/>
      <c r="AP209" s="192"/>
      <c r="AQ209" s="192"/>
      <c r="AR209" s="192"/>
      <c r="AS209" s="192"/>
      <c r="AT209" s="192"/>
      <c r="AU209" s="192"/>
      <c r="AV209" s="192"/>
      <c r="AW209" s="192"/>
      <c r="AX209" s="192"/>
      <c r="AY209" s="192"/>
      <c r="AZ209" s="192"/>
      <c r="BA209" s="193" t="s">
        <v>1717</v>
      </c>
      <c r="BC209" s="5">
        <v>199</v>
      </c>
    </row>
    <row r="210" spans="1:55" ht="89.25" x14ac:dyDescent="0.2">
      <c r="A210" s="13" t="s">
        <v>1845</v>
      </c>
      <c r="B210" s="226" t="s">
        <v>1859</v>
      </c>
      <c r="C210" s="81" t="s">
        <v>1013</v>
      </c>
      <c r="D210" s="61" t="s">
        <v>1495</v>
      </c>
      <c r="E210" s="123" t="s">
        <v>2058</v>
      </c>
      <c r="F210" s="64" t="s">
        <v>109</v>
      </c>
      <c r="G210" s="60" t="s">
        <v>1542</v>
      </c>
      <c r="H210" s="79">
        <v>24</v>
      </c>
      <c r="I210" s="79" t="s">
        <v>1670</v>
      </c>
      <c r="J210" s="79" t="s">
        <v>1671</v>
      </c>
      <c r="K210" s="79" t="s">
        <v>12</v>
      </c>
      <c r="L210" s="123">
        <v>1980</v>
      </c>
      <c r="M210" s="145"/>
      <c r="N210" s="148" t="s">
        <v>13</v>
      </c>
      <c r="O210" s="242"/>
      <c r="P210" s="204" t="s">
        <v>2071</v>
      </c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3" t="s">
        <v>1717</v>
      </c>
      <c r="AH210" s="131"/>
      <c r="AI210" s="131"/>
      <c r="AJ210" s="131"/>
      <c r="AK210" s="131"/>
      <c r="AL210" s="133" t="s">
        <v>1717</v>
      </c>
      <c r="AM210" s="133" t="s">
        <v>1717</v>
      </c>
      <c r="AN210" s="131"/>
      <c r="AO210" s="133" t="s">
        <v>1717</v>
      </c>
      <c r="AP210" s="131"/>
      <c r="AQ210" s="133" t="s">
        <v>1717</v>
      </c>
      <c r="AR210" s="133" t="s">
        <v>1717</v>
      </c>
      <c r="AS210" s="133" t="s">
        <v>1717</v>
      </c>
      <c r="AT210" s="131"/>
      <c r="AU210" s="131"/>
      <c r="AV210" s="131"/>
      <c r="AW210" s="131"/>
      <c r="AX210" s="131"/>
      <c r="AY210" s="131"/>
      <c r="AZ210" s="131"/>
      <c r="BA210" s="133" t="s">
        <v>1717</v>
      </c>
      <c r="BC210" s="5">
        <v>200</v>
      </c>
    </row>
    <row r="211" spans="1:55" ht="25.15" customHeight="1" x14ac:dyDescent="0.2">
      <c r="A211" s="13" t="s">
        <v>1845</v>
      </c>
      <c r="B211" s="226" t="s">
        <v>1859</v>
      </c>
      <c r="C211" s="33" t="s">
        <v>88</v>
      </c>
      <c r="D211" s="10" t="s">
        <v>1494</v>
      </c>
      <c r="E211" s="103" t="s">
        <v>1346</v>
      </c>
      <c r="F211" s="10" t="s">
        <v>89</v>
      </c>
      <c r="G211" s="10" t="s">
        <v>1542</v>
      </c>
      <c r="H211" s="12">
        <f>0.8*30</f>
        <v>24</v>
      </c>
      <c r="I211" s="12" t="s">
        <v>1670</v>
      </c>
      <c r="J211" s="12" t="s">
        <v>1671</v>
      </c>
      <c r="K211" s="12" t="s">
        <v>12</v>
      </c>
      <c r="L211" s="12">
        <v>1980</v>
      </c>
      <c r="M211" s="137"/>
      <c r="N211" s="72" t="s">
        <v>13</v>
      </c>
      <c r="O211" s="107"/>
      <c r="P211" s="249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  <c r="AF211" s="131"/>
      <c r="AG211" s="133" t="s">
        <v>1717</v>
      </c>
      <c r="AH211" s="131"/>
      <c r="AI211" s="131"/>
      <c r="AJ211" s="131"/>
      <c r="AK211" s="131"/>
      <c r="AL211" s="133" t="s">
        <v>1717</v>
      </c>
      <c r="AM211" s="133" t="s">
        <v>1717</v>
      </c>
      <c r="AN211" s="131"/>
      <c r="AO211" s="133" t="s">
        <v>1717</v>
      </c>
      <c r="AP211" s="131"/>
      <c r="AQ211" s="133" t="s">
        <v>1717</v>
      </c>
      <c r="AR211" s="133" t="s">
        <v>1717</v>
      </c>
      <c r="AS211" s="133" t="s">
        <v>1717</v>
      </c>
      <c r="AT211" s="131"/>
      <c r="AU211" s="131"/>
      <c r="AV211" s="131"/>
      <c r="AW211" s="131"/>
      <c r="AX211" s="131"/>
      <c r="AY211" s="131"/>
      <c r="AZ211" s="131"/>
      <c r="BA211" s="133" t="s">
        <v>1717</v>
      </c>
      <c r="BC211" s="5">
        <v>201</v>
      </c>
    </row>
    <row r="212" spans="1:55" ht="25.15" customHeight="1" x14ac:dyDescent="0.2">
      <c r="B212" s="1"/>
      <c r="C212" s="51" t="s">
        <v>1106</v>
      </c>
      <c r="D212" s="54" t="s">
        <v>1495</v>
      </c>
      <c r="E212" s="55" t="s">
        <v>12</v>
      </c>
      <c r="F212" s="56" t="s">
        <v>1497</v>
      </c>
      <c r="G212" s="56"/>
      <c r="H212" s="56"/>
      <c r="I212" s="56"/>
      <c r="J212" s="56"/>
      <c r="K212" s="56"/>
      <c r="L212" s="56"/>
      <c r="M212" s="233"/>
      <c r="N212" s="150"/>
      <c r="O212" s="205"/>
      <c r="P212" s="54" t="s">
        <v>1404</v>
      </c>
      <c r="R212" s="167"/>
      <c r="S212" s="167"/>
      <c r="T212" s="167"/>
      <c r="U212" s="167"/>
      <c r="V212" s="167"/>
      <c r="W212" s="167"/>
      <c r="X212" s="133"/>
      <c r="Y212" s="167"/>
      <c r="Z212" s="167"/>
      <c r="AA212" s="133"/>
      <c r="AB212" s="167"/>
      <c r="AC212" s="167"/>
      <c r="AD212" s="167"/>
      <c r="AE212" s="167"/>
      <c r="AF212" s="133"/>
      <c r="AG212" s="167"/>
      <c r="AH212" s="167"/>
      <c r="AI212" s="167"/>
      <c r="AJ212" s="167"/>
      <c r="AK212" s="167"/>
      <c r="AL212" s="133"/>
      <c r="AM212" s="133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C212" s="5">
        <v>202</v>
      </c>
    </row>
    <row r="213" spans="1:55" ht="25.15" customHeight="1" x14ac:dyDescent="0.2">
      <c r="B213" s="1"/>
      <c r="C213" s="55" t="s">
        <v>1107</v>
      </c>
      <c r="D213" s="54" t="s">
        <v>1495</v>
      </c>
      <c r="E213" s="55" t="s">
        <v>12</v>
      </c>
      <c r="F213" s="56" t="s">
        <v>1497</v>
      </c>
      <c r="G213" s="56"/>
      <c r="H213" s="56"/>
      <c r="I213" s="56"/>
      <c r="J213" s="56"/>
      <c r="K213" s="56"/>
      <c r="L213" s="56"/>
      <c r="M213" s="233"/>
      <c r="N213" s="150"/>
      <c r="O213" s="205"/>
      <c r="P213" s="54" t="s">
        <v>1404</v>
      </c>
      <c r="R213" s="167"/>
      <c r="S213" s="167"/>
      <c r="T213" s="167"/>
      <c r="U213" s="167"/>
      <c r="V213" s="167"/>
      <c r="W213" s="167"/>
      <c r="X213" s="133"/>
      <c r="Y213" s="167"/>
      <c r="Z213" s="167"/>
      <c r="AA213" s="133"/>
      <c r="AB213" s="167"/>
      <c r="AC213" s="167"/>
      <c r="AD213" s="167"/>
      <c r="AE213" s="167"/>
      <c r="AF213" s="133"/>
      <c r="AG213" s="167"/>
      <c r="AH213" s="167"/>
      <c r="AI213" s="167"/>
      <c r="AJ213" s="167"/>
      <c r="AK213" s="167"/>
      <c r="AL213" s="133"/>
      <c r="AM213" s="133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C213" s="5">
        <v>203</v>
      </c>
    </row>
    <row r="214" spans="1:55" ht="25.15" customHeight="1" x14ac:dyDescent="0.2">
      <c r="A214" s="13" t="s">
        <v>1851</v>
      </c>
      <c r="B214" s="226" t="s">
        <v>91</v>
      </c>
      <c r="C214" s="33" t="s">
        <v>90</v>
      </c>
      <c r="D214" s="10" t="s">
        <v>91</v>
      </c>
      <c r="E214" s="103" t="s">
        <v>1346</v>
      </c>
      <c r="F214" s="10"/>
      <c r="G214" s="10" t="s">
        <v>1473</v>
      </c>
      <c r="H214" s="12">
        <v>2.5</v>
      </c>
      <c r="I214" s="12" t="s">
        <v>12</v>
      </c>
      <c r="J214" s="12" t="s">
        <v>12</v>
      </c>
      <c r="K214" s="12" t="s">
        <v>12</v>
      </c>
      <c r="L214" s="12">
        <v>1980</v>
      </c>
      <c r="M214" s="137"/>
      <c r="N214" s="72" t="s">
        <v>13</v>
      </c>
      <c r="O214" s="107"/>
      <c r="P214" s="249"/>
      <c r="R214" s="131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3" t="s">
        <v>1717</v>
      </c>
      <c r="AG214" s="132"/>
      <c r="AH214" s="132"/>
      <c r="AI214" s="132"/>
      <c r="AJ214" s="132"/>
      <c r="AK214" s="132"/>
      <c r="AL214" s="133" t="s">
        <v>1717</v>
      </c>
      <c r="AM214" s="133" t="s">
        <v>1717</v>
      </c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3" t="s">
        <v>1717</v>
      </c>
      <c r="AZ214" s="132"/>
      <c r="BA214" s="133" t="s">
        <v>1717</v>
      </c>
      <c r="BC214" s="5">
        <v>204</v>
      </c>
    </row>
    <row r="215" spans="1:55" ht="25.15" customHeight="1" x14ac:dyDescent="0.2">
      <c r="B215" s="1"/>
      <c r="C215" s="55" t="s">
        <v>1108</v>
      </c>
      <c r="D215" s="52" t="s">
        <v>1321</v>
      </c>
      <c r="E215" s="55" t="s">
        <v>12</v>
      </c>
      <c r="F215" s="56"/>
      <c r="G215" s="56"/>
      <c r="H215" s="56"/>
      <c r="I215" s="56"/>
      <c r="J215" s="56"/>
      <c r="K215" s="56"/>
      <c r="L215" s="56"/>
      <c r="M215" s="233"/>
      <c r="N215" s="150"/>
      <c r="O215" s="205"/>
      <c r="P215" s="54" t="s">
        <v>1404</v>
      </c>
      <c r="R215" s="167"/>
      <c r="S215" s="167"/>
      <c r="T215" s="167"/>
      <c r="U215" s="167"/>
      <c r="V215" s="167"/>
      <c r="W215" s="167"/>
      <c r="X215" s="133"/>
      <c r="Y215" s="167"/>
      <c r="Z215" s="167"/>
      <c r="AA215" s="133"/>
      <c r="AB215" s="167"/>
      <c r="AC215" s="167"/>
      <c r="AD215" s="167"/>
      <c r="AE215" s="167"/>
      <c r="AF215" s="133"/>
      <c r="AG215" s="167"/>
      <c r="AH215" s="167"/>
      <c r="AI215" s="167"/>
      <c r="AJ215" s="167"/>
      <c r="AK215" s="167"/>
      <c r="AL215" s="133"/>
      <c r="AM215" s="133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C215" s="5">
        <v>205</v>
      </c>
    </row>
    <row r="216" spans="1:55" ht="25.15" customHeight="1" x14ac:dyDescent="0.2">
      <c r="B216" s="1"/>
      <c r="C216" s="55" t="s">
        <v>1109</v>
      </c>
      <c r="D216" s="52" t="s">
        <v>1322</v>
      </c>
      <c r="E216" s="55" t="s">
        <v>12</v>
      </c>
      <c r="F216" s="56"/>
      <c r="G216" s="56"/>
      <c r="H216" s="56"/>
      <c r="I216" s="56"/>
      <c r="J216" s="56"/>
      <c r="K216" s="56"/>
      <c r="L216" s="56"/>
      <c r="M216" s="233"/>
      <c r="N216" s="150"/>
      <c r="O216" s="205"/>
      <c r="P216" s="54" t="s">
        <v>1404</v>
      </c>
      <c r="R216" s="167"/>
      <c r="S216" s="167"/>
      <c r="T216" s="167"/>
      <c r="U216" s="167"/>
      <c r="V216" s="167"/>
      <c r="W216" s="167"/>
      <c r="X216" s="133"/>
      <c r="Y216" s="167"/>
      <c r="Z216" s="167"/>
      <c r="AA216" s="133"/>
      <c r="AB216" s="167"/>
      <c r="AC216" s="167"/>
      <c r="AD216" s="167"/>
      <c r="AE216" s="167"/>
      <c r="AF216" s="133"/>
      <c r="AG216" s="167"/>
      <c r="AH216" s="167"/>
      <c r="AI216" s="167"/>
      <c r="AJ216" s="167"/>
      <c r="AK216" s="167"/>
      <c r="AL216" s="133"/>
      <c r="AM216" s="133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C216" s="5">
        <v>206</v>
      </c>
    </row>
    <row r="217" spans="1:55" ht="25.15" customHeight="1" x14ac:dyDescent="0.2">
      <c r="B217" s="1"/>
      <c r="C217" s="55" t="s">
        <v>1110</v>
      </c>
      <c r="D217" s="52" t="s">
        <v>1323</v>
      </c>
      <c r="E217" s="55" t="s">
        <v>12</v>
      </c>
      <c r="F217" s="56"/>
      <c r="G217" s="56"/>
      <c r="H217" s="56"/>
      <c r="I217" s="56"/>
      <c r="J217" s="56"/>
      <c r="K217" s="56"/>
      <c r="L217" s="56"/>
      <c r="M217" s="233"/>
      <c r="N217" s="150"/>
      <c r="O217" s="205"/>
      <c r="P217" s="54" t="s">
        <v>1404</v>
      </c>
      <c r="R217" s="167"/>
      <c r="S217" s="167"/>
      <c r="T217" s="167"/>
      <c r="U217" s="167"/>
      <c r="V217" s="167"/>
      <c r="W217" s="167"/>
      <c r="X217" s="133"/>
      <c r="Y217" s="167"/>
      <c r="Z217" s="167"/>
      <c r="AA217" s="133"/>
      <c r="AB217" s="167"/>
      <c r="AC217" s="167"/>
      <c r="AD217" s="167"/>
      <c r="AE217" s="167"/>
      <c r="AF217" s="133"/>
      <c r="AG217" s="167"/>
      <c r="AH217" s="167"/>
      <c r="AI217" s="167"/>
      <c r="AJ217" s="167"/>
      <c r="AK217" s="167"/>
      <c r="AL217" s="133"/>
      <c r="AM217" s="133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C217" s="5">
        <v>207</v>
      </c>
    </row>
    <row r="218" spans="1:55" ht="25.15" customHeight="1" x14ac:dyDescent="0.2">
      <c r="A218" s="13" t="s">
        <v>1848</v>
      </c>
      <c r="B218" s="226" t="s">
        <v>1863</v>
      </c>
      <c r="C218" s="18" t="s">
        <v>92</v>
      </c>
      <c r="D218" s="10" t="s">
        <v>93</v>
      </c>
      <c r="E218" s="103" t="s">
        <v>1346</v>
      </c>
      <c r="F218" s="10" t="s">
        <v>94</v>
      </c>
      <c r="G218" s="10" t="s">
        <v>1535</v>
      </c>
      <c r="H218" s="12">
        <v>1.5</v>
      </c>
      <c r="I218" s="12" t="s">
        <v>12</v>
      </c>
      <c r="J218" s="12" t="s">
        <v>1671</v>
      </c>
      <c r="K218" s="12" t="s">
        <v>12</v>
      </c>
      <c r="L218" s="12">
        <v>2008</v>
      </c>
      <c r="M218" s="137"/>
      <c r="N218" s="72" t="s">
        <v>13</v>
      </c>
      <c r="O218" s="107"/>
      <c r="P218" s="249"/>
      <c r="R218" s="131"/>
      <c r="S218" s="131"/>
      <c r="T218" s="133" t="s">
        <v>1717</v>
      </c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3" t="s">
        <v>1717</v>
      </c>
      <c r="AG218" s="131"/>
      <c r="AH218" s="131"/>
      <c r="AI218" s="131"/>
      <c r="AJ218" s="131"/>
      <c r="AK218" s="131"/>
      <c r="AL218" s="133" t="s">
        <v>1717</v>
      </c>
      <c r="AM218" s="133" t="s">
        <v>1717</v>
      </c>
      <c r="AN218" s="131"/>
      <c r="AO218" s="131"/>
      <c r="AP218" s="131"/>
      <c r="AQ218" s="131"/>
      <c r="AR218" s="131"/>
      <c r="AS218" s="131"/>
      <c r="AT218" s="131"/>
      <c r="AU218" s="131"/>
      <c r="AV218" s="133" t="s">
        <v>1717</v>
      </c>
      <c r="AW218" s="131"/>
      <c r="AX218" s="131"/>
      <c r="AY218" s="131"/>
      <c r="AZ218" s="131"/>
      <c r="BA218" s="132"/>
      <c r="BC218" s="5">
        <v>208</v>
      </c>
    </row>
    <row r="219" spans="1:55" ht="25.15" customHeight="1" x14ac:dyDescent="0.2">
      <c r="A219" s="13" t="s">
        <v>1848</v>
      </c>
      <c r="B219" s="226" t="s">
        <v>1863</v>
      </c>
      <c r="C219" s="33" t="s">
        <v>95</v>
      </c>
      <c r="D219" s="10" t="s">
        <v>96</v>
      </c>
      <c r="E219" s="103" t="s">
        <v>1346</v>
      </c>
      <c r="F219" s="10" t="s">
        <v>97</v>
      </c>
      <c r="G219" s="10" t="s">
        <v>1535</v>
      </c>
      <c r="H219" s="12">
        <v>0.75</v>
      </c>
      <c r="I219" s="12" t="s">
        <v>12</v>
      </c>
      <c r="J219" s="12" t="s">
        <v>1671</v>
      </c>
      <c r="K219" s="12" t="s">
        <v>12</v>
      </c>
      <c r="L219" s="12">
        <v>2008</v>
      </c>
      <c r="M219" s="137"/>
      <c r="N219" s="72" t="s">
        <v>13</v>
      </c>
      <c r="O219" s="107"/>
      <c r="P219" s="249"/>
      <c r="R219" s="131"/>
      <c r="S219" s="131"/>
      <c r="T219" s="133" t="s">
        <v>1717</v>
      </c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3" t="s">
        <v>1717</v>
      </c>
      <c r="AG219" s="131"/>
      <c r="AH219" s="131"/>
      <c r="AI219" s="131"/>
      <c r="AJ219" s="131"/>
      <c r="AK219" s="131"/>
      <c r="AL219" s="133" t="s">
        <v>1717</v>
      </c>
      <c r="AM219" s="133" t="s">
        <v>1717</v>
      </c>
      <c r="AN219" s="131"/>
      <c r="AO219" s="131"/>
      <c r="AP219" s="131"/>
      <c r="AQ219" s="131"/>
      <c r="AR219" s="131"/>
      <c r="AS219" s="131"/>
      <c r="AT219" s="131"/>
      <c r="AU219" s="131"/>
      <c r="AV219" s="133" t="s">
        <v>1717</v>
      </c>
      <c r="AW219" s="131"/>
      <c r="AX219" s="131"/>
      <c r="AY219" s="131"/>
      <c r="AZ219" s="131"/>
      <c r="BA219" s="132"/>
      <c r="BC219" s="5">
        <v>209</v>
      </c>
    </row>
    <row r="220" spans="1:55" ht="25.15" customHeight="1" x14ac:dyDescent="0.2">
      <c r="A220" s="226" t="s">
        <v>1846</v>
      </c>
      <c r="B220" s="226" t="s">
        <v>1863</v>
      </c>
      <c r="C220" s="33" t="s">
        <v>99</v>
      </c>
      <c r="D220" s="10" t="s">
        <v>100</v>
      </c>
      <c r="E220" s="103" t="s">
        <v>1346</v>
      </c>
      <c r="F220" s="10" t="s">
        <v>101</v>
      </c>
      <c r="G220" s="10" t="s">
        <v>1536</v>
      </c>
      <c r="H220" s="12">
        <v>1.3</v>
      </c>
      <c r="I220" s="12" t="s">
        <v>12</v>
      </c>
      <c r="J220" s="12" t="s">
        <v>12</v>
      </c>
      <c r="K220" s="12" t="s">
        <v>12</v>
      </c>
      <c r="L220" s="12">
        <v>2008</v>
      </c>
      <c r="M220" s="137"/>
      <c r="N220" s="72" t="s">
        <v>13</v>
      </c>
      <c r="O220" s="107"/>
      <c r="P220" s="249"/>
      <c r="R220" s="131"/>
      <c r="S220" s="131"/>
      <c r="T220" s="131"/>
      <c r="U220" s="131"/>
      <c r="V220" s="131"/>
      <c r="W220" s="133" t="s">
        <v>1717</v>
      </c>
      <c r="X220" s="131"/>
      <c r="Y220" s="131"/>
      <c r="Z220" s="131"/>
      <c r="AA220" s="131"/>
      <c r="AB220" s="131"/>
      <c r="AC220" s="131"/>
      <c r="AD220" s="131"/>
      <c r="AE220" s="131"/>
      <c r="AF220" s="133" t="s">
        <v>1717</v>
      </c>
      <c r="AG220" s="131"/>
      <c r="AH220" s="131"/>
      <c r="AI220" s="131"/>
      <c r="AJ220" s="131"/>
      <c r="AK220" s="131"/>
      <c r="AL220" s="133" t="s">
        <v>1717</v>
      </c>
      <c r="AM220" s="133" t="s">
        <v>1717</v>
      </c>
      <c r="AN220" s="131"/>
      <c r="AO220" s="131"/>
      <c r="AP220" s="131"/>
      <c r="AQ220" s="133" t="s">
        <v>1717</v>
      </c>
      <c r="AR220" s="131"/>
      <c r="AS220" s="131"/>
      <c r="AT220" s="131"/>
      <c r="AU220" s="131"/>
      <c r="AV220" s="131"/>
      <c r="AW220" s="131"/>
      <c r="AX220" s="131"/>
      <c r="AY220" s="131"/>
      <c r="AZ220" s="131"/>
      <c r="BA220" s="133" t="s">
        <v>1717</v>
      </c>
      <c r="BC220" s="5">
        <v>210</v>
      </c>
    </row>
    <row r="221" spans="1:55" ht="25.15" customHeight="1" x14ac:dyDescent="0.2">
      <c r="B221" s="1"/>
      <c r="C221" s="55" t="s">
        <v>1111</v>
      </c>
      <c r="D221" s="52" t="s">
        <v>1297</v>
      </c>
      <c r="E221" s="55" t="s">
        <v>12</v>
      </c>
      <c r="F221" s="53" t="s">
        <v>1298</v>
      </c>
      <c r="G221" s="53"/>
      <c r="H221" s="53"/>
      <c r="I221" s="53"/>
      <c r="J221" s="53"/>
      <c r="K221" s="53"/>
      <c r="L221" s="53"/>
      <c r="M221" s="234"/>
      <c r="N221" s="150"/>
      <c r="O221" s="205"/>
      <c r="P221" s="54" t="s">
        <v>1404</v>
      </c>
      <c r="R221" s="167"/>
      <c r="S221" s="167"/>
      <c r="T221" s="167"/>
      <c r="U221" s="167"/>
      <c r="V221" s="167"/>
      <c r="W221" s="167"/>
      <c r="X221" s="133"/>
      <c r="Y221" s="167"/>
      <c r="Z221" s="167"/>
      <c r="AA221" s="133"/>
      <c r="AB221" s="167"/>
      <c r="AC221" s="167"/>
      <c r="AD221" s="167"/>
      <c r="AE221" s="167"/>
      <c r="AF221" s="133"/>
      <c r="AG221" s="167"/>
      <c r="AH221" s="167"/>
      <c r="AI221" s="167"/>
      <c r="AJ221" s="167"/>
      <c r="AK221" s="167"/>
      <c r="AL221" s="133"/>
      <c r="AM221" s="133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C221" s="5">
        <v>211</v>
      </c>
    </row>
    <row r="222" spans="1:55" ht="25.15" customHeight="1" x14ac:dyDescent="0.2">
      <c r="A222" s="226" t="s">
        <v>1846</v>
      </c>
      <c r="B222" s="226" t="s">
        <v>1863</v>
      </c>
      <c r="C222" s="33" t="s">
        <v>102</v>
      </c>
      <c r="D222" s="10" t="s">
        <v>1432</v>
      </c>
      <c r="E222" s="103" t="s">
        <v>1346</v>
      </c>
      <c r="F222" s="10" t="s">
        <v>103</v>
      </c>
      <c r="G222" s="10" t="s">
        <v>1444</v>
      </c>
      <c r="H222" s="12">
        <v>4</v>
      </c>
      <c r="I222" s="12" t="s">
        <v>12</v>
      </c>
      <c r="J222" s="12" t="s">
        <v>12</v>
      </c>
      <c r="K222" s="12" t="s">
        <v>12</v>
      </c>
      <c r="L222" s="12">
        <v>2008</v>
      </c>
      <c r="M222" s="137"/>
      <c r="N222" s="72" t="s">
        <v>13</v>
      </c>
      <c r="O222" s="107"/>
      <c r="P222" s="249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3" t="s">
        <v>1717</v>
      </c>
      <c r="AG222" s="131"/>
      <c r="AH222" s="131"/>
      <c r="AI222" s="131"/>
      <c r="AJ222" s="131"/>
      <c r="AK222" s="131"/>
      <c r="AL222" s="131"/>
      <c r="AM222" s="133" t="s">
        <v>1717</v>
      </c>
      <c r="AN222" s="131"/>
      <c r="AO222" s="131"/>
      <c r="AP222" s="131"/>
      <c r="AQ222" s="131"/>
      <c r="AR222" s="131"/>
      <c r="AS222" s="131"/>
      <c r="AT222" s="131"/>
      <c r="AU222" s="131"/>
      <c r="AV222" s="131"/>
      <c r="AW222" s="131"/>
      <c r="AX222" s="131"/>
      <c r="AY222" s="131"/>
      <c r="AZ222" s="131"/>
      <c r="BC222" s="5">
        <v>212</v>
      </c>
    </row>
    <row r="223" spans="1:55" ht="25.15" customHeight="1" x14ac:dyDescent="0.2">
      <c r="B223" s="1"/>
      <c r="C223" s="55" t="s">
        <v>1112</v>
      </c>
      <c r="D223" s="52" t="s">
        <v>1299</v>
      </c>
      <c r="E223" s="55" t="s">
        <v>12</v>
      </c>
      <c r="F223" s="53" t="s">
        <v>1300</v>
      </c>
      <c r="G223" s="53"/>
      <c r="H223" s="53"/>
      <c r="I223" s="53"/>
      <c r="J223" s="53"/>
      <c r="K223" s="53"/>
      <c r="L223" s="53"/>
      <c r="M223" s="234"/>
      <c r="N223" s="150"/>
      <c r="O223" s="205"/>
      <c r="P223" s="253" t="s">
        <v>1404</v>
      </c>
      <c r="R223" s="167"/>
      <c r="S223" s="167"/>
      <c r="T223" s="167"/>
      <c r="U223" s="167"/>
      <c r="V223" s="167"/>
      <c r="W223" s="167"/>
      <c r="X223" s="133"/>
      <c r="Y223" s="167"/>
      <c r="Z223" s="167"/>
      <c r="AA223" s="133"/>
      <c r="AB223" s="167"/>
      <c r="AC223" s="167"/>
      <c r="AD223" s="167"/>
      <c r="AE223" s="167"/>
      <c r="AF223" s="133"/>
      <c r="AG223" s="167"/>
      <c r="AH223" s="167"/>
      <c r="AI223" s="167"/>
      <c r="AJ223" s="167"/>
      <c r="AK223" s="167"/>
      <c r="AL223" s="133"/>
      <c r="AM223" s="133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C223" s="5">
        <v>213</v>
      </c>
    </row>
    <row r="224" spans="1:55" ht="40.15" customHeight="1" x14ac:dyDescent="0.2">
      <c r="B224" s="1"/>
      <c r="C224" s="81" t="s">
        <v>1014</v>
      </c>
      <c r="D224" s="64" t="s">
        <v>1495</v>
      </c>
      <c r="E224" s="123" t="s">
        <v>2058</v>
      </c>
      <c r="F224" s="64" t="s">
        <v>109</v>
      </c>
      <c r="G224" s="64" t="s">
        <v>1542</v>
      </c>
      <c r="H224" s="79">
        <v>24</v>
      </c>
      <c r="I224" s="79" t="s">
        <v>1670</v>
      </c>
      <c r="J224" s="79" t="s">
        <v>1671</v>
      </c>
      <c r="K224" s="79" t="s">
        <v>12</v>
      </c>
      <c r="L224" s="64"/>
      <c r="M224" s="146"/>
      <c r="N224" s="148" t="s">
        <v>13</v>
      </c>
      <c r="O224" s="242"/>
      <c r="P224" s="204" t="s">
        <v>1895</v>
      </c>
      <c r="R224" s="192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192"/>
      <c r="AE224" s="192"/>
      <c r="AF224" s="192"/>
      <c r="AG224" s="193" t="s">
        <v>1717</v>
      </c>
      <c r="AH224" s="192"/>
      <c r="AI224" s="192"/>
      <c r="AJ224" s="192"/>
      <c r="AK224" s="192"/>
      <c r="AL224" s="193" t="s">
        <v>1717</v>
      </c>
      <c r="AM224" s="193" t="s">
        <v>1717</v>
      </c>
      <c r="AN224" s="192"/>
      <c r="AO224" s="193" t="s">
        <v>1717</v>
      </c>
      <c r="AP224" s="192"/>
      <c r="AQ224" s="193" t="s">
        <v>1717</v>
      </c>
      <c r="AR224" s="193" t="s">
        <v>1717</v>
      </c>
      <c r="AS224" s="193" t="s">
        <v>1717</v>
      </c>
      <c r="AT224" s="192"/>
      <c r="AU224" s="192"/>
      <c r="AV224" s="192"/>
      <c r="AW224" s="192"/>
      <c r="AX224" s="192"/>
      <c r="AY224" s="192"/>
      <c r="AZ224" s="192"/>
      <c r="BA224" s="193" t="s">
        <v>1717</v>
      </c>
      <c r="BC224" s="5">
        <v>214</v>
      </c>
    </row>
    <row r="225" spans="1:55" ht="25.15" customHeight="1" x14ac:dyDescent="0.2">
      <c r="A225" s="13" t="s">
        <v>1845</v>
      </c>
      <c r="B225" s="226" t="s">
        <v>104</v>
      </c>
      <c r="C225" s="33" t="s">
        <v>105</v>
      </c>
      <c r="D225" s="10" t="s">
        <v>1363</v>
      </c>
      <c r="E225" s="103" t="s">
        <v>1346</v>
      </c>
      <c r="F225" s="10" t="s">
        <v>106</v>
      </c>
      <c r="G225" s="11" t="s">
        <v>1435</v>
      </c>
      <c r="H225" s="12">
        <v>0.4</v>
      </c>
      <c r="I225" s="12" t="s">
        <v>12</v>
      </c>
      <c r="J225" s="12" t="s">
        <v>12</v>
      </c>
      <c r="K225" s="12" t="s">
        <v>12</v>
      </c>
      <c r="L225" s="12">
        <v>2004</v>
      </c>
      <c r="M225" s="137"/>
      <c r="N225" s="72" t="s">
        <v>13</v>
      </c>
      <c r="O225" s="107"/>
      <c r="P225" s="249"/>
      <c r="R225" s="131"/>
      <c r="S225" s="132"/>
      <c r="T225" s="132"/>
      <c r="U225" s="132"/>
      <c r="V225" s="133" t="s">
        <v>1717</v>
      </c>
      <c r="W225" s="133" t="s">
        <v>1717</v>
      </c>
      <c r="X225" s="132"/>
      <c r="Y225" s="132"/>
      <c r="Z225" s="132"/>
      <c r="AA225" s="132"/>
      <c r="AB225" s="133" t="s">
        <v>1717</v>
      </c>
      <c r="AC225" s="132"/>
      <c r="AD225" s="132"/>
      <c r="AE225" s="132"/>
      <c r="AF225" s="133" t="s">
        <v>1717</v>
      </c>
      <c r="AG225" s="132"/>
      <c r="AH225" s="132"/>
      <c r="AI225" s="132"/>
      <c r="AJ225" s="132"/>
      <c r="AK225" s="132"/>
      <c r="AL225" s="133" t="s">
        <v>1717</v>
      </c>
      <c r="AM225" s="133" t="s">
        <v>1717</v>
      </c>
      <c r="AN225" s="132"/>
      <c r="AO225" s="132"/>
      <c r="AP225" s="132"/>
      <c r="AQ225" s="132"/>
      <c r="AR225" s="132"/>
      <c r="AS225" s="132"/>
      <c r="AT225" s="132"/>
      <c r="AU225" s="132"/>
      <c r="AV225" s="132"/>
      <c r="AW225" s="132"/>
      <c r="AX225" s="132"/>
      <c r="AY225" s="132"/>
      <c r="AZ225" s="132"/>
      <c r="BA225" s="133" t="s">
        <v>1717</v>
      </c>
      <c r="BC225" s="5">
        <v>215</v>
      </c>
    </row>
    <row r="226" spans="1:55" ht="25.15" customHeight="1" x14ac:dyDescent="0.2">
      <c r="B226" s="1"/>
      <c r="C226" s="51" t="s">
        <v>869</v>
      </c>
      <c r="D226" s="53" t="s">
        <v>1363</v>
      </c>
      <c r="E226" s="55" t="s">
        <v>870</v>
      </c>
      <c r="F226" s="53" t="s">
        <v>106</v>
      </c>
      <c r="G226" s="53" t="s">
        <v>1435</v>
      </c>
      <c r="H226" s="51">
        <v>0</v>
      </c>
      <c r="I226" s="51" t="s">
        <v>12</v>
      </c>
      <c r="J226" s="51" t="s">
        <v>12</v>
      </c>
      <c r="K226" s="51" t="s">
        <v>12</v>
      </c>
      <c r="L226" s="51">
        <v>2004</v>
      </c>
      <c r="M226" s="137"/>
      <c r="N226" s="54"/>
      <c r="O226" s="205"/>
      <c r="P226" s="54" t="s">
        <v>2076</v>
      </c>
      <c r="R226" s="167"/>
      <c r="S226" s="167"/>
      <c r="T226" s="167"/>
      <c r="U226" s="167"/>
      <c r="V226" s="167"/>
      <c r="W226" s="167"/>
      <c r="X226" s="133"/>
      <c r="Y226" s="167"/>
      <c r="Z226" s="167"/>
      <c r="AA226" s="133"/>
      <c r="AB226" s="167"/>
      <c r="AC226" s="167"/>
      <c r="AD226" s="167"/>
      <c r="AE226" s="167"/>
      <c r="AF226" s="133"/>
      <c r="AG226" s="167"/>
      <c r="AH226" s="167"/>
      <c r="AI226" s="167"/>
      <c r="AJ226" s="167"/>
      <c r="AK226" s="167"/>
      <c r="AL226" s="133"/>
      <c r="AM226" s="133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C226" s="5">
        <v>216</v>
      </c>
    </row>
    <row r="227" spans="1:55" ht="25.15" customHeight="1" x14ac:dyDescent="0.2">
      <c r="A227" s="13" t="s">
        <v>1845</v>
      </c>
      <c r="B227" s="226" t="s">
        <v>104</v>
      </c>
      <c r="C227" s="18" t="s">
        <v>332</v>
      </c>
      <c r="D227" s="10" t="s">
        <v>1363</v>
      </c>
      <c r="E227" s="103" t="s">
        <v>1334</v>
      </c>
      <c r="F227" s="10" t="s">
        <v>106</v>
      </c>
      <c r="G227" s="11" t="s">
        <v>1435</v>
      </c>
      <c r="H227" s="12">
        <v>0.3</v>
      </c>
      <c r="I227" s="12" t="s">
        <v>12</v>
      </c>
      <c r="J227" s="12" t="s">
        <v>12</v>
      </c>
      <c r="K227" s="12" t="s">
        <v>12</v>
      </c>
      <c r="L227" s="12">
        <v>2004</v>
      </c>
      <c r="M227" s="137"/>
      <c r="N227" s="72" t="s">
        <v>13</v>
      </c>
      <c r="O227" s="107"/>
      <c r="P227" s="249"/>
      <c r="R227" s="131"/>
      <c r="S227" s="132"/>
      <c r="T227" s="132"/>
      <c r="U227" s="132"/>
      <c r="V227" s="133" t="s">
        <v>1717</v>
      </c>
      <c r="W227" s="133" t="s">
        <v>1717</v>
      </c>
      <c r="X227" s="132"/>
      <c r="Y227" s="132"/>
      <c r="Z227" s="132"/>
      <c r="AA227" s="132"/>
      <c r="AB227" s="133" t="s">
        <v>1717</v>
      </c>
      <c r="AC227" s="132"/>
      <c r="AD227" s="132"/>
      <c r="AE227" s="132"/>
      <c r="AF227" s="133" t="s">
        <v>1717</v>
      </c>
      <c r="AG227" s="132"/>
      <c r="AH227" s="132"/>
      <c r="AI227" s="132"/>
      <c r="AJ227" s="132"/>
      <c r="AK227" s="132"/>
      <c r="AL227" s="133" t="s">
        <v>1717</v>
      </c>
      <c r="AM227" s="133" t="s">
        <v>1717</v>
      </c>
      <c r="AN227" s="132"/>
      <c r="AO227" s="132"/>
      <c r="AP227" s="132"/>
      <c r="AQ227" s="132"/>
      <c r="AR227" s="132"/>
      <c r="AS227" s="132"/>
      <c r="AT227" s="132"/>
      <c r="AU227" s="132"/>
      <c r="AV227" s="132"/>
      <c r="AW227" s="132"/>
      <c r="AX227" s="132"/>
      <c r="AY227" s="132"/>
      <c r="AZ227" s="132"/>
      <c r="BA227" s="133" t="s">
        <v>1717</v>
      </c>
      <c r="BC227" s="5">
        <v>217</v>
      </c>
    </row>
    <row r="228" spans="1:55" ht="25.15" customHeight="1" x14ac:dyDescent="0.2">
      <c r="A228" s="13" t="s">
        <v>1845</v>
      </c>
      <c r="B228" s="226" t="s">
        <v>104</v>
      </c>
      <c r="C228" s="33" t="s">
        <v>107</v>
      </c>
      <c r="D228" s="10" t="s">
        <v>1361</v>
      </c>
      <c r="E228" s="103" t="s">
        <v>1346</v>
      </c>
      <c r="F228" s="10" t="s">
        <v>334</v>
      </c>
      <c r="G228" s="11" t="s">
        <v>1435</v>
      </c>
      <c r="H228" s="12">
        <v>0.3</v>
      </c>
      <c r="I228" s="12" t="s">
        <v>12</v>
      </c>
      <c r="J228" s="12" t="s">
        <v>12</v>
      </c>
      <c r="K228" s="12" t="s">
        <v>12</v>
      </c>
      <c r="L228" s="12">
        <v>2004</v>
      </c>
      <c r="M228" s="137"/>
      <c r="N228" s="72" t="s">
        <v>13</v>
      </c>
      <c r="O228" s="107"/>
      <c r="P228" s="249"/>
      <c r="R228" s="131"/>
      <c r="S228" s="132"/>
      <c r="T228" s="132"/>
      <c r="U228" s="132"/>
      <c r="V228" s="133" t="s">
        <v>1717</v>
      </c>
      <c r="W228" s="133" t="s">
        <v>1717</v>
      </c>
      <c r="X228" s="132"/>
      <c r="Y228" s="132"/>
      <c r="Z228" s="132"/>
      <c r="AA228" s="132"/>
      <c r="AB228" s="133" t="s">
        <v>1717</v>
      </c>
      <c r="AC228" s="132"/>
      <c r="AD228" s="132"/>
      <c r="AE228" s="132"/>
      <c r="AF228" s="133" t="s">
        <v>1717</v>
      </c>
      <c r="AG228" s="132"/>
      <c r="AH228" s="132"/>
      <c r="AI228" s="132"/>
      <c r="AJ228" s="132"/>
      <c r="AK228" s="132"/>
      <c r="AL228" s="133" t="s">
        <v>1717</v>
      </c>
      <c r="AM228" s="133" t="s">
        <v>1717</v>
      </c>
      <c r="AN228" s="132"/>
      <c r="AO228" s="132"/>
      <c r="AP228" s="132"/>
      <c r="AQ228" s="132"/>
      <c r="AR228" s="132"/>
      <c r="AS228" s="132"/>
      <c r="AT228" s="132"/>
      <c r="AU228" s="132"/>
      <c r="AV228" s="132"/>
      <c r="AW228" s="132"/>
      <c r="AX228" s="132"/>
      <c r="AY228" s="132"/>
      <c r="AZ228" s="132"/>
      <c r="BA228" s="133" t="s">
        <v>1717</v>
      </c>
      <c r="BC228" s="5">
        <v>218</v>
      </c>
    </row>
    <row r="229" spans="1:55" ht="25.15" customHeight="1" x14ac:dyDescent="0.2">
      <c r="A229" s="13" t="s">
        <v>1845</v>
      </c>
      <c r="B229" s="226" t="s">
        <v>1859</v>
      </c>
      <c r="C229" s="33" t="s">
        <v>108</v>
      </c>
      <c r="D229" s="10" t="s">
        <v>1495</v>
      </c>
      <c r="E229" s="103" t="s">
        <v>1346</v>
      </c>
      <c r="F229" s="10" t="s">
        <v>109</v>
      </c>
      <c r="G229" s="10" t="s">
        <v>1542</v>
      </c>
      <c r="H229" s="12">
        <f>0.8*35</f>
        <v>28</v>
      </c>
      <c r="I229" s="12" t="s">
        <v>1670</v>
      </c>
      <c r="J229" s="12" t="s">
        <v>1671</v>
      </c>
      <c r="K229" s="12" t="s">
        <v>12</v>
      </c>
      <c r="L229" s="12">
        <v>2004</v>
      </c>
      <c r="M229" s="137"/>
      <c r="N229" s="72" t="s">
        <v>13</v>
      </c>
      <c r="O229" s="107"/>
      <c r="P229" s="249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1"/>
      <c r="AF229" s="131"/>
      <c r="AG229" s="133" t="s">
        <v>1717</v>
      </c>
      <c r="AH229" s="131"/>
      <c r="AI229" s="131"/>
      <c r="AJ229" s="131"/>
      <c r="AK229" s="131"/>
      <c r="AL229" s="133" t="s">
        <v>1717</v>
      </c>
      <c r="AM229" s="133" t="s">
        <v>1717</v>
      </c>
      <c r="AN229" s="131"/>
      <c r="AO229" s="133" t="s">
        <v>1717</v>
      </c>
      <c r="AP229" s="131"/>
      <c r="AQ229" s="133" t="s">
        <v>1717</v>
      </c>
      <c r="AR229" s="133" t="s">
        <v>1717</v>
      </c>
      <c r="AS229" s="133" t="s">
        <v>1717</v>
      </c>
      <c r="AT229" s="131"/>
      <c r="AU229" s="131"/>
      <c r="AV229" s="131"/>
      <c r="AW229" s="131"/>
      <c r="AX229" s="131"/>
      <c r="AY229" s="131"/>
      <c r="AZ229" s="131"/>
      <c r="BA229" s="133" t="s">
        <v>1717</v>
      </c>
      <c r="BC229" s="5">
        <v>219</v>
      </c>
    </row>
    <row r="230" spans="1:55" ht="25.15" customHeight="1" x14ac:dyDescent="0.2">
      <c r="A230" s="13" t="s">
        <v>1845</v>
      </c>
      <c r="B230" s="226" t="s">
        <v>104</v>
      </c>
      <c r="C230" s="33" t="s">
        <v>110</v>
      </c>
      <c r="D230" s="10" t="s">
        <v>1361</v>
      </c>
      <c r="E230" s="103" t="s">
        <v>1346</v>
      </c>
      <c r="F230" s="10" t="s">
        <v>334</v>
      </c>
      <c r="G230" s="11" t="s">
        <v>1435</v>
      </c>
      <c r="H230" s="12">
        <v>0.3</v>
      </c>
      <c r="I230" s="12" t="s">
        <v>12</v>
      </c>
      <c r="J230" s="12" t="s">
        <v>12</v>
      </c>
      <c r="K230" s="12" t="s">
        <v>12</v>
      </c>
      <c r="L230" s="12">
        <v>2002</v>
      </c>
      <c r="M230" s="137"/>
      <c r="N230" s="72" t="s">
        <v>13</v>
      </c>
      <c r="O230" s="107"/>
      <c r="P230" s="249"/>
      <c r="R230" s="131"/>
      <c r="S230" s="132"/>
      <c r="T230" s="132"/>
      <c r="U230" s="132"/>
      <c r="V230" s="133" t="s">
        <v>1717</v>
      </c>
      <c r="W230" s="133" t="s">
        <v>1717</v>
      </c>
      <c r="X230" s="132"/>
      <c r="Y230" s="132"/>
      <c r="Z230" s="132"/>
      <c r="AA230" s="132"/>
      <c r="AB230" s="133" t="s">
        <v>1717</v>
      </c>
      <c r="AC230" s="132"/>
      <c r="AD230" s="132"/>
      <c r="AE230" s="132"/>
      <c r="AF230" s="133" t="s">
        <v>1717</v>
      </c>
      <c r="AG230" s="132"/>
      <c r="AH230" s="132"/>
      <c r="AI230" s="132"/>
      <c r="AJ230" s="132"/>
      <c r="AK230" s="132"/>
      <c r="AL230" s="133" t="s">
        <v>1717</v>
      </c>
      <c r="AM230" s="133" t="s">
        <v>1717</v>
      </c>
      <c r="AN230" s="132"/>
      <c r="AO230" s="132"/>
      <c r="AP230" s="132"/>
      <c r="AQ230" s="132"/>
      <c r="AR230" s="132"/>
      <c r="AS230" s="132"/>
      <c r="AT230" s="132"/>
      <c r="AU230" s="132"/>
      <c r="AV230" s="132"/>
      <c r="AW230" s="132"/>
      <c r="AX230" s="132"/>
      <c r="AY230" s="132"/>
      <c r="AZ230" s="132"/>
      <c r="BA230" s="133" t="s">
        <v>1717</v>
      </c>
      <c r="BC230" s="5">
        <v>220</v>
      </c>
    </row>
    <row r="231" spans="1:55" ht="25.15" customHeight="1" x14ac:dyDescent="0.2">
      <c r="A231" s="13" t="s">
        <v>1845</v>
      </c>
      <c r="B231" s="226" t="s">
        <v>104</v>
      </c>
      <c r="C231" s="33" t="s">
        <v>111</v>
      </c>
      <c r="D231" s="10" t="s">
        <v>1362</v>
      </c>
      <c r="E231" s="103" t="s">
        <v>1346</v>
      </c>
      <c r="F231" s="10" t="s">
        <v>1364</v>
      </c>
      <c r="G231" s="11" t="s">
        <v>1435</v>
      </c>
      <c r="H231" s="12">
        <v>1.2</v>
      </c>
      <c r="I231" s="12" t="s">
        <v>12</v>
      </c>
      <c r="J231" s="12" t="s">
        <v>12</v>
      </c>
      <c r="K231" s="12" t="s">
        <v>12</v>
      </c>
      <c r="L231" s="12">
        <v>2003</v>
      </c>
      <c r="M231" s="137"/>
      <c r="N231" s="72" t="s">
        <v>13</v>
      </c>
      <c r="O231" s="107"/>
      <c r="P231" s="249"/>
      <c r="R231" s="131"/>
      <c r="S231" s="132"/>
      <c r="T231" s="132"/>
      <c r="U231" s="132"/>
      <c r="V231" s="133" t="s">
        <v>1717</v>
      </c>
      <c r="W231" s="133" t="s">
        <v>1717</v>
      </c>
      <c r="X231" s="132"/>
      <c r="Y231" s="132"/>
      <c r="Z231" s="132"/>
      <c r="AA231" s="132"/>
      <c r="AB231" s="132"/>
      <c r="AC231" s="132"/>
      <c r="AD231" s="132"/>
      <c r="AE231" s="132"/>
      <c r="AF231" s="133" t="s">
        <v>1717</v>
      </c>
      <c r="AG231" s="132"/>
      <c r="AH231" s="132"/>
      <c r="AI231" s="132"/>
      <c r="AJ231" s="132"/>
      <c r="AK231" s="132"/>
      <c r="AL231" s="133" t="s">
        <v>1717</v>
      </c>
      <c r="AM231" s="133" t="s">
        <v>1717</v>
      </c>
      <c r="AN231" s="133" t="s">
        <v>1717</v>
      </c>
      <c r="AO231" s="132"/>
      <c r="AP231" s="133" t="s">
        <v>1717</v>
      </c>
      <c r="AQ231" s="132"/>
      <c r="AR231" s="132"/>
      <c r="AS231" s="132"/>
      <c r="AT231" s="132"/>
      <c r="AU231" s="132"/>
      <c r="AV231" s="132"/>
      <c r="AW231" s="132"/>
      <c r="AX231" s="132"/>
      <c r="AY231" s="132"/>
      <c r="AZ231" s="132"/>
      <c r="BA231" s="133" t="s">
        <v>1717</v>
      </c>
      <c r="BC231" s="5">
        <v>221</v>
      </c>
    </row>
    <row r="232" spans="1:55" ht="25.15" customHeight="1" x14ac:dyDescent="0.2">
      <c r="A232" s="13" t="s">
        <v>1845</v>
      </c>
      <c r="B232" s="226" t="s">
        <v>104</v>
      </c>
      <c r="C232" s="33" t="s">
        <v>112</v>
      </c>
      <c r="D232" s="10" t="s">
        <v>1361</v>
      </c>
      <c r="E232" s="103" t="s">
        <v>1346</v>
      </c>
      <c r="F232" s="10" t="s">
        <v>334</v>
      </c>
      <c r="G232" s="11" t="s">
        <v>1435</v>
      </c>
      <c r="H232" s="12">
        <v>0.3</v>
      </c>
      <c r="I232" s="12" t="s">
        <v>12</v>
      </c>
      <c r="J232" s="12" t="s">
        <v>12</v>
      </c>
      <c r="K232" s="12" t="s">
        <v>12</v>
      </c>
      <c r="L232" s="12">
        <v>2003</v>
      </c>
      <c r="M232" s="137"/>
      <c r="N232" s="72" t="s">
        <v>13</v>
      </c>
      <c r="O232" s="107"/>
      <c r="P232" s="249"/>
      <c r="R232" s="131"/>
      <c r="S232" s="132"/>
      <c r="T232" s="132"/>
      <c r="U232" s="132"/>
      <c r="V232" s="133" t="s">
        <v>1717</v>
      </c>
      <c r="W232" s="133" t="s">
        <v>1717</v>
      </c>
      <c r="X232" s="132"/>
      <c r="Y232" s="132"/>
      <c r="Z232" s="132"/>
      <c r="AA232" s="132"/>
      <c r="AB232" s="133" t="s">
        <v>1717</v>
      </c>
      <c r="AC232" s="132"/>
      <c r="AD232" s="132"/>
      <c r="AE232" s="132"/>
      <c r="AF232" s="133" t="s">
        <v>1717</v>
      </c>
      <c r="AG232" s="132"/>
      <c r="AH232" s="132"/>
      <c r="AI232" s="132"/>
      <c r="AJ232" s="132"/>
      <c r="AK232" s="132"/>
      <c r="AL232" s="133" t="s">
        <v>1717</v>
      </c>
      <c r="AM232" s="133" t="s">
        <v>1717</v>
      </c>
      <c r="AN232" s="132"/>
      <c r="AO232" s="132"/>
      <c r="AP232" s="132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3" t="s">
        <v>1717</v>
      </c>
      <c r="BC232" s="5">
        <v>222</v>
      </c>
    </row>
    <row r="233" spans="1:55" ht="25.15" customHeight="1" x14ac:dyDescent="0.2">
      <c r="A233" s="13" t="s">
        <v>1845</v>
      </c>
      <c r="B233" s="226" t="s">
        <v>1854</v>
      </c>
      <c r="C233" s="33" t="s">
        <v>113</v>
      </c>
      <c r="D233" s="96" t="s">
        <v>136</v>
      </c>
      <c r="E233" s="103" t="s">
        <v>1346</v>
      </c>
      <c r="F233" s="10" t="s">
        <v>114</v>
      </c>
      <c r="G233" s="10" t="s">
        <v>1439</v>
      </c>
      <c r="H233" s="12">
        <v>0.4</v>
      </c>
      <c r="I233" s="12" t="s">
        <v>12</v>
      </c>
      <c r="J233" s="12" t="s">
        <v>12</v>
      </c>
      <c r="K233" s="12" t="s">
        <v>12</v>
      </c>
      <c r="L233" s="12">
        <v>2005</v>
      </c>
      <c r="M233" s="137"/>
      <c r="N233" s="72" t="s">
        <v>13</v>
      </c>
      <c r="O233" s="107"/>
      <c r="P233" s="249"/>
      <c r="R233" s="131"/>
      <c r="S233" s="131"/>
      <c r="T233" s="131"/>
      <c r="U233" s="132"/>
      <c r="V233" s="131"/>
      <c r="W233" s="133" t="s">
        <v>1717</v>
      </c>
      <c r="X233" s="131"/>
      <c r="Y233" s="131"/>
      <c r="Z233" s="131"/>
      <c r="AA233" s="131"/>
      <c r="AB233" s="133" t="s">
        <v>1717</v>
      </c>
      <c r="AC233" s="131"/>
      <c r="AD233" s="131"/>
      <c r="AE233" s="131"/>
      <c r="AF233" s="133" t="s">
        <v>1717</v>
      </c>
      <c r="AG233" s="131"/>
      <c r="AH233" s="131"/>
      <c r="AI233" s="131"/>
      <c r="AJ233" s="131"/>
      <c r="AK233" s="131"/>
      <c r="AL233" s="133" t="s">
        <v>1717</v>
      </c>
      <c r="AM233" s="133" t="s">
        <v>1717</v>
      </c>
      <c r="AN233" s="131"/>
      <c r="AO233" s="131"/>
      <c r="AP233" s="131"/>
      <c r="AQ233" s="131"/>
      <c r="AR233" s="131"/>
      <c r="AS233" s="131"/>
      <c r="AT233" s="131"/>
      <c r="AU233" s="131"/>
      <c r="AV233" s="131"/>
      <c r="AW233" s="131"/>
      <c r="AX233" s="131"/>
      <c r="AY233" s="131"/>
      <c r="AZ233" s="131"/>
      <c r="BA233" s="133" t="s">
        <v>1717</v>
      </c>
      <c r="BC233" s="5">
        <v>223</v>
      </c>
    </row>
    <row r="234" spans="1:55" ht="25.15" customHeight="1" x14ac:dyDescent="0.2">
      <c r="A234" s="13" t="s">
        <v>1845</v>
      </c>
      <c r="B234" s="226" t="s">
        <v>104</v>
      </c>
      <c r="C234" s="33" t="s">
        <v>331</v>
      </c>
      <c r="D234" s="10" t="s">
        <v>1361</v>
      </c>
      <c r="E234" s="103" t="s">
        <v>1327</v>
      </c>
      <c r="F234" s="10" t="s">
        <v>334</v>
      </c>
      <c r="G234" s="11" t="s">
        <v>1435</v>
      </c>
      <c r="H234" s="12">
        <v>0.3</v>
      </c>
      <c r="I234" s="12" t="s">
        <v>12</v>
      </c>
      <c r="J234" s="12" t="s">
        <v>12</v>
      </c>
      <c r="K234" s="12" t="s">
        <v>12</v>
      </c>
      <c r="L234" s="12">
        <v>2006</v>
      </c>
      <c r="M234" s="137"/>
      <c r="N234" s="72" t="s">
        <v>13</v>
      </c>
      <c r="O234" s="107"/>
      <c r="P234" s="249"/>
      <c r="R234" s="131"/>
      <c r="S234" s="132"/>
      <c r="T234" s="132"/>
      <c r="U234" s="132"/>
      <c r="V234" s="133" t="s">
        <v>1717</v>
      </c>
      <c r="W234" s="133" t="s">
        <v>1717</v>
      </c>
      <c r="X234" s="132"/>
      <c r="Y234" s="132"/>
      <c r="Z234" s="132"/>
      <c r="AA234" s="132"/>
      <c r="AB234" s="133" t="s">
        <v>1717</v>
      </c>
      <c r="AC234" s="132"/>
      <c r="AD234" s="132"/>
      <c r="AE234" s="132"/>
      <c r="AF234" s="133" t="s">
        <v>1717</v>
      </c>
      <c r="AG234" s="132"/>
      <c r="AH234" s="132"/>
      <c r="AI234" s="132"/>
      <c r="AJ234" s="132"/>
      <c r="AK234" s="132"/>
      <c r="AL234" s="133" t="s">
        <v>1717</v>
      </c>
      <c r="AM234" s="133" t="s">
        <v>1717</v>
      </c>
      <c r="AN234" s="132"/>
      <c r="AO234" s="132"/>
      <c r="AP234" s="132"/>
      <c r="AQ234" s="132"/>
      <c r="AR234" s="132"/>
      <c r="AS234" s="132"/>
      <c r="AT234" s="132"/>
      <c r="AU234" s="132"/>
      <c r="AV234" s="132"/>
      <c r="AW234" s="132"/>
      <c r="AX234" s="132"/>
      <c r="AY234" s="132"/>
      <c r="AZ234" s="132"/>
      <c r="BA234" s="133" t="s">
        <v>1717</v>
      </c>
      <c r="BC234" s="5">
        <v>224</v>
      </c>
    </row>
    <row r="235" spans="1:55" ht="25.15" customHeight="1" x14ac:dyDescent="0.2">
      <c r="B235" s="1"/>
      <c r="C235" s="55" t="s">
        <v>872</v>
      </c>
      <c r="D235" s="56" t="s">
        <v>1361</v>
      </c>
      <c r="E235" s="55" t="s">
        <v>12</v>
      </c>
      <c r="F235" s="56" t="s">
        <v>1366</v>
      </c>
      <c r="G235" s="56" t="s">
        <v>12</v>
      </c>
      <c r="H235" s="51"/>
      <c r="I235" s="51" t="s">
        <v>12</v>
      </c>
      <c r="J235" s="51" t="s">
        <v>12</v>
      </c>
      <c r="K235" s="51" t="s">
        <v>12</v>
      </c>
      <c r="L235" s="56"/>
      <c r="M235" s="257"/>
      <c r="N235" s="230"/>
      <c r="O235" s="244"/>
      <c r="P235" s="54" t="s">
        <v>2029</v>
      </c>
      <c r="R235" s="167"/>
      <c r="S235" s="167"/>
      <c r="T235" s="167"/>
      <c r="U235" s="167"/>
      <c r="V235" s="167"/>
      <c r="W235" s="167"/>
      <c r="X235" s="133"/>
      <c r="Y235" s="167"/>
      <c r="Z235" s="167"/>
      <c r="AA235" s="133"/>
      <c r="AB235" s="167"/>
      <c r="AC235" s="167"/>
      <c r="AD235" s="167"/>
      <c r="AE235" s="167"/>
      <c r="AF235" s="133"/>
      <c r="AG235" s="167"/>
      <c r="AH235" s="167"/>
      <c r="AI235" s="167"/>
      <c r="AJ235" s="167"/>
      <c r="AK235" s="167"/>
      <c r="AL235" s="133"/>
      <c r="AM235" s="133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C235" s="5">
        <v>225</v>
      </c>
    </row>
    <row r="236" spans="1:55" ht="25.15" customHeight="1" x14ac:dyDescent="0.2">
      <c r="A236" s="13" t="s">
        <v>1845</v>
      </c>
      <c r="B236" s="226" t="s">
        <v>1870</v>
      </c>
      <c r="C236" s="18" t="s">
        <v>63</v>
      </c>
      <c r="D236" s="10" t="s">
        <v>1537</v>
      </c>
      <c r="E236" s="103" t="s">
        <v>1350</v>
      </c>
      <c r="F236" s="10" t="s">
        <v>64</v>
      </c>
      <c r="G236" s="10" t="s">
        <v>1487</v>
      </c>
      <c r="H236" s="12">
        <v>104</v>
      </c>
      <c r="I236" s="12" t="s">
        <v>1670</v>
      </c>
      <c r="J236" s="12" t="s">
        <v>1671</v>
      </c>
      <c r="K236" s="12" t="s">
        <v>12</v>
      </c>
      <c r="L236" s="12">
        <v>2006</v>
      </c>
      <c r="M236" s="137"/>
      <c r="N236" s="72" t="s">
        <v>13</v>
      </c>
      <c r="O236" s="107"/>
      <c r="P236" s="249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1"/>
      <c r="AG236" s="133" t="s">
        <v>1717</v>
      </c>
      <c r="AH236" s="131"/>
      <c r="AI236" s="131"/>
      <c r="AJ236" s="131"/>
      <c r="AK236" s="131"/>
      <c r="AL236" s="133" t="s">
        <v>1717</v>
      </c>
      <c r="AM236" s="133" t="s">
        <v>1717</v>
      </c>
      <c r="AN236" s="131"/>
      <c r="AO236" s="133" t="s">
        <v>1717</v>
      </c>
      <c r="AP236" s="131"/>
      <c r="AQ236" s="133" t="s">
        <v>1717</v>
      </c>
      <c r="AR236" s="133" t="s">
        <v>1717</v>
      </c>
      <c r="AS236" s="133" t="s">
        <v>1717</v>
      </c>
      <c r="AT236" s="131"/>
      <c r="AU236" s="131"/>
      <c r="AV236" s="131"/>
      <c r="AW236" s="131"/>
      <c r="AX236" s="131"/>
      <c r="AY236" s="131"/>
      <c r="AZ236" s="131"/>
      <c r="BA236" s="133" t="s">
        <v>1717</v>
      </c>
      <c r="BC236" s="5">
        <v>226</v>
      </c>
    </row>
    <row r="237" spans="1:55" ht="25.15" customHeight="1" x14ac:dyDescent="0.2">
      <c r="A237" s="13" t="s">
        <v>1845</v>
      </c>
      <c r="B237" s="226" t="s">
        <v>1871</v>
      </c>
      <c r="C237" s="33" t="s">
        <v>115</v>
      </c>
      <c r="D237" s="10" t="s">
        <v>1541</v>
      </c>
      <c r="E237" s="103" t="s">
        <v>1346</v>
      </c>
      <c r="F237" s="10" t="s">
        <v>116</v>
      </c>
      <c r="G237" s="10" t="s">
        <v>1543</v>
      </c>
      <c r="H237" s="12">
        <v>37</v>
      </c>
      <c r="I237" s="12" t="s">
        <v>1670</v>
      </c>
      <c r="J237" s="12" t="s">
        <v>1671</v>
      </c>
      <c r="K237" s="12" t="s">
        <v>12</v>
      </c>
      <c r="L237" s="12">
        <v>2004</v>
      </c>
      <c r="M237" s="137"/>
      <c r="N237" s="72" t="s">
        <v>13</v>
      </c>
      <c r="O237" s="107"/>
      <c r="P237" s="249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33" t="s">
        <v>1717</v>
      </c>
      <c r="AH237" s="131"/>
      <c r="AI237" s="131"/>
      <c r="AJ237" s="131"/>
      <c r="AK237" s="131"/>
      <c r="AL237" s="133" t="s">
        <v>1717</v>
      </c>
      <c r="AM237" s="133" t="s">
        <v>1717</v>
      </c>
      <c r="AN237" s="131"/>
      <c r="AO237" s="133" t="s">
        <v>1717</v>
      </c>
      <c r="AP237" s="131"/>
      <c r="AQ237" s="133" t="s">
        <v>1717</v>
      </c>
      <c r="AR237" s="133" t="s">
        <v>1717</v>
      </c>
      <c r="AS237" s="133" t="s">
        <v>1717</v>
      </c>
      <c r="AT237" s="131"/>
      <c r="AU237" s="131"/>
      <c r="AV237" s="131"/>
      <c r="AW237" s="131"/>
      <c r="AX237" s="131"/>
      <c r="AY237" s="131"/>
      <c r="AZ237" s="131"/>
      <c r="BA237" s="133" t="s">
        <v>1717</v>
      </c>
      <c r="BC237" s="5">
        <v>227</v>
      </c>
    </row>
    <row r="238" spans="1:55" ht="25.15" customHeight="1" x14ac:dyDescent="0.2">
      <c r="B238" s="1"/>
      <c r="C238" s="51" t="s">
        <v>873</v>
      </c>
      <c r="D238" s="53" t="s">
        <v>1540</v>
      </c>
      <c r="E238" s="55" t="s">
        <v>12</v>
      </c>
      <c r="F238" s="53" t="s">
        <v>874</v>
      </c>
      <c r="G238" s="53"/>
      <c r="H238" s="53"/>
      <c r="I238" s="53"/>
      <c r="J238" s="53"/>
      <c r="K238" s="53"/>
      <c r="L238" s="53"/>
      <c r="M238" s="234"/>
      <c r="N238" s="150"/>
      <c r="O238" s="205"/>
      <c r="P238" s="54" t="s">
        <v>2029</v>
      </c>
      <c r="R238" s="167"/>
      <c r="S238" s="167"/>
      <c r="T238" s="167"/>
      <c r="U238" s="167"/>
      <c r="V238" s="167"/>
      <c r="W238" s="167"/>
      <c r="X238" s="133"/>
      <c r="Y238" s="167"/>
      <c r="Z238" s="167"/>
      <c r="AA238" s="133"/>
      <c r="AB238" s="167"/>
      <c r="AC238" s="167"/>
      <c r="AD238" s="167"/>
      <c r="AE238" s="167"/>
      <c r="AF238" s="133"/>
      <c r="AG238" s="167"/>
      <c r="AH238" s="167"/>
      <c r="AI238" s="167"/>
      <c r="AJ238" s="167"/>
      <c r="AK238" s="167"/>
      <c r="AL238" s="133"/>
      <c r="AM238" s="133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C238" s="5">
        <v>228</v>
      </c>
    </row>
    <row r="239" spans="1:55" ht="25.15" customHeight="1" x14ac:dyDescent="0.2">
      <c r="A239" s="13" t="s">
        <v>1845</v>
      </c>
      <c r="B239" s="226" t="s">
        <v>1860</v>
      </c>
      <c r="C239" s="33" t="s">
        <v>117</v>
      </c>
      <c r="D239" s="10" t="s">
        <v>118</v>
      </c>
      <c r="E239" s="103" t="s">
        <v>1346</v>
      </c>
      <c r="F239" s="10" t="s">
        <v>119</v>
      </c>
      <c r="G239" s="10" t="s">
        <v>1486</v>
      </c>
      <c r="H239" s="114">
        <v>4</v>
      </c>
      <c r="I239" s="114" t="s">
        <v>12</v>
      </c>
      <c r="J239" s="114" t="s">
        <v>1671</v>
      </c>
      <c r="K239" s="114" t="s">
        <v>12</v>
      </c>
      <c r="L239" s="114">
        <v>2008</v>
      </c>
      <c r="M239" s="137"/>
      <c r="N239" s="72" t="s">
        <v>13</v>
      </c>
      <c r="O239" s="107"/>
      <c r="P239" s="249"/>
      <c r="R239" s="131"/>
      <c r="S239" s="133" t="s">
        <v>1717</v>
      </c>
      <c r="T239" s="131"/>
      <c r="U239" s="133" t="s">
        <v>1717</v>
      </c>
      <c r="V239" s="131"/>
      <c r="W239" s="133" t="s">
        <v>1717</v>
      </c>
      <c r="X239" s="131"/>
      <c r="Y239" s="131"/>
      <c r="Z239" s="131"/>
      <c r="AA239" s="131"/>
      <c r="AB239" s="131"/>
      <c r="AC239" s="131"/>
      <c r="AD239" s="131"/>
      <c r="AE239" s="131"/>
      <c r="AF239" s="133" t="s">
        <v>1717</v>
      </c>
      <c r="AG239" s="131"/>
      <c r="AH239" s="131"/>
      <c r="AI239" s="131"/>
      <c r="AJ239" s="131"/>
      <c r="AK239" s="131"/>
      <c r="AL239" s="133" t="s">
        <v>1717</v>
      </c>
      <c r="AM239" s="133" t="s">
        <v>1717</v>
      </c>
      <c r="AN239" s="133" t="s">
        <v>1717</v>
      </c>
      <c r="AO239" s="133" t="s">
        <v>1717</v>
      </c>
      <c r="AP239" s="133" t="s">
        <v>1717</v>
      </c>
      <c r="AQ239" s="131"/>
      <c r="AR239" s="131"/>
      <c r="AS239" s="131"/>
      <c r="AT239" s="131"/>
      <c r="AU239" s="131"/>
      <c r="AV239" s="131"/>
      <c r="AW239" s="131"/>
      <c r="AX239" s="131"/>
      <c r="AY239" s="131"/>
      <c r="AZ239" s="131"/>
      <c r="BA239" s="133" t="s">
        <v>1717</v>
      </c>
      <c r="BC239" s="5">
        <v>229</v>
      </c>
    </row>
    <row r="240" spans="1:55" ht="25.15" customHeight="1" x14ac:dyDescent="0.2">
      <c r="A240" s="13" t="s">
        <v>1845</v>
      </c>
      <c r="B240" s="226" t="s">
        <v>1870</v>
      </c>
      <c r="C240" s="33" t="s">
        <v>120</v>
      </c>
      <c r="D240" s="10" t="s">
        <v>121</v>
      </c>
      <c r="E240" s="103" t="s">
        <v>1346</v>
      </c>
      <c r="F240" s="10" t="s">
        <v>122</v>
      </c>
      <c r="G240" s="22" t="s">
        <v>1544</v>
      </c>
      <c r="H240" s="17">
        <v>55</v>
      </c>
      <c r="I240" s="17" t="s">
        <v>1670</v>
      </c>
      <c r="J240" s="17" t="s">
        <v>1671</v>
      </c>
      <c r="K240" s="17" t="s">
        <v>12</v>
      </c>
      <c r="L240" s="17">
        <v>2011</v>
      </c>
      <c r="M240" s="1"/>
      <c r="N240" s="72" t="s">
        <v>13</v>
      </c>
      <c r="O240" s="107"/>
      <c r="P240" s="249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  <c r="AF240" s="131"/>
      <c r="AG240" s="133" t="s">
        <v>1717</v>
      </c>
      <c r="AH240" s="131"/>
      <c r="AI240" s="131"/>
      <c r="AJ240" s="131"/>
      <c r="AK240" s="131"/>
      <c r="AL240" s="133" t="s">
        <v>1717</v>
      </c>
      <c r="AM240" s="133" t="s">
        <v>1717</v>
      </c>
      <c r="AN240" s="131"/>
      <c r="AO240" s="133" t="s">
        <v>1717</v>
      </c>
      <c r="AP240" s="131"/>
      <c r="AQ240" s="133" t="s">
        <v>1717</v>
      </c>
      <c r="AR240" s="133" t="s">
        <v>1717</v>
      </c>
      <c r="AS240" s="133" t="s">
        <v>1717</v>
      </c>
      <c r="AT240" s="131"/>
      <c r="AU240" s="131"/>
      <c r="AV240" s="131"/>
      <c r="AW240" s="131"/>
      <c r="AX240" s="131"/>
      <c r="AY240" s="131"/>
      <c r="AZ240" s="131"/>
      <c r="BA240" s="133" t="s">
        <v>1717</v>
      </c>
      <c r="BC240" s="5">
        <v>230</v>
      </c>
    </row>
    <row r="241" spans="1:55" ht="25.15" customHeight="1" x14ac:dyDescent="0.2">
      <c r="A241" s="13" t="s">
        <v>1845</v>
      </c>
      <c r="B241" s="226" t="s">
        <v>1860</v>
      </c>
      <c r="C241" s="33" t="s">
        <v>123</v>
      </c>
      <c r="D241" s="10" t="s">
        <v>124</v>
      </c>
      <c r="E241" s="103" t="s">
        <v>1350</v>
      </c>
      <c r="F241" s="10" t="s">
        <v>125</v>
      </c>
      <c r="G241" s="22" t="s">
        <v>1489</v>
      </c>
      <c r="H241" s="17">
        <v>7.5</v>
      </c>
      <c r="I241" s="17" t="s">
        <v>12</v>
      </c>
      <c r="J241" s="17" t="s">
        <v>1671</v>
      </c>
      <c r="K241" s="17" t="s">
        <v>12</v>
      </c>
      <c r="L241" s="17">
        <v>2012</v>
      </c>
      <c r="M241" s="1"/>
      <c r="N241" s="72" t="s">
        <v>13</v>
      </c>
      <c r="O241" s="107"/>
      <c r="P241" s="249"/>
      <c r="R241" s="131"/>
      <c r="S241" s="133" t="s">
        <v>1717</v>
      </c>
      <c r="T241" s="133"/>
      <c r="U241" s="133" t="s">
        <v>1717</v>
      </c>
      <c r="V241" s="131"/>
      <c r="W241" s="133" t="s">
        <v>1717</v>
      </c>
      <c r="X241" s="131"/>
      <c r="Y241" s="131"/>
      <c r="Z241" s="131"/>
      <c r="AA241" s="131"/>
      <c r="AB241" s="131"/>
      <c r="AC241" s="131"/>
      <c r="AD241" s="131"/>
      <c r="AE241" s="131"/>
      <c r="AF241" s="133" t="s">
        <v>1717</v>
      </c>
      <c r="AG241" s="131"/>
      <c r="AH241" s="131"/>
      <c r="AI241" s="131"/>
      <c r="AJ241" s="131"/>
      <c r="AK241" s="131"/>
      <c r="AL241" s="133" t="s">
        <v>1717</v>
      </c>
      <c r="AM241" s="133" t="s">
        <v>1717</v>
      </c>
      <c r="AN241" s="133" t="s">
        <v>1717</v>
      </c>
      <c r="AO241" s="133" t="s">
        <v>1717</v>
      </c>
      <c r="AP241" s="133" t="s">
        <v>1717</v>
      </c>
      <c r="AQ241" s="131"/>
      <c r="AR241" s="131"/>
      <c r="AS241" s="131"/>
      <c r="AT241" s="131"/>
      <c r="AU241" s="131"/>
      <c r="AV241" s="131"/>
      <c r="AW241" s="131"/>
      <c r="AX241" s="131"/>
      <c r="AY241" s="131"/>
      <c r="AZ241" s="131"/>
      <c r="BA241" s="133" t="s">
        <v>1717</v>
      </c>
      <c r="BC241" s="5">
        <v>231</v>
      </c>
    </row>
    <row r="242" spans="1:55" ht="25.15" customHeight="1" x14ac:dyDescent="0.2">
      <c r="A242" s="13" t="s">
        <v>1845</v>
      </c>
      <c r="B242" s="226" t="s">
        <v>1861</v>
      </c>
      <c r="C242" s="33" t="s">
        <v>126</v>
      </c>
      <c r="D242" s="10" t="s">
        <v>127</v>
      </c>
      <c r="E242" s="103" t="s">
        <v>1346</v>
      </c>
      <c r="F242" s="10" t="s">
        <v>77</v>
      </c>
      <c r="G242" s="22" t="s">
        <v>1486</v>
      </c>
      <c r="H242" s="17">
        <v>4</v>
      </c>
      <c r="I242" s="17" t="s">
        <v>12</v>
      </c>
      <c r="J242" s="17" t="s">
        <v>1671</v>
      </c>
      <c r="K242" s="17" t="s">
        <v>12</v>
      </c>
      <c r="L242" s="17">
        <v>2012</v>
      </c>
      <c r="M242" s="1"/>
      <c r="N242" s="72" t="s">
        <v>13</v>
      </c>
      <c r="O242" s="107"/>
      <c r="P242" s="249"/>
      <c r="R242" s="131"/>
      <c r="S242" s="133" t="s">
        <v>1717</v>
      </c>
      <c r="T242" s="131"/>
      <c r="U242" s="133" t="s">
        <v>1717</v>
      </c>
      <c r="V242" s="131"/>
      <c r="W242" s="133" t="s">
        <v>1717</v>
      </c>
      <c r="X242" s="131"/>
      <c r="Y242" s="131"/>
      <c r="Z242" s="131"/>
      <c r="AA242" s="131"/>
      <c r="AB242" s="131"/>
      <c r="AC242" s="131"/>
      <c r="AD242" s="131"/>
      <c r="AE242" s="131"/>
      <c r="AF242" s="133" t="s">
        <v>1717</v>
      </c>
      <c r="AG242" s="131"/>
      <c r="AH242" s="131"/>
      <c r="AI242" s="131"/>
      <c r="AJ242" s="131"/>
      <c r="AK242" s="131"/>
      <c r="AL242" s="133" t="s">
        <v>1717</v>
      </c>
      <c r="AM242" s="133" t="s">
        <v>1717</v>
      </c>
      <c r="AN242" s="133" t="s">
        <v>1717</v>
      </c>
      <c r="AO242" s="133" t="s">
        <v>1717</v>
      </c>
      <c r="AP242" s="133" t="s">
        <v>1717</v>
      </c>
      <c r="AQ242" s="131"/>
      <c r="AR242" s="131"/>
      <c r="AS242" s="131"/>
      <c r="AT242" s="131"/>
      <c r="AU242" s="131"/>
      <c r="AV242" s="131"/>
      <c r="AW242" s="131"/>
      <c r="AX242" s="131"/>
      <c r="AY242" s="131"/>
      <c r="AZ242" s="131"/>
      <c r="BA242" s="133" t="s">
        <v>1717</v>
      </c>
      <c r="BC242" s="5">
        <v>232</v>
      </c>
    </row>
    <row r="243" spans="1:55" ht="25.15" customHeight="1" x14ac:dyDescent="0.2">
      <c r="A243" s="13" t="s">
        <v>1845</v>
      </c>
      <c r="B243" s="226" t="s">
        <v>1860</v>
      </c>
      <c r="C243" s="33" t="s">
        <v>128</v>
      </c>
      <c r="D243" s="10" t="s">
        <v>1546</v>
      </c>
      <c r="E243" s="103" t="s">
        <v>1346</v>
      </c>
      <c r="F243" s="96" t="s">
        <v>129</v>
      </c>
      <c r="G243" s="116" t="s">
        <v>1488</v>
      </c>
      <c r="H243" s="117">
        <v>5.6</v>
      </c>
      <c r="I243" s="117" t="s">
        <v>12</v>
      </c>
      <c r="J243" s="117" t="s">
        <v>1671</v>
      </c>
      <c r="K243" s="117" t="s">
        <v>12</v>
      </c>
      <c r="L243" s="117">
        <v>2012</v>
      </c>
      <c r="M243" s="1"/>
      <c r="N243" s="72" t="s">
        <v>13</v>
      </c>
      <c r="O243" s="107"/>
      <c r="P243" s="249"/>
      <c r="R243" s="131"/>
      <c r="S243" s="131"/>
      <c r="T243" s="131"/>
      <c r="U243" s="133" t="s">
        <v>1717</v>
      </c>
      <c r="V243" s="133" t="s">
        <v>1717</v>
      </c>
      <c r="W243" s="133" t="s">
        <v>1717</v>
      </c>
      <c r="X243" s="131"/>
      <c r="Y243" s="131"/>
      <c r="Z243" s="131"/>
      <c r="AA243" s="131"/>
      <c r="AB243" s="131"/>
      <c r="AC243" s="131"/>
      <c r="AD243" s="131"/>
      <c r="AE243" s="131"/>
      <c r="AF243" s="133" t="s">
        <v>1717</v>
      </c>
      <c r="AG243" s="131"/>
      <c r="AH243" s="131"/>
      <c r="AI243" s="131"/>
      <c r="AJ243" s="131"/>
      <c r="AK243" s="131"/>
      <c r="AL243" s="133" t="s">
        <v>1717</v>
      </c>
      <c r="AM243" s="133" t="s">
        <v>1717</v>
      </c>
      <c r="AN243" s="133" t="s">
        <v>1717</v>
      </c>
      <c r="AO243" s="133" t="s">
        <v>1717</v>
      </c>
      <c r="AP243" s="133" t="s">
        <v>1717</v>
      </c>
      <c r="AQ243" s="131"/>
      <c r="AR243" s="131"/>
      <c r="AS243" s="131"/>
      <c r="AT243" s="131"/>
      <c r="AU243" s="131"/>
      <c r="AV243" s="131"/>
      <c r="AW243" s="131"/>
      <c r="AX243" s="131"/>
      <c r="AY243" s="155"/>
      <c r="AZ243" s="131"/>
      <c r="BA243" s="133" t="s">
        <v>1717</v>
      </c>
      <c r="BC243" s="5">
        <v>233</v>
      </c>
    </row>
    <row r="244" spans="1:55" ht="25.15" customHeight="1" x14ac:dyDescent="0.2">
      <c r="A244" s="13" t="s">
        <v>1848</v>
      </c>
      <c r="B244" s="226" t="s">
        <v>1863</v>
      </c>
      <c r="C244" s="33" t="s">
        <v>130</v>
      </c>
      <c r="D244" s="10" t="s">
        <v>131</v>
      </c>
      <c r="E244" s="87" t="s">
        <v>1346</v>
      </c>
      <c r="F244" s="71" t="s">
        <v>132</v>
      </c>
      <c r="G244" s="71" t="s">
        <v>1467</v>
      </c>
      <c r="H244" s="17">
        <v>0.7</v>
      </c>
      <c r="I244" s="17" t="s">
        <v>12</v>
      </c>
      <c r="J244" s="17" t="s">
        <v>1671</v>
      </c>
      <c r="K244" s="17" t="s">
        <v>12</v>
      </c>
      <c r="L244" s="17">
        <v>2012</v>
      </c>
      <c r="M244" s="237"/>
      <c r="N244" s="72" t="s">
        <v>13</v>
      </c>
      <c r="O244" s="107"/>
      <c r="P244" s="249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33" t="s">
        <v>1717</v>
      </c>
      <c r="AG244" s="131"/>
      <c r="AH244" s="131"/>
      <c r="AI244" s="131"/>
      <c r="AJ244" s="131"/>
      <c r="AK244" s="131"/>
      <c r="AL244" s="131"/>
      <c r="AM244" s="133" t="s">
        <v>1717</v>
      </c>
      <c r="AN244" s="131"/>
      <c r="AO244" s="131"/>
      <c r="AP244" s="131"/>
      <c r="AQ244" s="131"/>
      <c r="AR244" s="131"/>
      <c r="AS244" s="131"/>
      <c r="AT244" s="131"/>
      <c r="AU244" s="131"/>
      <c r="AV244" s="131"/>
      <c r="AW244" s="131"/>
      <c r="AX244" s="131"/>
      <c r="AY244" s="131"/>
      <c r="AZ244" s="131"/>
      <c r="BA244" s="133" t="s">
        <v>1717</v>
      </c>
      <c r="BC244" s="5">
        <v>234</v>
      </c>
    </row>
    <row r="245" spans="1:55" ht="25.15" customHeight="1" x14ac:dyDescent="0.2">
      <c r="A245" s="13" t="s">
        <v>1845</v>
      </c>
      <c r="B245" s="226" t="s">
        <v>1860</v>
      </c>
      <c r="C245" s="33" t="s">
        <v>133</v>
      </c>
      <c r="D245" s="10" t="s">
        <v>1546</v>
      </c>
      <c r="E245" s="87" t="s">
        <v>1346</v>
      </c>
      <c r="F245" s="71" t="s">
        <v>134</v>
      </c>
      <c r="G245" s="71" t="s">
        <v>1488</v>
      </c>
      <c r="H245" s="17">
        <v>5.6</v>
      </c>
      <c r="I245" s="17" t="s">
        <v>12</v>
      </c>
      <c r="J245" s="17" t="s">
        <v>1671</v>
      </c>
      <c r="K245" s="17" t="s">
        <v>12</v>
      </c>
      <c r="L245" s="17">
        <v>2014</v>
      </c>
      <c r="M245" s="237"/>
      <c r="N245" s="72" t="s">
        <v>13</v>
      </c>
      <c r="O245" s="107"/>
      <c r="P245" s="249"/>
      <c r="R245" s="131"/>
      <c r="S245" s="131"/>
      <c r="T245" s="131"/>
      <c r="U245" s="133" t="s">
        <v>1717</v>
      </c>
      <c r="V245" s="133" t="s">
        <v>1717</v>
      </c>
      <c r="W245" s="133" t="s">
        <v>1717</v>
      </c>
      <c r="X245" s="131"/>
      <c r="Y245" s="131"/>
      <c r="Z245" s="131"/>
      <c r="AA245" s="131"/>
      <c r="AB245" s="131"/>
      <c r="AC245" s="131"/>
      <c r="AD245" s="131"/>
      <c r="AE245" s="131"/>
      <c r="AF245" s="133" t="s">
        <v>1717</v>
      </c>
      <c r="AG245" s="131"/>
      <c r="AH245" s="131"/>
      <c r="AI245" s="131"/>
      <c r="AJ245" s="131"/>
      <c r="AK245" s="131"/>
      <c r="AL245" s="133" t="s">
        <v>1717</v>
      </c>
      <c r="AM245" s="133" t="s">
        <v>1717</v>
      </c>
      <c r="AN245" s="133" t="s">
        <v>1717</v>
      </c>
      <c r="AO245" s="133" t="s">
        <v>1717</v>
      </c>
      <c r="AP245" s="133" t="s">
        <v>1717</v>
      </c>
      <c r="AQ245" s="131"/>
      <c r="AR245" s="131"/>
      <c r="AS245" s="131"/>
      <c r="AT245" s="131"/>
      <c r="AU245" s="131"/>
      <c r="AV245" s="131"/>
      <c r="AW245" s="131"/>
      <c r="AX245" s="131"/>
      <c r="AY245" s="155"/>
      <c r="AZ245" s="131"/>
      <c r="BA245" s="133" t="s">
        <v>1717</v>
      </c>
      <c r="BC245" s="5">
        <v>235</v>
      </c>
    </row>
    <row r="246" spans="1:55" ht="25.15" customHeight="1" x14ac:dyDescent="0.2">
      <c r="A246" s="13" t="s">
        <v>1845</v>
      </c>
      <c r="B246" s="226" t="s">
        <v>1854</v>
      </c>
      <c r="C246" s="95" t="s">
        <v>135</v>
      </c>
      <c r="D246" s="96" t="s">
        <v>136</v>
      </c>
      <c r="E246" s="115" t="s">
        <v>1346</v>
      </c>
      <c r="F246" s="71" t="s">
        <v>137</v>
      </c>
      <c r="G246" s="71" t="s">
        <v>1439</v>
      </c>
      <c r="H246" s="17">
        <v>1</v>
      </c>
      <c r="I246" s="17" t="s">
        <v>12</v>
      </c>
      <c r="J246" s="17" t="s">
        <v>12</v>
      </c>
      <c r="K246" s="17" t="s">
        <v>12</v>
      </c>
      <c r="L246" s="17">
        <v>2015</v>
      </c>
      <c r="M246" s="237"/>
      <c r="N246" s="72" t="s">
        <v>13</v>
      </c>
      <c r="O246" s="107"/>
      <c r="P246" s="249"/>
      <c r="R246" s="131"/>
      <c r="S246" s="131"/>
      <c r="T246" s="131"/>
      <c r="U246" s="132"/>
      <c r="V246" s="131"/>
      <c r="W246" s="133" t="s">
        <v>1717</v>
      </c>
      <c r="X246" s="131"/>
      <c r="Y246" s="131"/>
      <c r="Z246" s="131"/>
      <c r="AA246" s="131"/>
      <c r="AB246" s="133" t="s">
        <v>1717</v>
      </c>
      <c r="AC246" s="131"/>
      <c r="AD246" s="131"/>
      <c r="AE246" s="131"/>
      <c r="AF246" s="133" t="s">
        <v>1717</v>
      </c>
      <c r="AG246" s="131"/>
      <c r="AH246" s="131"/>
      <c r="AI246" s="131"/>
      <c r="AJ246" s="131"/>
      <c r="AK246" s="131"/>
      <c r="AL246" s="133" t="s">
        <v>1717</v>
      </c>
      <c r="AM246" s="133" t="s">
        <v>1717</v>
      </c>
      <c r="AN246" s="131"/>
      <c r="AO246" s="131"/>
      <c r="AP246" s="131"/>
      <c r="AQ246" s="131"/>
      <c r="AR246" s="131"/>
      <c r="AS246" s="131"/>
      <c r="AT246" s="131"/>
      <c r="AU246" s="131"/>
      <c r="AV246" s="131"/>
      <c r="AW246" s="131"/>
      <c r="AX246" s="131"/>
      <c r="AY246" s="131"/>
      <c r="AZ246" s="131"/>
      <c r="BA246" s="133" t="s">
        <v>1717</v>
      </c>
      <c r="BC246" s="5">
        <v>236</v>
      </c>
    </row>
    <row r="247" spans="1:55" ht="25.15" customHeight="1" x14ac:dyDescent="0.2">
      <c r="A247" s="13" t="s">
        <v>1845</v>
      </c>
      <c r="B247" s="226" t="s">
        <v>1861</v>
      </c>
      <c r="C247" s="95" t="s">
        <v>1430</v>
      </c>
      <c r="D247" s="71" t="s">
        <v>1405</v>
      </c>
      <c r="E247" s="115" t="s">
        <v>1346</v>
      </c>
      <c r="F247" s="71" t="s">
        <v>1411</v>
      </c>
      <c r="G247" s="71" t="s">
        <v>1486</v>
      </c>
      <c r="H247" s="107">
        <v>2.2000000000000002</v>
      </c>
      <c r="I247" s="17" t="s">
        <v>12</v>
      </c>
      <c r="J247" s="17" t="s">
        <v>1671</v>
      </c>
      <c r="K247" s="17" t="s">
        <v>12</v>
      </c>
      <c r="L247" s="107">
        <v>2023</v>
      </c>
      <c r="M247" s="144"/>
      <c r="N247" s="72" t="s">
        <v>13</v>
      </c>
      <c r="O247" s="107"/>
      <c r="P247" s="248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  <c r="AK247" s="131"/>
      <c r="AL247" s="131"/>
      <c r="AM247" s="131"/>
      <c r="AN247" s="133" t="s">
        <v>1717</v>
      </c>
      <c r="AO247" s="133" t="s">
        <v>1717</v>
      </c>
      <c r="AP247" s="131"/>
      <c r="AQ247" s="131"/>
      <c r="AR247" s="131"/>
      <c r="AS247" s="131"/>
      <c r="AT247" s="131"/>
      <c r="AU247" s="131"/>
      <c r="AV247" s="131"/>
      <c r="AW247" s="131"/>
      <c r="AX247" s="131"/>
      <c r="AY247" s="131"/>
      <c r="AZ247" s="131"/>
      <c r="BA247" s="133" t="s">
        <v>1717</v>
      </c>
      <c r="BC247" s="5">
        <v>237</v>
      </c>
    </row>
    <row r="248" spans="1:55" ht="25.15" customHeight="1" x14ac:dyDescent="0.2">
      <c r="B248" s="245"/>
      <c r="C248" s="97" t="s">
        <v>1113</v>
      </c>
      <c r="D248" s="98" t="s">
        <v>1549</v>
      </c>
      <c r="E248" s="106" t="s">
        <v>12</v>
      </c>
      <c r="F248" s="99" t="s">
        <v>154</v>
      </c>
      <c r="G248" s="99"/>
      <c r="H248" s="51"/>
      <c r="I248" s="51"/>
      <c r="J248" s="51"/>
      <c r="K248" s="51"/>
      <c r="L248" s="51"/>
      <c r="M248" s="235"/>
      <c r="N248" s="150"/>
      <c r="O248" s="205"/>
      <c r="P248" s="54" t="s">
        <v>1404</v>
      </c>
      <c r="R248" s="167"/>
      <c r="S248" s="167"/>
      <c r="T248" s="167"/>
      <c r="U248" s="167"/>
      <c r="V248" s="167"/>
      <c r="W248" s="167"/>
      <c r="X248" s="133"/>
      <c r="Y248" s="167"/>
      <c r="Z248" s="167"/>
      <c r="AA248" s="133"/>
      <c r="AB248" s="167"/>
      <c r="AC248" s="167"/>
      <c r="AD248" s="167"/>
      <c r="AE248" s="167"/>
      <c r="AF248" s="133"/>
      <c r="AG248" s="167"/>
      <c r="AH248" s="167"/>
      <c r="AI248" s="167"/>
      <c r="AJ248" s="167"/>
      <c r="AK248" s="167"/>
      <c r="AL248" s="133"/>
      <c r="AM248" s="133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C248" s="5">
        <v>238</v>
      </c>
    </row>
    <row r="249" spans="1:55" ht="25.15" customHeight="1" x14ac:dyDescent="0.2">
      <c r="A249" s="226" t="s">
        <v>1846</v>
      </c>
      <c r="B249" s="226" t="s">
        <v>1012</v>
      </c>
      <c r="C249" s="27" t="s">
        <v>151</v>
      </c>
      <c r="D249" s="10" t="s">
        <v>1550</v>
      </c>
      <c r="E249" s="103" t="s">
        <v>153</v>
      </c>
      <c r="F249" s="10" t="s">
        <v>154</v>
      </c>
      <c r="G249" s="10" t="s">
        <v>1548</v>
      </c>
      <c r="H249" s="12">
        <v>0</v>
      </c>
      <c r="I249" s="12" t="s">
        <v>1670</v>
      </c>
      <c r="J249" s="12" t="s">
        <v>12</v>
      </c>
      <c r="K249" s="12" t="s">
        <v>12</v>
      </c>
      <c r="L249" s="12">
        <v>1980</v>
      </c>
      <c r="M249" s="137"/>
      <c r="N249" s="72" t="s">
        <v>13</v>
      </c>
      <c r="O249" s="107"/>
      <c r="P249" s="249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  <c r="AG249" s="131"/>
      <c r="AH249" s="131"/>
      <c r="AI249" s="131"/>
      <c r="AJ249" s="131"/>
      <c r="AK249" s="131"/>
      <c r="AL249" s="131"/>
      <c r="AM249" s="131"/>
      <c r="AN249" s="131"/>
      <c r="AO249" s="131"/>
      <c r="AP249" s="131"/>
      <c r="AQ249" s="133" t="s">
        <v>1717</v>
      </c>
      <c r="AR249" s="133" t="s">
        <v>1717</v>
      </c>
      <c r="AS249" s="133" t="s">
        <v>1717</v>
      </c>
      <c r="AT249" s="131"/>
      <c r="AU249" s="131"/>
      <c r="AV249" s="131"/>
      <c r="AW249" s="131"/>
      <c r="AX249" s="131"/>
      <c r="AY249" s="131"/>
      <c r="AZ249" s="131"/>
      <c r="BA249" s="133" t="s">
        <v>1717</v>
      </c>
      <c r="BC249" s="5">
        <v>239</v>
      </c>
    </row>
    <row r="250" spans="1:55" ht="25.15" customHeight="1" x14ac:dyDescent="0.2">
      <c r="B250" s="1"/>
      <c r="C250" s="51" t="s">
        <v>1114</v>
      </c>
      <c r="D250" s="52" t="s">
        <v>1551</v>
      </c>
      <c r="E250" s="55" t="s">
        <v>12</v>
      </c>
      <c r="F250" s="53" t="s">
        <v>154</v>
      </c>
      <c r="G250" s="53"/>
      <c r="H250" s="51"/>
      <c r="I250" s="51"/>
      <c r="J250" s="51"/>
      <c r="K250" s="51"/>
      <c r="L250" s="51"/>
      <c r="M250" s="235"/>
      <c r="N250" s="150"/>
      <c r="O250" s="205"/>
      <c r="P250" s="54" t="s">
        <v>2029</v>
      </c>
      <c r="R250" s="167"/>
      <c r="S250" s="167"/>
      <c r="T250" s="167"/>
      <c r="U250" s="167"/>
      <c r="V250" s="167"/>
      <c r="W250" s="167"/>
      <c r="X250" s="133"/>
      <c r="Y250" s="167"/>
      <c r="Z250" s="167"/>
      <c r="AA250" s="133"/>
      <c r="AB250" s="167"/>
      <c r="AC250" s="167"/>
      <c r="AD250" s="167"/>
      <c r="AE250" s="167"/>
      <c r="AF250" s="133"/>
      <c r="AG250" s="167"/>
      <c r="AH250" s="167"/>
      <c r="AI250" s="167"/>
      <c r="AJ250" s="167"/>
      <c r="AK250" s="167"/>
      <c r="AL250" s="133"/>
      <c r="AM250" s="133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C250" s="5">
        <v>240</v>
      </c>
    </row>
    <row r="251" spans="1:55" ht="25.15" customHeight="1" x14ac:dyDescent="0.2">
      <c r="B251" s="1"/>
      <c r="C251" s="51" t="s">
        <v>1115</v>
      </c>
      <c r="D251" s="52" t="s">
        <v>1552</v>
      </c>
      <c r="E251" s="55" t="s">
        <v>12</v>
      </c>
      <c r="F251" s="53" t="s">
        <v>154</v>
      </c>
      <c r="G251" s="53"/>
      <c r="H251" s="51"/>
      <c r="I251" s="51"/>
      <c r="J251" s="51"/>
      <c r="K251" s="51"/>
      <c r="L251" s="51"/>
      <c r="M251" s="235"/>
      <c r="N251" s="150"/>
      <c r="O251" s="205"/>
      <c r="P251" s="54" t="s">
        <v>2029</v>
      </c>
      <c r="R251" s="167"/>
      <c r="S251" s="167"/>
      <c r="T251" s="167"/>
      <c r="U251" s="167"/>
      <c r="V251" s="167"/>
      <c r="W251" s="167"/>
      <c r="X251" s="133"/>
      <c r="Y251" s="167"/>
      <c r="Z251" s="167"/>
      <c r="AA251" s="133"/>
      <c r="AB251" s="167"/>
      <c r="AC251" s="167"/>
      <c r="AD251" s="167"/>
      <c r="AE251" s="167"/>
      <c r="AF251" s="133"/>
      <c r="AG251" s="167"/>
      <c r="AH251" s="167"/>
      <c r="AI251" s="167"/>
      <c r="AJ251" s="167"/>
      <c r="AK251" s="167"/>
      <c r="AL251" s="133"/>
      <c r="AM251" s="133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C251" s="5">
        <v>241</v>
      </c>
    </row>
    <row r="252" spans="1:55" ht="25.15" customHeight="1" x14ac:dyDescent="0.2">
      <c r="B252" s="1"/>
      <c r="C252" s="51" t="s">
        <v>1116</v>
      </c>
      <c r="D252" s="52" t="s">
        <v>1553</v>
      </c>
      <c r="E252" s="55" t="s">
        <v>12</v>
      </c>
      <c r="F252" s="53" t="s">
        <v>154</v>
      </c>
      <c r="G252" s="53"/>
      <c r="H252" s="51"/>
      <c r="I252" s="51"/>
      <c r="J252" s="51"/>
      <c r="K252" s="51"/>
      <c r="L252" s="51"/>
      <c r="M252" s="235"/>
      <c r="N252" s="150"/>
      <c r="O252" s="205"/>
      <c r="P252" s="54" t="s">
        <v>2029</v>
      </c>
      <c r="R252" s="167"/>
      <c r="S252" s="167"/>
      <c r="T252" s="167"/>
      <c r="U252" s="167"/>
      <c r="V252" s="167"/>
      <c r="W252" s="167"/>
      <c r="X252" s="133"/>
      <c r="Y252" s="167"/>
      <c r="Z252" s="167"/>
      <c r="AA252" s="133"/>
      <c r="AB252" s="167"/>
      <c r="AC252" s="167"/>
      <c r="AD252" s="167"/>
      <c r="AE252" s="167"/>
      <c r="AF252" s="133"/>
      <c r="AG252" s="167"/>
      <c r="AH252" s="167"/>
      <c r="AI252" s="167"/>
      <c r="AJ252" s="167"/>
      <c r="AK252" s="167"/>
      <c r="AL252" s="133"/>
      <c r="AM252" s="133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C252" s="5">
        <v>242</v>
      </c>
    </row>
    <row r="253" spans="1:55" ht="25.15" customHeight="1" x14ac:dyDescent="0.2">
      <c r="A253" s="226" t="s">
        <v>1846</v>
      </c>
      <c r="B253" s="226" t="s">
        <v>1012</v>
      </c>
      <c r="C253" s="27" t="s">
        <v>155</v>
      </c>
      <c r="D253" s="10" t="s">
        <v>1554</v>
      </c>
      <c r="E253" s="103" t="s">
        <v>153</v>
      </c>
      <c r="F253" s="10" t="s">
        <v>154</v>
      </c>
      <c r="G253" s="10" t="s">
        <v>1548</v>
      </c>
      <c r="H253" s="12">
        <v>0</v>
      </c>
      <c r="I253" s="12" t="s">
        <v>1670</v>
      </c>
      <c r="J253" s="12" t="s">
        <v>12</v>
      </c>
      <c r="K253" s="12" t="s">
        <v>12</v>
      </c>
      <c r="L253" s="12">
        <v>1980</v>
      </c>
      <c r="M253" s="137"/>
      <c r="N253" s="72" t="s">
        <v>13</v>
      </c>
      <c r="O253" s="107"/>
      <c r="P253" s="249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  <c r="AG253" s="131"/>
      <c r="AH253" s="131"/>
      <c r="AI253" s="131"/>
      <c r="AJ253" s="131"/>
      <c r="AK253" s="131"/>
      <c r="AL253" s="131"/>
      <c r="AM253" s="131"/>
      <c r="AN253" s="131"/>
      <c r="AO253" s="131"/>
      <c r="AP253" s="131"/>
      <c r="AQ253" s="133" t="s">
        <v>1717</v>
      </c>
      <c r="AR253" s="133" t="s">
        <v>1717</v>
      </c>
      <c r="AS253" s="133" t="s">
        <v>1717</v>
      </c>
      <c r="AT253" s="131"/>
      <c r="AU253" s="131"/>
      <c r="AV253" s="131"/>
      <c r="AW253" s="131"/>
      <c r="AX253" s="131"/>
      <c r="AY253" s="131"/>
      <c r="AZ253" s="131"/>
      <c r="BA253" s="133" t="s">
        <v>1717</v>
      </c>
      <c r="BC253" s="5">
        <v>243</v>
      </c>
    </row>
    <row r="254" spans="1:55" ht="25.15" customHeight="1" x14ac:dyDescent="0.2">
      <c r="A254" s="226" t="s">
        <v>1846</v>
      </c>
      <c r="B254" s="226" t="s">
        <v>1012</v>
      </c>
      <c r="C254" s="27" t="s">
        <v>1117</v>
      </c>
      <c r="D254" s="8" t="s">
        <v>1555</v>
      </c>
      <c r="E254" s="103" t="s">
        <v>153</v>
      </c>
      <c r="F254" s="9" t="s">
        <v>154</v>
      </c>
      <c r="G254" s="9" t="s">
        <v>1548</v>
      </c>
      <c r="H254" s="12">
        <v>0</v>
      </c>
      <c r="I254" s="12" t="s">
        <v>1670</v>
      </c>
      <c r="J254" s="12" t="s">
        <v>12</v>
      </c>
      <c r="K254" s="12" t="s">
        <v>12</v>
      </c>
      <c r="L254" s="12">
        <v>1980</v>
      </c>
      <c r="M254" s="137"/>
      <c r="N254" s="72" t="s">
        <v>13</v>
      </c>
      <c r="O254" s="107"/>
      <c r="P254" s="254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31"/>
      <c r="AG254" s="131"/>
      <c r="AH254" s="131"/>
      <c r="AI254" s="131"/>
      <c r="AJ254" s="131"/>
      <c r="AK254" s="131"/>
      <c r="AL254" s="131"/>
      <c r="AM254" s="131"/>
      <c r="AN254" s="131"/>
      <c r="AO254" s="131"/>
      <c r="AP254" s="131"/>
      <c r="AQ254" s="133" t="s">
        <v>1717</v>
      </c>
      <c r="AR254" s="133" t="s">
        <v>1717</v>
      </c>
      <c r="AS254" s="133" t="s">
        <v>1717</v>
      </c>
      <c r="AT254" s="131"/>
      <c r="AU254" s="131"/>
      <c r="AV254" s="131"/>
      <c r="AW254" s="131"/>
      <c r="AX254" s="131"/>
      <c r="AY254" s="131"/>
      <c r="AZ254" s="131"/>
      <c r="BA254" s="133" t="s">
        <v>1717</v>
      </c>
      <c r="BC254" s="5">
        <v>244</v>
      </c>
    </row>
    <row r="255" spans="1:55" ht="25.15" customHeight="1" x14ac:dyDescent="0.2">
      <c r="B255" s="1"/>
      <c r="C255" s="58" t="s">
        <v>1042</v>
      </c>
      <c r="D255" s="61" t="s">
        <v>1556</v>
      </c>
      <c r="E255" s="123" t="s">
        <v>1330</v>
      </c>
      <c r="F255" s="64" t="s">
        <v>1043</v>
      </c>
      <c r="G255" s="64" t="s">
        <v>1548</v>
      </c>
      <c r="H255" s="79">
        <v>0</v>
      </c>
      <c r="I255" s="79" t="s">
        <v>1670</v>
      </c>
      <c r="J255" s="79" t="s">
        <v>12</v>
      </c>
      <c r="K255" s="79" t="s">
        <v>12</v>
      </c>
      <c r="L255" s="79">
        <v>1980</v>
      </c>
      <c r="M255" s="143"/>
      <c r="N255" s="148" t="s">
        <v>13</v>
      </c>
      <c r="O255" s="242"/>
      <c r="P255" s="203" t="s">
        <v>1886</v>
      </c>
      <c r="R255" s="192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192"/>
      <c r="AE255" s="192"/>
      <c r="AF255" s="192"/>
      <c r="AG255" s="192"/>
      <c r="AH255" s="192"/>
      <c r="AI255" s="192"/>
      <c r="AJ255" s="192"/>
      <c r="AK255" s="192"/>
      <c r="AL255" s="192"/>
      <c r="AM255" s="192"/>
      <c r="AN255" s="192"/>
      <c r="AO255" s="192"/>
      <c r="AP255" s="192"/>
      <c r="AQ255" s="193" t="s">
        <v>1717</v>
      </c>
      <c r="AR255" s="193" t="s">
        <v>1717</v>
      </c>
      <c r="AS255" s="193" t="s">
        <v>1717</v>
      </c>
      <c r="AT255" s="192"/>
      <c r="AU255" s="192"/>
      <c r="AV255" s="192"/>
      <c r="AW255" s="192"/>
      <c r="AX255" s="192"/>
      <c r="AY255" s="192"/>
      <c r="AZ255" s="192"/>
      <c r="BA255" s="193" t="s">
        <v>1717</v>
      </c>
      <c r="BC255" s="5">
        <v>245</v>
      </c>
    </row>
    <row r="256" spans="1:55" ht="25.15" customHeight="1" x14ac:dyDescent="0.2">
      <c r="A256" s="226" t="s">
        <v>1846</v>
      </c>
      <c r="B256" s="226" t="s">
        <v>1012</v>
      </c>
      <c r="C256" s="27" t="s">
        <v>157</v>
      </c>
      <c r="D256" s="10" t="s">
        <v>1557</v>
      </c>
      <c r="E256" s="103" t="s">
        <v>153</v>
      </c>
      <c r="F256" s="10" t="s">
        <v>154</v>
      </c>
      <c r="G256" s="10" t="s">
        <v>1548</v>
      </c>
      <c r="H256" s="12">
        <v>0</v>
      </c>
      <c r="I256" s="12" t="s">
        <v>1670</v>
      </c>
      <c r="J256" s="12" t="s">
        <v>12</v>
      </c>
      <c r="K256" s="12" t="s">
        <v>12</v>
      </c>
      <c r="L256" s="12">
        <v>1980</v>
      </c>
      <c r="M256" s="137"/>
      <c r="N256" s="72" t="s">
        <v>13</v>
      </c>
      <c r="O256" s="107"/>
      <c r="P256" s="254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  <c r="AF256" s="131"/>
      <c r="AG256" s="131"/>
      <c r="AH256" s="131"/>
      <c r="AI256" s="131"/>
      <c r="AJ256" s="131"/>
      <c r="AK256" s="131"/>
      <c r="AL256" s="131"/>
      <c r="AM256" s="131"/>
      <c r="AN256" s="131"/>
      <c r="AO256" s="131"/>
      <c r="AP256" s="131"/>
      <c r="AQ256" s="133" t="s">
        <v>1717</v>
      </c>
      <c r="AR256" s="133" t="s">
        <v>1717</v>
      </c>
      <c r="AS256" s="133" t="s">
        <v>1717</v>
      </c>
      <c r="AT256" s="131"/>
      <c r="AU256" s="131"/>
      <c r="AV256" s="131"/>
      <c r="AW256" s="131"/>
      <c r="AX256" s="131"/>
      <c r="AY256" s="131"/>
      <c r="AZ256" s="131"/>
      <c r="BA256" s="133" t="s">
        <v>1717</v>
      </c>
      <c r="BC256" s="5">
        <v>246</v>
      </c>
    </row>
    <row r="257" spans="1:55" ht="25.15" customHeight="1" x14ac:dyDescent="0.2">
      <c r="B257" s="1"/>
      <c r="C257" s="58" t="s">
        <v>1044</v>
      </c>
      <c r="D257" s="61" t="s">
        <v>1558</v>
      </c>
      <c r="E257" s="123" t="s">
        <v>1330</v>
      </c>
      <c r="F257" s="64" t="s">
        <v>1043</v>
      </c>
      <c r="G257" s="64" t="s">
        <v>1548</v>
      </c>
      <c r="H257" s="79">
        <v>0</v>
      </c>
      <c r="I257" s="79" t="s">
        <v>1670</v>
      </c>
      <c r="J257" s="79" t="s">
        <v>12</v>
      </c>
      <c r="K257" s="79" t="s">
        <v>12</v>
      </c>
      <c r="L257" s="79">
        <v>1980</v>
      </c>
      <c r="M257" s="143"/>
      <c r="N257" s="148" t="s">
        <v>13</v>
      </c>
      <c r="O257" s="242"/>
      <c r="P257" s="203" t="s">
        <v>1886</v>
      </c>
      <c r="R257" s="192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192"/>
      <c r="AE257" s="192"/>
      <c r="AF257" s="192"/>
      <c r="AG257" s="192"/>
      <c r="AH257" s="192"/>
      <c r="AI257" s="192"/>
      <c r="AJ257" s="192"/>
      <c r="AK257" s="192"/>
      <c r="AL257" s="192"/>
      <c r="AM257" s="192"/>
      <c r="AN257" s="192"/>
      <c r="AO257" s="192"/>
      <c r="AP257" s="192"/>
      <c r="AQ257" s="193" t="s">
        <v>1717</v>
      </c>
      <c r="AR257" s="193" t="s">
        <v>1717</v>
      </c>
      <c r="AS257" s="193" t="s">
        <v>1717</v>
      </c>
      <c r="AT257" s="192"/>
      <c r="AU257" s="192"/>
      <c r="AV257" s="192"/>
      <c r="AW257" s="192"/>
      <c r="AX257" s="192"/>
      <c r="AY257" s="192"/>
      <c r="AZ257" s="192"/>
      <c r="BA257" s="193" t="s">
        <v>1717</v>
      </c>
      <c r="BC257" s="5">
        <v>247</v>
      </c>
    </row>
    <row r="258" spans="1:55" ht="25.15" customHeight="1" x14ac:dyDescent="0.2">
      <c r="B258" s="1"/>
      <c r="C258" s="58" t="s">
        <v>1045</v>
      </c>
      <c r="D258" s="61" t="s">
        <v>1559</v>
      </c>
      <c r="E258" s="123" t="s">
        <v>1330</v>
      </c>
      <c r="F258" s="64" t="s">
        <v>1043</v>
      </c>
      <c r="G258" s="64" t="s">
        <v>1548</v>
      </c>
      <c r="H258" s="79">
        <v>0</v>
      </c>
      <c r="I258" s="79" t="s">
        <v>1670</v>
      </c>
      <c r="J258" s="79" t="s">
        <v>12</v>
      </c>
      <c r="K258" s="79" t="s">
        <v>12</v>
      </c>
      <c r="L258" s="79">
        <v>1980</v>
      </c>
      <c r="M258" s="143"/>
      <c r="N258" s="148" t="s">
        <v>13</v>
      </c>
      <c r="O258" s="242"/>
      <c r="P258" s="203" t="s">
        <v>1886</v>
      </c>
      <c r="R258" s="192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192"/>
      <c r="AE258" s="192"/>
      <c r="AF258" s="192"/>
      <c r="AG258" s="192"/>
      <c r="AH258" s="192"/>
      <c r="AI258" s="192"/>
      <c r="AJ258" s="192"/>
      <c r="AK258" s="192"/>
      <c r="AL258" s="192"/>
      <c r="AM258" s="192"/>
      <c r="AN258" s="192"/>
      <c r="AO258" s="192"/>
      <c r="AP258" s="192"/>
      <c r="AQ258" s="193" t="s">
        <v>1717</v>
      </c>
      <c r="AR258" s="193" t="s">
        <v>1717</v>
      </c>
      <c r="AS258" s="193" t="s">
        <v>1717</v>
      </c>
      <c r="AT258" s="192"/>
      <c r="AU258" s="192"/>
      <c r="AV258" s="192"/>
      <c r="AW258" s="192"/>
      <c r="AX258" s="192"/>
      <c r="AY258" s="192"/>
      <c r="AZ258" s="192"/>
      <c r="BA258" s="193" t="s">
        <v>1717</v>
      </c>
      <c r="BC258" s="5">
        <v>248</v>
      </c>
    </row>
    <row r="259" spans="1:55" ht="25.15" customHeight="1" x14ac:dyDescent="0.2">
      <c r="A259" s="226" t="s">
        <v>1846</v>
      </c>
      <c r="B259" s="226" t="s">
        <v>1858</v>
      </c>
      <c r="C259" s="27" t="s">
        <v>158</v>
      </c>
      <c r="D259" s="10" t="s">
        <v>159</v>
      </c>
      <c r="E259" s="103" t="s">
        <v>153</v>
      </c>
      <c r="F259" s="10" t="s">
        <v>160</v>
      </c>
      <c r="G259" s="10" t="s">
        <v>1560</v>
      </c>
      <c r="H259" s="12">
        <v>1.5</v>
      </c>
      <c r="I259" s="12" t="s">
        <v>1670</v>
      </c>
      <c r="J259" s="12" t="s">
        <v>12</v>
      </c>
      <c r="K259" s="12" t="s">
        <v>12</v>
      </c>
      <c r="L259" s="12">
        <v>2006</v>
      </c>
      <c r="M259" s="137"/>
      <c r="N259" s="72" t="s">
        <v>13</v>
      </c>
      <c r="O259" s="107"/>
      <c r="P259" s="249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3" t="s">
        <v>1717</v>
      </c>
      <c r="AD259" s="131"/>
      <c r="AE259" s="131"/>
      <c r="AF259" s="133" t="s">
        <v>1717</v>
      </c>
      <c r="AG259" s="131"/>
      <c r="AH259" s="131"/>
      <c r="AI259" s="131"/>
      <c r="AJ259" s="131"/>
      <c r="AK259" s="131"/>
      <c r="AL259" s="133" t="s">
        <v>1717</v>
      </c>
      <c r="AM259" s="133" t="s">
        <v>1717</v>
      </c>
      <c r="AN259" s="131"/>
      <c r="AO259" s="131"/>
      <c r="AP259" s="131"/>
      <c r="AQ259" s="131"/>
      <c r="AR259" s="131"/>
      <c r="AS259" s="131"/>
      <c r="AT259" s="131"/>
      <c r="AU259" s="131"/>
      <c r="AV259" s="131"/>
      <c r="AW259" s="131"/>
      <c r="AX259" s="131"/>
      <c r="AY259" s="131"/>
      <c r="AZ259" s="131"/>
      <c r="BA259" s="133" t="s">
        <v>1717</v>
      </c>
      <c r="BC259" s="5">
        <v>249</v>
      </c>
    </row>
    <row r="260" spans="1:55" ht="25.15" customHeight="1" x14ac:dyDescent="0.2">
      <c r="A260" s="226" t="s">
        <v>1846</v>
      </c>
      <c r="B260" s="226" t="s">
        <v>1012</v>
      </c>
      <c r="C260" s="27" t="s">
        <v>163</v>
      </c>
      <c r="D260" s="10" t="s">
        <v>1562</v>
      </c>
      <c r="E260" s="103" t="s">
        <v>153</v>
      </c>
      <c r="F260" s="10" t="s">
        <v>154</v>
      </c>
      <c r="G260" s="10" t="s">
        <v>1548</v>
      </c>
      <c r="H260" s="12">
        <v>0</v>
      </c>
      <c r="I260" s="12" t="s">
        <v>1670</v>
      </c>
      <c r="J260" s="12" t="s">
        <v>12</v>
      </c>
      <c r="K260" s="12" t="s">
        <v>12</v>
      </c>
      <c r="L260" s="12">
        <v>2015</v>
      </c>
      <c r="M260" s="137"/>
      <c r="N260" s="72" t="s">
        <v>13</v>
      </c>
      <c r="O260" s="107"/>
      <c r="P260" s="249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1"/>
      <c r="AP260" s="131"/>
      <c r="AQ260" s="133" t="s">
        <v>1717</v>
      </c>
      <c r="AR260" s="133" t="s">
        <v>1717</v>
      </c>
      <c r="AS260" s="133" t="s">
        <v>1717</v>
      </c>
      <c r="AT260" s="131"/>
      <c r="AU260" s="131"/>
      <c r="AV260" s="131"/>
      <c r="AW260" s="131"/>
      <c r="AX260" s="131"/>
      <c r="AY260" s="131"/>
      <c r="AZ260" s="131"/>
      <c r="BA260" s="133" t="s">
        <v>1717</v>
      </c>
      <c r="BC260" s="5">
        <v>250</v>
      </c>
    </row>
    <row r="261" spans="1:55" ht="25.15" customHeight="1" x14ac:dyDescent="0.2">
      <c r="A261" s="13" t="s">
        <v>1841</v>
      </c>
      <c r="B261" s="226" t="s">
        <v>1863</v>
      </c>
      <c r="C261" s="26" t="s">
        <v>815</v>
      </c>
      <c r="D261" s="10" t="s">
        <v>1797</v>
      </c>
      <c r="E261" s="103" t="s">
        <v>478</v>
      </c>
      <c r="F261" s="10" t="s">
        <v>817</v>
      </c>
      <c r="G261" s="10" t="s">
        <v>1561</v>
      </c>
      <c r="H261" s="12">
        <v>2.2000000000000002</v>
      </c>
      <c r="I261" s="12" t="s">
        <v>12</v>
      </c>
      <c r="J261" s="12" t="s">
        <v>1671</v>
      </c>
      <c r="K261" s="12" t="s">
        <v>12</v>
      </c>
      <c r="L261" s="12"/>
      <c r="M261" s="137"/>
      <c r="N261" s="72" t="s">
        <v>13</v>
      </c>
      <c r="O261" s="107"/>
      <c r="P261" s="249"/>
      <c r="R261" s="131"/>
      <c r="S261" s="131"/>
      <c r="T261" s="133" t="s">
        <v>1717</v>
      </c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  <c r="AF261" s="133" t="s">
        <v>1717</v>
      </c>
      <c r="AG261" s="131"/>
      <c r="AH261" s="131"/>
      <c r="AI261" s="131"/>
      <c r="AJ261" s="131"/>
      <c r="AK261" s="131"/>
      <c r="AL261" s="133" t="s">
        <v>1717</v>
      </c>
      <c r="AM261" s="133" t="s">
        <v>1717</v>
      </c>
      <c r="AN261" s="131"/>
      <c r="AO261" s="131"/>
      <c r="AP261" s="131"/>
      <c r="AQ261" s="131"/>
      <c r="AR261" s="131"/>
      <c r="AS261" s="131"/>
      <c r="AT261" s="131"/>
      <c r="AU261" s="131"/>
      <c r="AV261" s="133" t="s">
        <v>1717</v>
      </c>
      <c r="AW261" s="131"/>
      <c r="AX261" s="131"/>
      <c r="AY261" s="131"/>
      <c r="AZ261" s="131"/>
      <c r="BA261" s="132"/>
      <c r="BC261" s="5">
        <v>251</v>
      </c>
    </row>
    <row r="262" spans="1:55" ht="25.15" customHeight="1" x14ac:dyDescent="0.2">
      <c r="A262" s="13" t="s">
        <v>1841</v>
      </c>
      <c r="B262" s="226" t="s">
        <v>1863</v>
      </c>
      <c r="C262" s="26" t="s">
        <v>818</v>
      </c>
      <c r="D262" s="10" t="s">
        <v>1798</v>
      </c>
      <c r="E262" s="103" t="s">
        <v>478</v>
      </c>
      <c r="F262" s="10" t="s">
        <v>817</v>
      </c>
      <c r="G262" s="10" t="s">
        <v>1561</v>
      </c>
      <c r="H262" s="12">
        <v>2.2000000000000002</v>
      </c>
      <c r="I262" s="12" t="s">
        <v>12</v>
      </c>
      <c r="J262" s="12" t="s">
        <v>1671</v>
      </c>
      <c r="K262" s="12" t="s">
        <v>12</v>
      </c>
      <c r="L262" s="12"/>
      <c r="M262" s="137"/>
      <c r="N262" s="72" t="s">
        <v>13</v>
      </c>
      <c r="O262" s="107"/>
      <c r="P262" s="249"/>
      <c r="R262" s="131"/>
      <c r="S262" s="131"/>
      <c r="T262" s="133" t="s">
        <v>1717</v>
      </c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3" t="s">
        <v>1717</v>
      </c>
      <c r="AG262" s="131"/>
      <c r="AH262" s="131"/>
      <c r="AI262" s="131"/>
      <c r="AJ262" s="131"/>
      <c r="AK262" s="131"/>
      <c r="AL262" s="133" t="s">
        <v>1717</v>
      </c>
      <c r="AM262" s="133" t="s">
        <v>1717</v>
      </c>
      <c r="AN262" s="131"/>
      <c r="AO262" s="131"/>
      <c r="AP262" s="131"/>
      <c r="AQ262" s="131"/>
      <c r="AR262" s="131"/>
      <c r="AS262" s="131"/>
      <c r="AT262" s="131"/>
      <c r="AU262" s="131"/>
      <c r="AV262" s="133" t="s">
        <v>1717</v>
      </c>
      <c r="AW262" s="131"/>
      <c r="AX262" s="131"/>
      <c r="AY262" s="131"/>
      <c r="AZ262" s="131"/>
      <c r="BA262" s="132"/>
      <c r="BC262" s="5">
        <v>252</v>
      </c>
    </row>
    <row r="263" spans="1:55" ht="25.15" customHeight="1" x14ac:dyDescent="0.2">
      <c r="A263" s="13" t="s">
        <v>1841</v>
      </c>
      <c r="B263" s="226" t="s">
        <v>1863</v>
      </c>
      <c r="C263" s="26" t="s">
        <v>819</v>
      </c>
      <c r="D263" s="10" t="s">
        <v>1563</v>
      </c>
      <c r="E263" s="103" t="s">
        <v>816</v>
      </c>
      <c r="F263" s="10" t="s">
        <v>820</v>
      </c>
      <c r="G263" s="10" t="s">
        <v>1561</v>
      </c>
      <c r="H263" s="12">
        <v>3.7</v>
      </c>
      <c r="I263" s="12" t="s">
        <v>12</v>
      </c>
      <c r="J263" s="12" t="s">
        <v>1671</v>
      </c>
      <c r="K263" s="12" t="s">
        <v>12</v>
      </c>
      <c r="L263" s="12"/>
      <c r="M263" s="137"/>
      <c r="N263" s="72" t="s">
        <v>13</v>
      </c>
      <c r="O263" s="107"/>
      <c r="P263" s="249"/>
      <c r="R263" s="131"/>
      <c r="S263" s="131"/>
      <c r="T263" s="133" t="s">
        <v>1717</v>
      </c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3" t="s">
        <v>1717</v>
      </c>
      <c r="AG263" s="131"/>
      <c r="AH263" s="131"/>
      <c r="AI263" s="131"/>
      <c r="AJ263" s="131"/>
      <c r="AK263" s="131"/>
      <c r="AL263" s="133" t="s">
        <v>1717</v>
      </c>
      <c r="AM263" s="133" t="s">
        <v>1717</v>
      </c>
      <c r="AN263" s="131"/>
      <c r="AO263" s="131"/>
      <c r="AP263" s="131"/>
      <c r="AQ263" s="131"/>
      <c r="AR263" s="131"/>
      <c r="AS263" s="131"/>
      <c r="AT263" s="131"/>
      <c r="AU263" s="131"/>
      <c r="AV263" s="133" t="s">
        <v>1717</v>
      </c>
      <c r="AW263" s="131"/>
      <c r="AX263" s="131"/>
      <c r="AY263" s="131"/>
      <c r="AZ263" s="131"/>
      <c r="BA263" s="132"/>
      <c r="BC263" s="5">
        <v>253</v>
      </c>
    </row>
    <row r="264" spans="1:55" ht="25.15" customHeight="1" x14ac:dyDescent="0.2">
      <c r="A264" s="13" t="s">
        <v>1841</v>
      </c>
      <c r="B264" s="226" t="s">
        <v>1863</v>
      </c>
      <c r="C264" s="26" t="s">
        <v>821</v>
      </c>
      <c r="D264" s="10" t="s">
        <v>1564</v>
      </c>
      <c r="E264" s="103" t="s">
        <v>816</v>
      </c>
      <c r="F264" s="10" t="s">
        <v>822</v>
      </c>
      <c r="G264" s="10" t="s">
        <v>1561</v>
      </c>
      <c r="H264" s="12">
        <v>3.7</v>
      </c>
      <c r="I264" s="12" t="s">
        <v>12</v>
      </c>
      <c r="J264" s="12" t="s">
        <v>1671</v>
      </c>
      <c r="K264" s="12" t="s">
        <v>12</v>
      </c>
      <c r="L264" s="12"/>
      <c r="M264" s="137"/>
      <c r="N264" s="72" t="s">
        <v>13</v>
      </c>
      <c r="O264" s="107"/>
      <c r="P264" s="249"/>
      <c r="R264" s="131"/>
      <c r="S264" s="131"/>
      <c r="T264" s="133" t="s">
        <v>1717</v>
      </c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3" t="s">
        <v>1717</v>
      </c>
      <c r="AG264" s="131"/>
      <c r="AH264" s="131"/>
      <c r="AI264" s="131"/>
      <c r="AJ264" s="131"/>
      <c r="AK264" s="131"/>
      <c r="AL264" s="133" t="s">
        <v>1717</v>
      </c>
      <c r="AM264" s="133" t="s">
        <v>1717</v>
      </c>
      <c r="AN264" s="131"/>
      <c r="AO264" s="131"/>
      <c r="AP264" s="131"/>
      <c r="AQ264" s="131"/>
      <c r="AR264" s="131"/>
      <c r="AS264" s="131"/>
      <c r="AT264" s="131"/>
      <c r="AU264" s="131"/>
      <c r="AV264" s="133" t="s">
        <v>1717</v>
      </c>
      <c r="AW264" s="131"/>
      <c r="AX264" s="131"/>
      <c r="AY264" s="131"/>
      <c r="AZ264" s="131"/>
      <c r="BA264" s="132"/>
      <c r="BC264" s="5">
        <v>254</v>
      </c>
    </row>
    <row r="265" spans="1:55" ht="25.15" customHeight="1" x14ac:dyDescent="0.2">
      <c r="A265" s="13" t="s">
        <v>1851</v>
      </c>
      <c r="B265" s="226" t="s">
        <v>1863</v>
      </c>
      <c r="C265" s="26" t="s">
        <v>823</v>
      </c>
      <c r="D265" s="10" t="s">
        <v>1359</v>
      </c>
      <c r="E265" s="103" t="s">
        <v>816</v>
      </c>
      <c r="F265" s="10" t="s">
        <v>824</v>
      </c>
      <c r="G265" s="10" t="s">
        <v>1565</v>
      </c>
      <c r="H265" s="12">
        <v>1.5</v>
      </c>
      <c r="I265" s="12" t="s">
        <v>12</v>
      </c>
      <c r="J265" s="12" t="s">
        <v>12</v>
      </c>
      <c r="K265" s="12" t="s">
        <v>12</v>
      </c>
      <c r="L265" s="12"/>
      <c r="M265" s="137"/>
      <c r="N265" s="72" t="s">
        <v>13</v>
      </c>
      <c r="O265" s="107"/>
      <c r="P265" s="249"/>
      <c r="R265" s="155"/>
      <c r="S265" s="132"/>
      <c r="T265" s="132"/>
      <c r="U265" s="132"/>
      <c r="V265" s="132"/>
      <c r="W265" s="132"/>
      <c r="X265" s="132"/>
      <c r="Y265" s="132"/>
      <c r="Z265" s="133" t="s">
        <v>1717</v>
      </c>
      <c r="AA265" s="132"/>
      <c r="AB265" s="132"/>
      <c r="AC265" s="132"/>
      <c r="AD265" s="132"/>
      <c r="AE265" s="132"/>
      <c r="AF265" s="133" t="s">
        <v>1717</v>
      </c>
      <c r="AG265" s="132"/>
      <c r="AH265" s="132"/>
      <c r="AI265" s="132"/>
      <c r="AJ265" s="132"/>
      <c r="AK265" s="132"/>
      <c r="AL265" s="133" t="s">
        <v>1717</v>
      </c>
      <c r="AM265" s="133" t="s">
        <v>1717</v>
      </c>
      <c r="AN265" s="132"/>
      <c r="AO265" s="132"/>
      <c r="AP265" s="132"/>
      <c r="AQ265" s="132"/>
      <c r="AR265" s="132"/>
      <c r="AS265" s="132"/>
      <c r="AT265" s="133" t="s">
        <v>1717</v>
      </c>
      <c r="AU265" s="132"/>
      <c r="AV265" s="132"/>
      <c r="AW265" s="132"/>
      <c r="AX265" s="132"/>
      <c r="AY265" s="132"/>
      <c r="AZ265" s="132"/>
      <c r="BA265" s="133" t="s">
        <v>1717</v>
      </c>
      <c r="BC265" s="5">
        <v>255</v>
      </c>
    </row>
    <row r="266" spans="1:55" ht="25.15" customHeight="1" x14ac:dyDescent="0.2">
      <c r="A266" s="13" t="s">
        <v>1841</v>
      </c>
      <c r="B266" s="226" t="s">
        <v>1865</v>
      </c>
      <c r="C266" s="26" t="s">
        <v>825</v>
      </c>
      <c r="D266" s="10" t="s">
        <v>826</v>
      </c>
      <c r="E266" s="103" t="s">
        <v>816</v>
      </c>
      <c r="F266" s="10" t="s">
        <v>2079</v>
      </c>
      <c r="G266" s="10" t="s">
        <v>1566</v>
      </c>
      <c r="H266" s="12">
        <v>0</v>
      </c>
      <c r="I266" s="12" t="s">
        <v>12</v>
      </c>
      <c r="J266" s="12" t="s">
        <v>12</v>
      </c>
      <c r="K266" s="12" t="s">
        <v>12</v>
      </c>
      <c r="L266" s="12">
        <v>2020</v>
      </c>
      <c r="M266" s="137"/>
      <c r="N266" s="72" t="s">
        <v>13</v>
      </c>
      <c r="O266" s="107"/>
      <c r="P266" s="71" t="s">
        <v>2080</v>
      </c>
      <c r="R266" s="131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3" t="s">
        <v>1717</v>
      </c>
      <c r="BC266" s="5">
        <v>256</v>
      </c>
    </row>
    <row r="267" spans="1:55" ht="25.15" customHeight="1" x14ac:dyDescent="0.2">
      <c r="B267" s="1"/>
      <c r="C267" s="51" t="s">
        <v>827</v>
      </c>
      <c r="D267" s="56" t="s">
        <v>828</v>
      </c>
      <c r="E267" s="55" t="s">
        <v>12</v>
      </c>
      <c r="F267" s="56" t="s">
        <v>829</v>
      </c>
      <c r="G267" s="56"/>
      <c r="H267" s="56"/>
      <c r="I267" s="56"/>
      <c r="J267" s="56"/>
      <c r="K267" s="56"/>
      <c r="L267" s="56"/>
      <c r="M267" s="233"/>
      <c r="N267" s="150"/>
      <c r="O267" s="205"/>
      <c r="P267" s="54" t="s">
        <v>1404</v>
      </c>
      <c r="R267" s="167"/>
      <c r="S267" s="167"/>
      <c r="T267" s="167"/>
      <c r="U267" s="167"/>
      <c r="V267" s="167"/>
      <c r="W267" s="167"/>
      <c r="X267" s="133"/>
      <c r="Y267" s="167"/>
      <c r="Z267" s="167"/>
      <c r="AA267" s="133"/>
      <c r="AB267" s="167"/>
      <c r="AC267" s="167"/>
      <c r="AD267" s="167"/>
      <c r="AE267" s="167"/>
      <c r="AF267" s="133"/>
      <c r="AG267" s="167"/>
      <c r="AH267" s="167"/>
      <c r="AI267" s="167"/>
      <c r="AJ267" s="167"/>
      <c r="AK267" s="167"/>
      <c r="AL267" s="133"/>
      <c r="AM267" s="133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C267" s="5">
        <v>257</v>
      </c>
    </row>
    <row r="268" spans="1:55" ht="25.15" customHeight="1" x14ac:dyDescent="0.2">
      <c r="A268" s="13" t="s">
        <v>1841</v>
      </c>
      <c r="B268" s="226" t="s">
        <v>1863</v>
      </c>
      <c r="C268" s="26" t="s">
        <v>830</v>
      </c>
      <c r="D268" s="10" t="s">
        <v>1568</v>
      </c>
      <c r="E268" s="103" t="s">
        <v>816</v>
      </c>
      <c r="F268" s="10" t="s">
        <v>831</v>
      </c>
      <c r="G268" s="10" t="s">
        <v>1567</v>
      </c>
      <c r="H268" s="12">
        <v>1.8</v>
      </c>
      <c r="I268" s="12" t="s">
        <v>1670</v>
      </c>
      <c r="J268" s="12" t="s">
        <v>12</v>
      </c>
      <c r="K268" s="12" t="s">
        <v>12</v>
      </c>
      <c r="L268" s="12"/>
      <c r="M268" s="137"/>
      <c r="N268" s="72" t="s">
        <v>13</v>
      </c>
      <c r="O268" s="107"/>
      <c r="P268" s="249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  <c r="AF268" s="131"/>
      <c r="AG268" s="131"/>
      <c r="AH268" s="131"/>
      <c r="AI268" s="131"/>
      <c r="AJ268" s="131"/>
      <c r="AK268" s="131"/>
      <c r="AL268" s="131"/>
      <c r="AM268" s="131"/>
      <c r="AN268" s="133" t="s">
        <v>1717</v>
      </c>
      <c r="AO268" s="133" t="s">
        <v>1717</v>
      </c>
      <c r="AP268" s="131"/>
      <c r="AQ268" s="131"/>
      <c r="AR268" s="131"/>
      <c r="AS268" s="131"/>
      <c r="AT268" s="131"/>
      <c r="AU268" s="131"/>
      <c r="AV268" s="131"/>
      <c r="AW268" s="131"/>
      <c r="AX268" s="131"/>
      <c r="AY268" s="131"/>
      <c r="AZ268" s="131"/>
      <c r="BA268" s="133" t="s">
        <v>1717</v>
      </c>
      <c r="BC268" s="5">
        <v>258</v>
      </c>
    </row>
    <row r="269" spans="1:55" ht="25.15" customHeight="1" x14ac:dyDescent="0.2">
      <c r="B269" s="1"/>
      <c r="C269" s="51" t="s">
        <v>990</v>
      </c>
      <c r="D269" s="56" t="s">
        <v>1569</v>
      </c>
      <c r="E269" s="55" t="s">
        <v>12</v>
      </c>
      <c r="F269" s="56" t="s">
        <v>991</v>
      </c>
      <c r="G269" s="53"/>
      <c r="H269" s="53"/>
      <c r="I269" s="53"/>
      <c r="J269" s="53"/>
      <c r="K269" s="53"/>
      <c r="L269" s="53"/>
      <c r="M269" s="234"/>
      <c r="N269" s="150"/>
      <c r="O269" s="205"/>
      <c r="P269" s="54" t="s">
        <v>2029</v>
      </c>
      <c r="R269" s="167"/>
      <c r="S269" s="167"/>
      <c r="T269" s="167"/>
      <c r="U269" s="167"/>
      <c r="V269" s="167"/>
      <c r="W269" s="167"/>
      <c r="X269" s="133"/>
      <c r="Y269" s="167"/>
      <c r="Z269" s="167"/>
      <c r="AA269" s="133"/>
      <c r="AB269" s="167"/>
      <c r="AC269" s="167"/>
      <c r="AD269" s="167"/>
      <c r="AE269" s="167"/>
      <c r="AF269" s="133"/>
      <c r="AG269" s="167"/>
      <c r="AH269" s="167"/>
      <c r="AI269" s="167"/>
      <c r="AJ269" s="167"/>
      <c r="AK269" s="167"/>
      <c r="AL269" s="133"/>
      <c r="AM269" s="133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C269" s="5">
        <v>259</v>
      </c>
    </row>
    <row r="270" spans="1:55" ht="25.15" customHeight="1" x14ac:dyDescent="0.2">
      <c r="A270" s="13" t="s">
        <v>1841</v>
      </c>
      <c r="B270" s="226" t="s">
        <v>1863</v>
      </c>
      <c r="C270" s="26" t="s">
        <v>832</v>
      </c>
      <c r="D270" s="10" t="s">
        <v>1570</v>
      </c>
      <c r="E270" s="103" t="s">
        <v>816</v>
      </c>
      <c r="F270" s="10" t="s">
        <v>833</v>
      </c>
      <c r="G270" s="10" t="s">
        <v>1571</v>
      </c>
      <c r="H270" s="12">
        <v>0</v>
      </c>
      <c r="I270" s="12" t="s">
        <v>1670</v>
      </c>
      <c r="J270" s="12" t="s">
        <v>1671</v>
      </c>
      <c r="K270" s="12" t="s">
        <v>12</v>
      </c>
      <c r="L270" s="103">
        <v>2009</v>
      </c>
      <c r="M270" s="139"/>
      <c r="N270" s="72" t="s">
        <v>13</v>
      </c>
      <c r="O270" s="107"/>
      <c r="P270" s="249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33" t="s">
        <v>1717</v>
      </c>
      <c r="AG270" s="131"/>
      <c r="AH270" s="131"/>
      <c r="AI270" s="131"/>
      <c r="AJ270" s="131"/>
      <c r="AK270" s="131"/>
      <c r="AL270" s="131"/>
      <c r="AM270" s="131"/>
      <c r="AN270" s="131"/>
      <c r="AO270" s="131"/>
      <c r="AP270" s="131"/>
      <c r="AQ270" s="131"/>
      <c r="AR270" s="131"/>
      <c r="AS270" s="131"/>
      <c r="AT270" s="131"/>
      <c r="AU270" s="131"/>
      <c r="AV270" s="133" t="s">
        <v>1717</v>
      </c>
      <c r="AW270" s="133" t="s">
        <v>1717</v>
      </c>
      <c r="AX270" s="131"/>
      <c r="AY270" s="131"/>
      <c r="AZ270" s="131"/>
      <c r="BA270" s="131"/>
      <c r="BC270" s="5">
        <v>260</v>
      </c>
    </row>
    <row r="271" spans="1:55" ht="25.15" customHeight="1" x14ac:dyDescent="0.2">
      <c r="B271" s="1"/>
      <c r="C271" s="51" t="s">
        <v>1190</v>
      </c>
      <c r="D271" s="53" t="s">
        <v>1186</v>
      </c>
      <c r="E271" s="55" t="s">
        <v>12</v>
      </c>
      <c r="F271" s="53" t="s">
        <v>1187</v>
      </c>
      <c r="G271" s="53"/>
      <c r="H271" s="53"/>
      <c r="I271" s="53"/>
      <c r="J271" s="53"/>
      <c r="K271" s="53"/>
      <c r="L271" s="53"/>
      <c r="M271" s="234"/>
      <c r="N271" s="150"/>
      <c r="O271" s="205"/>
      <c r="P271" s="54" t="s">
        <v>1404</v>
      </c>
      <c r="R271" s="167"/>
      <c r="S271" s="167"/>
      <c r="T271" s="167"/>
      <c r="U271" s="167"/>
      <c r="V271" s="167"/>
      <c r="W271" s="167"/>
      <c r="X271" s="133"/>
      <c r="Y271" s="167"/>
      <c r="Z271" s="167"/>
      <c r="AA271" s="133"/>
      <c r="AB271" s="167"/>
      <c r="AC271" s="167"/>
      <c r="AD271" s="167"/>
      <c r="AE271" s="167"/>
      <c r="AF271" s="133"/>
      <c r="AG271" s="167"/>
      <c r="AH271" s="167"/>
      <c r="AI271" s="167"/>
      <c r="AJ271" s="167"/>
      <c r="AK271" s="167"/>
      <c r="AL271" s="133"/>
      <c r="AM271" s="133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C271" s="5">
        <v>261</v>
      </c>
    </row>
    <row r="272" spans="1:55" ht="25.15" customHeight="1" x14ac:dyDescent="0.2">
      <c r="B272" s="1"/>
      <c r="C272" s="51" t="s">
        <v>1191</v>
      </c>
      <c r="D272" s="53" t="s">
        <v>1188</v>
      </c>
      <c r="E272" s="55" t="s">
        <v>12</v>
      </c>
      <c r="F272" s="53" t="s">
        <v>1189</v>
      </c>
      <c r="G272" s="53"/>
      <c r="H272" s="53"/>
      <c r="I272" s="53"/>
      <c r="J272" s="53"/>
      <c r="K272" s="53"/>
      <c r="L272" s="53"/>
      <c r="M272" s="234"/>
      <c r="N272" s="150"/>
      <c r="O272" s="205"/>
      <c r="P272" s="54" t="s">
        <v>1404</v>
      </c>
      <c r="R272" s="167"/>
      <c r="S272" s="167"/>
      <c r="T272" s="167"/>
      <c r="U272" s="167"/>
      <c r="V272" s="167"/>
      <c r="W272" s="167"/>
      <c r="X272" s="133"/>
      <c r="Y272" s="167"/>
      <c r="Z272" s="167"/>
      <c r="AA272" s="133"/>
      <c r="AB272" s="167"/>
      <c r="AC272" s="167"/>
      <c r="AD272" s="167"/>
      <c r="AE272" s="167"/>
      <c r="AF272" s="133"/>
      <c r="AG272" s="167"/>
      <c r="AH272" s="167"/>
      <c r="AI272" s="167"/>
      <c r="AJ272" s="167"/>
      <c r="AK272" s="167"/>
      <c r="AL272" s="133"/>
      <c r="AM272" s="133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C272" s="5">
        <v>262</v>
      </c>
    </row>
    <row r="273" spans="1:55" ht="25.15" customHeight="1" x14ac:dyDescent="0.2">
      <c r="A273" s="13" t="s">
        <v>1845</v>
      </c>
      <c r="B273" s="226" t="s">
        <v>1872</v>
      </c>
      <c r="C273" s="35" t="s">
        <v>278</v>
      </c>
      <c r="D273" s="10" t="s">
        <v>1729</v>
      </c>
      <c r="E273" s="103" t="s">
        <v>254</v>
      </c>
      <c r="F273" s="10" t="s">
        <v>165</v>
      </c>
      <c r="G273" s="10" t="s">
        <v>1440</v>
      </c>
      <c r="H273" s="12">
        <v>5.5</v>
      </c>
      <c r="I273" s="12" t="s">
        <v>12</v>
      </c>
      <c r="J273" s="12" t="s">
        <v>12</v>
      </c>
      <c r="K273" s="12" t="s">
        <v>12</v>
      </c>
      <c r="L273" s="12">
        <v>1995</v>
      </c>
      <c r="M273" s="137"/>
      <c r="N273" s="72" t="s">
        <v>13</v>
      </c>
      <c r="O273" s="107"/>
      <c r="P273" s="249"/>
      <c r="R273" s="131"/>
      <c r="S273" s="131"/>
      <c r="T273" s="131"/>
      <c r="U273" s="131"/>
      <c r="V273" s="133" t="s">
        <v>1717</v>
      </c>
      <c r="W273" s="133" t="s">
        <v>1717</v>
      </c>
      <c r="X273" s="131"/>
      <c r="Y273" s="131"/>
      <c r="Z273" s="131"/>
      <c r="AA273" s="131"/>
      <c r="AB273" s="133" t="s">
        <v>1717</v>
      </c>
      <c r="AC273" s="131"/>
      <c r="AD273" s="131"/>
      <c r="AE273" s="133" t="s">
        <v>1717</v>
      </c>
      <c r="AF273" s="133" t="s">
        <v>1717</v>
      </c>
      <c r="AG273" s="131"/>
      <c r="AH273" s="131"/>
      <c r="AI273" s="131"/>
      <c r="AJ273" s="131"/>
      <c r="AK273" s="131"/>
      <c r="AL273" s="133" t="s">
        <v>1717</v>
      </c>
      <c r="AM273" s="133" t="s">
        <v>1717</v>
      </c>
      <c r="AN273" s="131"/>
      <c r="AO273" s="131"/>
      <c r="AP273" s="131"/>
      <c r="AQ273" s="131"/>
      <c r="AR273" s="131"/>
      <c r="AS273" s="131"/>
      <c r="AT273" s="131"/>
      <c r="AU273" s="131"/>
      <c r="AV273" s="131"/>
      <c r="AW273" s="131"/>
      <c r="AX273" s="131"/>
      <c r="AY273" s="131"/>
      <c r="AZ273" s="131"/>
      <c r="BA273" s="133" t="s">
        <v>1717</v>
      </c>
      <c r="BC273" s="5">
        <v>263</v>
      </c>
    </row>
    <row r="274" spans="1:55" ht="25.15" customHeight="1" x14ac:dyDescent="0.2">
      <c r="A274" s="13" t="s">
        <v>1845</v>
      </c>
      <c r="B274" s="226" t="s">
        <v>1872</v>
      </c>
      <c r="C274" s="35" t="s">
        <v>164</v>
      </c>
      <c r="D274" s="10" t="s">
        <v>1729</v>
      </c>
      <c r="E274" s="103" t="s">
        <v>1350</v>
      </c>
      <c r="F274" s="10" t="s">
        <v>165</v>
      </c>
      <c r="G274" s="10" t="s">
        <v>1440</v>
      </c>
      <c r="H274" s="12">
        <v>5.5</v>
      </c>
      <c r="I274" s="12" t="s">
        <v>12</v>
      </c>
      <c r="J274" s="12" t="s">
        <v>12</v>
      </c>
      <c r="K274" s="12" t="s">
        <v>12</v>
      </c>
      <c r="L274" s="12">
        <v>1995</v>
      </c>
      <c r="M274" s="137"/>
      <c r="N274" s="72" t="s">
        <v>13</v>
      </c>
      <c r="O274" s="107"/>
      <c r="P274" s="249"/>
      <c r="R274" s="131"/>
      <c r="S274" s="131"/>
      <c r="T274" s="131"/>
      <c r="U274" s="131"/>
      <c r="V274" s="133" t="s">
        <v>1717</v>
      </c>
      <c r="W274" s="133" t="s">
        <v>1717</v>
      </c>
      <c r="X274" s="131"/>
      <c r="Y274" s="131"/>
      <c r="Z274" s="131"/>
      <c r="AA274" s="131"/>
      <c r="AB274" s="133" t="s">
        <v>1717</v>
      </c>
      <c r="AC274" s="131"/>
      <c r="AD274" s="131"/>
      <c r="AE274" s="133" t="s">
        <v>1717</v>
      </c>
      <c r="AF274" s="133" t="s">
        <v>1717</v>
      </c>
      <c r="AG274" s="131"/>
      <c r="AH274" s="131"/>
      <c r="AI274" s="131"/>
      <c r="AJ274" s="131"/>
      <c r="AK274" s="131"/>
      <c r="AL274" s="133" t="s">
        <v>1717</v>
      </c>
      <c r="AM274" s="133" t="s">
        <v>1717</v>
      </c>
      <c r="AN274" s="131"/>
      <c r="AO274" s="131"/>
      <c r="AP274" s="131"/>
      <c r="AQ274" s="131"/>
      <c r="AR274" s="131"/>
      <c r="AS274" s="131"/>
      <c r="AT274" s="131"/>
      <c r="AU274" s="131"/>
      <c r="AV274" s="131"/>
      <c r="AW274" s="131"/>
      <c r="AX274" s="131"/>
      <c r="AY274" s="131"/>
      <c r="AZ274" s="131"/>
      <c r="BA274" s="133" t="s">
        <v>1717</v>
      </c>
      <c r="BC274" s="5">
        <v>264</v>
      </c>
    </row>
    <row r="275" spans="1:55" ht="25.15" customHeight="1" x14ac:dyDescent="0.2">
      <c r="A275" s="13" t="s">
        <v>1845</v>
      </c>
      <c r="B275" s="226" t="s">
        <v>1872</v>
      </c>
      <c r="C275" s="35" t="s">
        <v>166</v>
      </c>
      <c r="D275" s="10" t="s">
        <v>1729</v>
      </c>
      <c r="E275" s="103" t="s">
        <v>1350</v>
      </c>
      <c r="F275" s="10" t="s">
        <v>167</v>
      </c>
      <c r="G275" s="10" t="s">
        <v>1440</v>
      </c>
      <c r="H275" s="12">
        <v>5.5</v>
      </c>
      <c r="I275" s="12" t="s">
        <v>12</v>
      </c>
      <c r="J275" s="12" t="s">
        <v>12</v>
      </c>
      <c r="K275" s="12" t="s">
        <v>12</v>
      </c>
      <c r="L275" s="12">
        <v>1995</v>
      </c>
      <c r="M275" s="137"/>
      <c r="N275" s="72" t="s">
        <v>13</v>
      </c>
      <c r="O275" s="107"/>
      <c r="P275" s="249"/>
      <c r="R275" s="131"/>
      <c r="S275" s="131"/>
      <c r="T275" s="131"/>
      <c r="U275" s="131"/>
      <c r="V275" s="133" t="s">
        <v>1717</v>
      </c>
      <c r="W275" s="133" t="s">
        <v>1717</v>
      </c>
      <c r="X275" s="131"/>
      <c r="Y275" s="131"/>
      <c r="Z275" s="131"/>
      <c r="AA275" s="131"/>
      <c r="AB275" s="133" t="s">
        <v>1717</v>
      </c>
      <c r="AC275" s="131"/>
      <c r="AD275" s="131"/>
      <c r="AE275" s="133" t="s">
        <v>1717</v>
      </c>
      <c r="AF275" s="133" t="s">
        <v>1717</v>
      </c>
      <c r="AG275" s="131"/>
      <c r="AH275" s="131"/>
      <c r="AI275" s="131"/>
      <c r="AJ275" s="131"/>
      <c r="AK275" s="131"/>
      <c r="AL275" s="133" t="s">
        <v>1717</v>
      </c>
      <c r="AM275" s="133" t="s">
        <v>1717</v>
      </c>
      <c r="AN275" s="131"/>
      <c r="AO275" s="131"/>
      <c r="AP275" s="131"/>
      <c r="AQ275" s="131"/>
      <c r="AR275" s="131"/>
      <c r="AS275" s="131"/>
      <c r="AT275" s="131"/>
      <c r="AU275" s="131"/>
      <c r="AV275" s="131"/>
      <c r="AW275" s="131"/>
      <c r="AX275" s="131"/>
      <c r="AY275" s="131"/>
      <c r="AZ275" s="131"/>
      <c r="BA275" s="133" t="s">
        <v>1717</v>
      </c>
      <c r="BC275" s="5">
        <v>265</v>
      </c>
    </row>
    <row r="276" spans="1:55" ht="25.15" customHeight="1" x14ac:dyDescent="0.2">
      <c r="A276" s="13" t="s">
        <v>1845</v>
      </c>
      <c r="B276" s="226" t="s">
        <v>1872</v>
      </c>
      <c r="C276" s="35" t="s">
        <v>168</v>
      </c>
      <c r="D276" s="10" t="s">
        <v>1730</v>
      </c>
      <c r="E276" s="103" t="s">
        <v>1350</v>
      </c>
      <c r="F276" s="10" t="s">
        <v>169</v>
      </c>
      <c r="G276" s="10" t="s">
        <v>1440</v>
      </c>
      <c r="H276" s="12">
        <v>2.2000000000000002</v>
      </c>
      <c r="I276" s="12" t="s">
        <v>12</v>
      </c>
      <c r="J276" s="12" t="s">
        <v>12</v>
      </c>
      <c r="K276" s="12" t="s">
        <v>12</v>
      </c>
      <c r="L276" s="12">
        <v>1995</v>
      </c>
      <c r="M276" s="137"/>
      <c r="N276" s="72" t="s">
        <v>13</v>
      </c>
      <c r="O276" s="107"/>
      <c r="P276" s="249"/>
      <c r="R276" s="131"/>
      <c r="S276" s="131"/>
      <c r="T276" s="131"/>
      <c r="U276" s="131"/>
      <c r="V276" s="133" t="s">
        <v>1717</v>
      </c>
      <c r="W276" s="133" t="s">
        <v>1717</v>
      </c>
      <c r="X276" s="131"/>
      <c r="Y276" s="131"/>
      <c r="Z276" s="131"/>
      <c r="AA276" s="131"/>
      <c r="AB276" s="133" t="s">
        <v>1717</v>
      </c>
      <c r="AC276" s="131"/>
      <c r="AD276" s="131"/>
      <c r="AE276" s="133" t="s">
        <v>1717</v>
      </c>
      <c r="AF276" s="133" t="s">
        <v>1717</v>
      </c>
      <c r="AG276" s="131"/>
      <c r="AH276" s="131"/>
      <c r="AI276" s="131"/>
      <c r="AJ276" s="131"/>
      <c r="AK276" s="131"/>
      <c r="AL276" s="133" t="s">
        <v>1717</v>
      </c>
      <c r="AM276" s="133" t="s">
        <v>1717</v>
      </c>
      <c r="AN276" s="131"/>
      <c r="AO276" s="131"/>
      <c r="AP276" s="131"/>
      <c r="AQ276" s="131"/>
      <c r="AR276" s="131"/>
      <c r="AS276" s="131"/>
      <c r="AT276" s="131"/>
      <c r="AU276" s="131"/>
      <c r="AV276" s="131"/>
      <c r="AW276" s="131"/>
      <c r="AX276" s="131"/>
      <c r="AY276" s="131"/>
      <c r="AZ276" s="131"/>
      <c r="BA276" s="133" t="s">
        <v>1717</v>
      </c>
      <c r="BC276" s="5">
        <v>266</v>
      </c>
    </row>
    <row r="277" spans="1:55" ht="25.15" customHeight="1" x14ac:dyDescent="0.2">
      <c r="A277" s="13" t="s">
        <v>1845</v>
      </c>
      <c r="B277" s="226" t="s">
        <v>1872</v>
      </c>
      <c r="C277" s="35" t="s">
        <v>170</v>
      </c>
      <c r="D277" s="10" t="s">
        <v>1730</v>
      </c>
      <c r="E277" s="103" t="s">
        <v>1350</v>
      </c>
      <c r="F277" s="10" t="s">
        <v>169</v>
      </c>
      <c r="G277" s="10" t="s">
        <v>1440</v>
      </c>
      <c r="H277" s="12">
        <v>2.2000000000000002</v>
      </c>
      <c r="I277" s="12" t="s">
        <v>12</v>
      </c>
      <c r="J277" s="12" t="s">
        <v>12</v>
      </c>
      <c r="K277" s="12" t="s">
        <v>12</v>
      </c>
      <c r="L277" s="12">
        <v>1995</v>
      </c>
      <c r="M277" s="137"/>
      <c r="N277" s="72" t="s">
        <v>13</v>
      </c>
      <c r="O277" s="107"/>
      <c r="P277" s="249"/>
      <c r="R277" s="131"/>
      <c r="S277" s="131"/>
      <c r="T277" s="131"/>
      <c r="U277" s="131"/>
      <c r="V277" s="133" t="s">
        <v>1717</v>
      </c>
      <c r="W277" s="133" t="s">
        <v>1717</v>
      </c>
      <c r="X277" s="131"/>
      <c r="Y277" s="131"/>
      <c r="Z277" s="131"/>
      <c r="AA277" s="131"/>
      <c r="AB277" s="133" t="s">
        <v>1717</v>
      </c>
      <c r="AC277" s="131"/>
      <c r="AD277" s="131"/>
      <c r="AE277" s="133" t="s">
        <v>1717</v>
      </c>
      <c r="AF277" s="133" t="s">
        <v>1717</v>
      </c>
      <c r="AG277" s="131"/>
      <c r="AH277" s="131"/>
      <c r="AI277" s="131"/>
      <c r="AJ277" s="131"/>
      <c r="AK277" s="131"/>
      <c r="AL277" s="133" t="s">
        <v>1717</v>
      </c>
      <c r="AM277" s="133" t="s">
        <v>1717</v>
      </c>
      <c r="AN277" s="131"/>
      <c r="AO277" s="131"/>
      <c r="AP277" s="131"/>
      <c r="AQ277" s="131"/>
      <c r="AR277" s="131"/>
      <c r="AS277" s="131"/>
      <c r="AT277" s="131"/>
      <c r="AU277" s="131"/>
      <c r="AV277" s="131"/>
      <c r="AW277" s="131"/>
      <c r="AX277" s="131"/>
      <c r="AY277" s="131"/>
      <c r="AZ277" s="131"/>
      <c r="BA277" s="133" t="s">
        <v>1717</v>
      </c>
      <c r="BC277" s="5">
        <v>267</v>
      </c>
    </row>
    <row r="278" spans="1:55" ht="25.15" customHeight="1" x14ac:dyDescent="0.2">
      <c r="A278" s="13" t="s">
        <v>1845</v>
      </c>
      <c r="B278" s="226" t="s">
        <v>1872</v>
      </c>
      <c r="C278" s="35" t="s">
        <v>171</v>
      </c>
      <c r="D278" s="10" t="s">
        <v>1731</v>
      </c>
      <c r="E278" s="103" t="s">
        <v>1350</v>
      </c>
      <c r="F278" s="10" t="s">
        <v>172</v>
      </c>
      <c r="G278" s="10" t="s">
        <v>1440</v>
      </c>
      <c r="H278" s="12">
        <v>1.5</v>
      </c>
      <c r="I278" s="12" t="s">
        <v>12</v>
      </c>
      <c r="J278" s="12" t="s">
        <v>12</v>
      </c>
      <c r="K278" s="12" t="s">
        <v>12</v>
      </c>
      <c r="L278" s="12">
        <v>1985</v>
      </c>
      <c r="M278" s="137"/>
      <c r="N278" s="72" t="s">
        <v>13</v>
      </c>
      <c r="O278" s="107"/>
      <c r="P278" s="249"/>
      <c r="R278" s="131"/>
      <c r="S278" s="131"/>
      <c r="T278" s="131"/>
      <c r="U278" s="131"/>
      <c r="V278" s="133" t="s">
        <v>1717</v>
      </c>
      <c r="W278" s="133" t="s">
        <v>1717</v>
      </c>
      <c r="X278" s="131"/>
      <c r="Y278" s="131"/>
      <c r="Z278" s="131"/>
      <c r="AA278" s="131"/>
      <c r="AB278" s="133" t="s">
        <v>1717</v>
      </c>
      <c r="AC278" s="131"/>
      <c r="AD278" s="131"/>
      <c r="AE278" s="133" t="s">
        <v>1717</v>
      </c>
      <c r="AF278" s="133" t="s">
        <v>1717</v>
      </c>
      <c r="AG278" s="131"/>
      <c r="AH278" s="131"/>
      <c r="AI278" s="131"/>
      <c r="AJ278" s="131"/>
      <c r="AK278" s="131"/>
      <c r="AL278" s="133" t="s">
        <v>1717</v>
      </c>
      <c r="AM278" s="133" t="s">
        <v>1717</v>
      </c>
      <c r="AN278" s="131"/>
      <c r="AO278" s="131"/>
      <c r="AP278" s="131"/>
      <c r="AQ278" s="131"/>
      <c r="AR278" s="131"/>
      <c r="AS278" s="131"/>
      <c r="AT278" s="131"/>
      <c r="AU278" s="131"/>
      <c r="AV278" s="131"/>
      <c r="AW278" s="131"/>
      <c r="AX278" s="131"/>
      <c r="AY278" s="131"/>
      <c r="AZ278" s="131"/>
      <c r="BA278" s="133" t="s">
        <v>1717</v>
      </c>
      <c r="BC278" s="5">
        <v>268</v>
      </c>
    </row>
    <row r="279" spans="1:55" ht="25.15" customHeight="1" x14ac:dyDescent="0.2">
      <c r="A279" s="13" t="s">
        <v>1845</v>
      </c>
      <c r="B279" s="226" t="s">
        <v>1872</v>
      </c>
      <c r="C279" s="35" t="s">
        <v>173</v>
      </c>
      <c r="D279" s="10" t="s">
        <v>1731</v>
      </c>
      <c r="E279" s="103" t="s">
        <v>1350</v>
      </c>
      <c r="F279" s="10" t="s">
        <v>174</v>
      </c>
      <c r="G279" s="10" t="s">
        <v>1440</v>
      </c>
      <c r="H279" s="12">
        <v>1.5</v>
      </c>
      <c r="I279" s="12" t="s">
        <v>12</v>
      </c>
      <c r="J279" s="12" t="s">
        <v>12</v>
      </c>
      <c r="K279" s="12" t="s">
        <v>12</v>
      </c>
      <c r="L279" s="12">
        <v>1985</v>
      </c>
      <c r="M279" s="137"/>
      <c r="N279" s="72" t="s">
        <v>13</v>
      </c>
      <c r="O279" s="107"/>
      <c r="P279" s="249"/>
      <c r="R279" s="131"/>
      <c r="S279" s="131"/>
      <c r="T279" s="131"/>
      <c r="U279" s="131"/>
      <c r="V279" s="133" t="s">
        <v>1717</v>
      </c>
      <c r="W279" s="133" t="s">
        <v>1717</v>
      </c>
      <c r="X279" s="131"/>
      <c r="Y279" s="131"/>
      <c r="Z279" s="131"/>
      <c r="AA279" s="131"/>
      <c r="AB279" s="133" t="s">
        <v>1717</v>
      </c>
      <c r="AC279" s="131"/>
      <c r="AD279" s="131"/>
      <c r="AE279" s="133" t="s">
        <v>1717</v>
      </c>
      <c r="AF279" s="133" t="s">
        <v>1717</v>
      </c>
      <c r="AG279" s="131"/>
      <c r="AH279" s="131"/>
      <c r="AI279" s="131"/>
      <c r="AJ279" s="131"/>
      <c r="AK279" s="131"/>
      <c r="AL279" s="133" t="s">
        <v>1717</v>
      </c>
      <c r="AM279" s="133" t="s">
        <v>1717</v>
      </c>
      <c r="AN279" s="131"/>
      <c r="AO279" s="131"/>
      <c r="AP279" s="131"/>
      <c r="AQ279" s="131"/>
      <c r="AR279" s="131"/>
      <c r="AS279" s="131"/>
      <c r="AT279" s="131"/>
      <c r="AU279" s="131"/>
      <c r="AV279" s="131"/>
      <c r="AW279" s="131"/>
      <c r="AX279" s="131"/>
      <c r="AY279" s="131"/>
      <c r="AZ279" s="131"/>
      <c r="BA279" s="133" t="s">
        <v>1717</v>
      </c>
      <c r="BC279" s="5">
        <v>269</v>
      </c>
    </row>
    <row r="280" spans="1:55" ht="25.15" customHeight="1" x14ac:dyDescent="0.2">
      <c r="A280" s="13" t="s">
        <v>1845</v>
      </c>
      <c r="B280" s="226" t="s">
        <v>1872</v>
      </c>
      <c r="C280" s="35" t="s">
        <v>175</v>
      </c>
      <c r="D280" s="10" t="s">
        <v>1731</v>
      </c>
      <c r="E280" s="103" t="s">
        <v>1350</v>
      </c>
      <c r="F280" s="10" t="s">
        <v>174</v>
      </c>
      <c r="G280" s="10" t="s">
        <v>1440</v>
      </c>
      <c r="H280" s="12">
        <v>1.5</v>
      </c>
      <c r="I280" s="12" t="s">
        <v>12</v>
      </c>
      <c r="J280" s="12" t="s">
        <v>12</v>
      </c>
      <c r="K280" s="12" t="s">
        <v>12</v>
      </c>
      <c r="L280" s="12">
        <v>1985</v>
      </c>
      <c r="M280" s="137"/>
      <c r="N280" s="72" t="s">
        <v>13</v>
      </c>
      <c r="O280" s="107"/>
      <c r="P280" s="249"/>
      <c r="R280" s="131"/>
      <c r="S280" s="131"/>
      <c r="T280" s="131"/>
      <c r="U280" s="131"/>
      <c r="V280" s="133" t="s">
        <v>1717</v>
      </c>
      <c r="W280" s="133" t="s">
        <v>1717</v>
      </c>
      <c r="X280" s="131"/>
      <c r="Y280" s="131"/>
      <c r="Z280" s="131"/>
      <c r="AA280" s="131"/>
      <c r="AB280" s="133" t="s">
        <v>1717</v>
      </c>
      <c r="AC280" s="131"/>
      <c r="AD280" s="131"/>
      <c r="AE280" s="133" t="s">
        <v>1717</v>
      </c>
      <c r="AF280" s="133" t="s">
        <v>1717</v>
      </c>
      <c r="AG280" s="131"/>
      <c r="AH280" s="131"/>
      <c r="AI280" s="131"/>
      <c r="AJ280" s="131"/>
      <c r="AK280" s="131"/>
      <c r="AL280" s="133" t="s">
        <v>1717</v>
      </c>
      <c r="AM280" s="133" t="s">
        <v>1717</v>
      </c>
      <c r="AN280" s="131"/>
      <c r="AO280" s="131"/>
      <c r="AP280" s="131"/>
      <c r="AQ280" s="131"/>
      <c r="AR280" s="131"/>
      <c r="AS280" s="131"/>
      <c r="AT280" s="131"/>
      <c r="AU280" s="131"/>
      <c r="AV280" s="131"/>
      <c r="AW280" s="131"/>
      <c r="AX280" s="131"/>
      <c r="AY280" s="131"/>
      <c r="AZ280" s="131"/>
      <c r="BA280" s="133" t="s">
        <v>1717</v>
      </c>
      <c r="BC280" s="5">
        <v>270</v>
      </c>
    </row>
    <row r="281" spans="1:55" ht="25.15" customHeight="1" x14ac:dyDescent="0.2">
      <c r="A281" s="13" t="s">
        <v>1845</v>
      </c>
      <c r="B281" s="226" t="s">
        <v>1872</v>
      </c>
      <c r="C281" s="35" t="s">
        <v>176</v>
      </c>
      <c r="D281" s="10" t="s">
        <v>1731</v>
      </c>
      <c r="E281" s="103" t="s">
        <v>1350</v>
      </c>
      <c r="F281" s="10" t="s">
        <v>174</v>
      </c>
      <c r="G281" s="10" t="s">
        <v>1440</v>
      </c>
      <c r="H281" s="12">
        <v>1.5</v>
      </c>
      <c r="I281" s="12" t="s">
        <v>12</v>
      </c>
      <c r="J281" s="12" t="s">
        <v>12</v>
      </c>
      <c r="K281" s="12" t="s">
        <v>12</v>
      </c>
      <c r="L281" s="12">
        <v>1985</v>
      </c>
      <c r="M281" s="137"/>
      <c r="N281" s="72" t="s">
        <v>13</v>
      </c>
      <c r="O281" s="107"/>
      <c r="P281" s="254"/>
      <c r="R281" s="131"/>
      <c r="S281" s="131"/>
      <c r="T281" s="131"/>
      <c r="U281" s="131"/>
      <c r="V281" s="133" t="s">
        <v>1717</v>
      </c>
      <c r="W281" s="133" t="s">
        <v>1717</v>
      </c>
      <c r="X281" s="131"/>
      <c r="Y281" s="131"/>
      <c r="Z281" s="131"/>
      <c r="AA281" s="131"/>
      <c r="AB281" s="133" t="s">
        <v>1717</v>
      </c>
      <c r="AC281" s="131"/>
      <c r="AD281" s="131"/>
      <c r="AE281" s="133" t="s">
        <v>1717</v>
      </c>
      <c r="AF281" s="133" t="s">
        <v>1717</v>
      </c>
      <c r="AG281" s="131"/>
      <c r="AH281" s="131"/>
      <c r="AI281" s="131"/>
      <c r="AJ281" s="131"/>
      <c r="AK281" s="131"/>
      <c r="AL281" s="133" t="s">
        <v>1717</v>
      </c>
      <c r="AM281" s="133" t="s">
        <v>1717</v>
      </c>
      <c r="AN281" s="131"/>
      <c r="AO281" s="131"/>
      <c r="AP281" s="131"/>
      <c r="AQ281" s="131"/>
      <c r="AR281" s="131"/>
      <c r="AS281" s="131"/>
      <c r="AT281" s="131"/>
      <c r="AU281" s="131"/>
      <c r="AV281" s="131"/>
      <c r="AW281" s="131"/>
      <c r="AX281" s="131"/>
      <c r="AY281" s="131"/>
      <c r="AZ281" s="131"/>
      <c r="BA281" s="133" t="s">
        <v>1717</v>
      </c>
      <c r="BC281" s="5">
        <v>271</v>
      </c>
    </row>
    <row r="282" spans="1:55" ht="40.15" customHeight="1" x14ac:dyDescent="0.2">
      <c r="B282" s="1"/>
      <c r="C282" s="66" t="s">
        <v>1027</v>
      </c>
      <c r="D282" s="62" t="s">
        <v>1573</v>
      </c>
      <c r="E282" s="206" t="s">
        <v>2058</v>
      </c>
      <c r="F282" s="62" t="s">
        <v>1683</v>
      </c>
      <c r="G282" s="62" t="s">
        <v>1545</v>
      </c>
      <c r="H282" s="79">
        <v>0</v>
      </c>
      <c r="I282" s="104" t="s">
        <v>1670</v>
      </c>
      <c r="J282" s="104" t="s">
        <v>1671</v>
      </c>
      <c r="K282" s="79" t="s">
        <v>12</v>
      </c>
      <c r="L282" s="104">
        <v>1994</v>
      </c>
      <c r="M282" s="143"/>
      <c r="N282" s="148" t="s">
        <v>13</v>
      </c>
      <c r="O282" s="242"/>
      <c r="P282" s="203" t="s">
        <v>1889</v>
      </c>
      <c r="R282" s="192"/>
      <c r="S282" s="193" t="s">
        <v>1717</v>
      </c>
      <c r="T282" s="192"/>
      <c r="U282" s="193" t="s">
        <v>1717</v>
      </c>
      <c r="V282" s="192"/>
      <c r="W282" s="193" t="s">
        <v>1717</v>
      </c>
      <c r="X282" s="192"/>
      <c r="Y282" s="192"/>
      <c r="Z282" s="192"/>
      <c r="AA282" s="192"/>
      <c r="AB282" s="192"/>
      <c r="AC282" s="192"/>
      <c r="AD282" s="192"/>
      <c r="AE282" s="192"/>
      <c r="AF282" s="193" t="s">
        <v>1717</v>
      </c>
      <c r="AG282" s="192"/>
      <c r="AH282" s="192"/>
      <c r="AI282" s="192"/>
      <c r="AJ282" s="192"/>
      <c r="AK282" s="192"/>
      <c r="AL282" s="193" t="s">
        <v>1717</v>
      </c>
      <c r="AM282" s="193" t="s">
        <v>1717</v>
      </c>
      <c r="AN282" s="193" t="s">
        <v>1717</v>
      </c>
      <c r="AO282" s="193" t="s">
        <v>1717</v>
      </c>
      <c r="AP282" s="193" t="s">
        <v>1717</v>
      </c>
      <c r="AQ282" s="192"/>
      <c r="AR282" s="192"/>
      <c r="AS282" s="192"/>
      <c r="AT282" s="192"/>
      <c r="AU282" s="192"/>
      <c r="AV282" s="192"/>
      <c r="AW282" s="192"/>
      <c r="AX282" s="192"/>
      <c r="AY282" s="192"/>
      <c r="AZ282" s="192"/>
      <c r="BA282" s="193" t="s">
        <v>1717</v>
      </c>
      <c r="BC282" s="5">
        <v>272</v>
      </c>
    </row>
    <row r="283" spans="1:55" ht="25.15" customHeight="1" x14ac:dyDescent="0.2">
      <c r="B283" s="1"/>
      <c r="C283" s="67" t="s">
        <v>1030</v>
      </c>
      <c r="D283" s="68" t="s">
        <v>1574</v>
      </c>
      <c r="E283" s="123" t="s">
        <v>1333</v>
      </c>
      <c r="F283" s="64" t="s">
        <v>1684</v>
      </c>
      <c r="G283" s="64" t="s">
        <v>1545</v>
      </c>
      <c r="H283" s="79">
        <v>0</v>
      </c>
      <c r="I283" s="104" t="s">
        <v>1670</v>
      </c>
      <c r="J283" s="104" t="s">
        <v>1671</v>
      </c>
      <c r="K283" s="79" t="s">
        <v>12</v>
      </c>
      <c r="L283" s="79">
        <v>1995</v>
      </c>
      <c r="M283" s="143"/>
      <c r="N283" s="148" t="s">
        <v>13</v>
      </c>
      <c r="O283" s="242"/>
      <c r="P283" s="203" t="s">
        <v>1888</v>
      </c>
      <c r="R283" s="192"/>
      <c r="S283" s="193" t="s">
        <v>1717</v>
      </c>
      <c r="T283" s="192"/>
      <c r="U283" s="193" t="s">
        <v>1717</v>
      </c>
      <c r="V283" s="192"/>
      <c r="W283" s="193" t="s">
        <v>1717</v>
      </c>
      <c r="X283" s="192"/>
      <c r="Y283" s="192"/>
      <c r="Z283" s="192"/>
      <c r="AA283" s="192"/>
      <c r="AB283" s="192"/>
      <c r="AC283" s="192"/>
      <c r="AD283" s="192"/>
      <c r="AE283" s="192"/>
      <c r="AF283" s="193" t="s">
        <v>1717</v>
      </c>
      <c r="AG283" s="192"/>
      <c r="AH283" s="192"/>
      <c r="AI283" s="192"/>
      <c r="AJ283" s="192"/>
      <c r="AK283" s="192"/>
      <c r="AL283" s="193" t="s">
        <v>1717</v>
      </c>
      <c r="AM283" s="193" t="s">
        <v>1717</v>
      </c>
      <c r="AN283" s="193" t="s">
        <v>1717</v>
      </c>
      <c r="AO283" s="193" t="s">
        <v>1717</v>
      </c>
      <c r="AP283" s="193" t="s">
        <v>1717</v>
      </c>
      <c r="AQ283" s="192"/>
      <c r="AR283" s="192"/>
      <c r="AS283" s="192"/>
      <c r="AT283" s="192"/>
      <c r="AU283" s="192"/>
      <c r="AV283" s="192"/>
      <c r="AW283" s="192"/>
      <c r="AX283" s="192"/>
      <c r="AY283" s="192"/>
      <c r="AZ283" s="192"/>
      <c r="BA283" s="193" t="s">
        <v>1717</v>
      </c>
      <c r="BC283" s="5">
        <v>273</v>
      </c>
    </row>
    <row r="284" spans="1:55" ht="25.15" customHeight="1" x14ac:dyDescent="0.2">
      <c r="A284" s="13" t="s">
        <v>1845</v>
      </c>
      <c r="B284" s="226" t="s">
        <v>1860</v>
      </c>
      <c r="C284" s="35" t="s">
        <v>177</v>
      </c>
      <c r="D284" s="10" t="s">
        <v>1575</v>
      </c>
      <c r="E284" s="103" t="s">
        <v>1350</v>
      </c>
      <c r="F284" s="10" t="s">
        <v>1685</v>
      </c>
      <c r="G284" s="10" t="s">
        <v>1545</v>
      </c>
      <c r="H284" s="12">
        <v>5.5</v>
      </c>
      <c r="I284" s="12" t="s">
        <v>12</v>
      </c>
      <c r="J284" s="12" t="s">
        <v>1671</v>
      </c>
      <c r="K284" s="12" t="s">
        <v>12</v>
      </c>
      <c r="L284" s="12">
        <v>1996</v>
      </c>
      <c r="M284" s="137"/>
      <c r="N284" s="72" t="s">
        <v>13</v>
      </c>
      <c r="O284" s="107"/>
      <c r="P284" s="249"/>
      <c r="R284" s="131"/>
      <c r="S284" s="133" t="s">
        <v>1717</v>
      </c>
      <c r="T284" s="131"/>
      <c r="U284" s="133" t="s">
        <v>1717</v>
      </c>
      <c r="V284" s="131"/>
      <c r="W284" s="133" t="s">
        <v>1717</v>
      </c>
      <c r="X284" s="131"/>
      <c r="Y284" s="131"/>
      <c r="Z284" s="131"/>
      <c r="AA284" s="131"/>
      <c r="AB284" s="131"/>
      <c r="AC284" s="131"/>
      <c r="AD284" s="131"/>
      <c r="AE284" s="131"/>
      <c r="AF284" s="133" t="s">
        <v>1717</v>
      </c>
      <c r="AG284" s="131"/>
      <c r="AH284" s="131"/>
      <c r="AI284" s="131"/>
      <c r="AJ284" s="131"/>
      <c r="AK284" s="131"/>
      <c r="AL284" s="133" t="s">
        <v>1717</v>
      </c>
      <c r="AM284" s="133" t="s">
        <v>1717</v>
      </c>
      <c r="AN284" s="133" t="s">
        <v>1717</v>
      </c>
      <c r="AO284" s="133" t="s">
        <v>1717</v>
      </c>
      <c r="AP284" s="133" t="s">
        <v>1717</v>
      </c>
      <c r="AQ284" s="131"/>
      <c r="AR284" s="131"/>
      <c r="AS284" s="131"/>
      <c r="AT284" s="131"/>
      <c r="AU284" s="131"/>
      <c r="AV284" s="131"/>
      <c r="AW284" s="131"/>
      <c r="AX284" s="131"/>
      <c r="AY284" s="131"/>
      <c r="AZ284" s="131"/>
      <c r="BA284" s="133" t="s">
        <v>1717</v>
      </c>
      <c r="BC284" s="5">
        <v>274</v>
      </c>
    </row>
    <row r="285" spans="1:55" ht="25.15" customHeight="1" x14ac:dyDescent="0.2">
      <c r="A285" s="13" t="s">
        <v>1845</v>
      </c>
      <c r="B285" s="226" t="s">
        <v>1860</v>
      </c>
      <c r="C285" s="35" t="s">
        <v>178</v>
      </c>
      <c r="D285" s="10" t="s">
        <v>179</v>
      </c>
      <c r="E285" s="103" t="s">
        <v>1350</v>
      </c>
      <c r="F285" s="10" t="s">
        <v>180</v>
      </c>
      <c r="G285" s="10" t="s">
        <v>1545</v>
      </c>
      <c r="H285" s="12">
        <v>5.5</v>
      </c>
      <c r="I285" s="12" t="s">
        <v>12</v>
      </c>
      <c r="J285" s="12" t="s">
        <v>1671</v>
      </c>
      <c r="K285" s="12" t="s">
        <v>12</v>
      </c>
      <c r="L285" s="12">
        <v>1985</v>
      </c>
      <c r="M285" s="137"/>
      <c r="N285" s="72" t="s">
        <v>13</v>
      </c>
      <c r="O285" s="107"/>
      <c r="P285" s="249"/>
      <c r="R285" s="131"/>
      <c r="S285" s="133" t="s">
        <v>1717</v>
      </c>
      <c r="T285" s="131"/>
      <c r="U285" s="133" t="s">
        <v>1717</v>
      </c>
      <c r="V285" s="131"/>
      <c r="W285" s="133" t="s">
        <v>1717</v>
      </c>
      <c r="X285" s="131"/>
      <c r="Y285" s="131"/>
      <c r="Z285" s="131"/>
      <c r="AA285" s="131"/>
      <c r="AB285" s="131"/>
      <c r="AC285" s="131"/>
      <c r="AD285" s="131"/>
      <c r="AE285" s="131"/>
      <c r="AF285" s="133" t="s">
        <v>1717</v>
      </c>
      <c r="AG285" s="131"/>
      <c r="AH285" s="131"/>
      <c r="AI285" s="131"/>
      <c r="AJ285" s="131"/>
      <c r="AK285" s="131"/>
      <c r="AL285" s="133" t="s">
        <v>1717</v>
      </c>
      <c r="AM285" s="133" t="s">
        <v>1717</v>
      </c>
      <c r="AN285" s="133" t="s">
        <v>1717</v>
      </c>
      <c r="AO285" s="133" t="s">
        <v>1717</v>
      </c>
      <c r="AP285" s="133" t="s">
        <v>1717</v>
      </c>
      <c r="AQ285" s="131"/>
      <c r="AR285" s="131"/>
      <c r="AS285" s="131"/>
      <c r="AT285" s="131"/>
      <c r="AU285" s="131"/>
      <c r="AV285" s="131"/>
      <c r="AW285" s="131"/>
      <c r="AX285" s="131"/>
      <c r="AY285" s="131"/>
      <c r="AZ285" s="131"/>
      <c r="BA285" s="133" t="s">
        <v>1717</v>
      </c>
      <c r="BC285" s="5">
        <v>275</v>
      </c>
    </row>
    <row r="286" spans="1:55" ht="25.15" customHeight="1" x14ac:dyDescent="0.2">
      <c r="B286" s="1"/>
      <c r="C286" s="51" t="s">
        <v>1118</v>
      </c>
      <c r="D286" s="53" t="s">
        <v>1576</v>
      </c>
      <c r="E286" s="55" t="s">
        <v>12</v>
      </c>
      <c r="F286" s="53" t="s">
        <v>1273</v>
      </c>
      <c r="G286" s="53"/>
      <c r="H286" s="53"/>
      <c r="I286" s="53"/>
      <c r="J286" s="53"/>
      <c r="K286" s="53"/>
      <c r="L286" s="53"/>
      <c r="M286" s="234"/>
      <c r="N286" s="150"/>
      <c r="O286" s="205"/>
      <c r="P286" s="54" t="s">
        <v>1404</v>
      </c>
      <c r="R286" s="167"/>
      <c r="S286" s="167"/>
      <c r="T286" s="167"/>
      <c r="U286" s="167"/>
      <c r="V286" s="167"/>
      <c r="W286" s="167"/>
      <c r="X286" s="133"/>
      <c r="Y286" s="167"/>
      <c r="Z286" s="167"/>
      <c r="AA286" s="133"/>
      <c r="AB286" s="167"/>
      <c r="AC286" s="167"/>
      <c r="AD286" s="167"/>
      <c r="AE286" s="167"/>
      <c r="AF286" s="133"/>
      <c r="AG286" s="167"/>
      <c r="AH286" s="167"/>
      <c r="AI286" s="167"/>
      <c r="AJ286" s="167"/>
      <c r="AK286" s="167"/>
      <c r="AL286" s="133"/>
      <c r="AM286" s="133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C286" s="5">
        <v>276</v>
      </c>
    </row>
    <row r="287" spans="1:55" ht="25.15" customHeight="1" x14ac:dyDescent="0.2">
      <c r="B287" s="1"/>
      <c r="C287" s="51" t="s">
        <v>1119</v>
      </c>
      <c r="D287" s="53" t="s">
        <v>1577</v>
      </c>
      <c r="E287" s="55" t="s">
        <v>12</v>
      </c>
      <c r="F287" s="53" t="s">
        <v>1273</v>
      </c>
      <c r="G287" s="53"/>
      <c r="H287" s="53"/>
      <c r="I287" s="53"/>
      <c r="J287" s="53"/>
      <c r="K287" s="53"/>
      <c r="L287" s="53"/>
      <c r="M287" s="234"/>
      <c r="N287" s="150"/>
      <c r="O287" s="205"/>
      <c r="P287" s="54" t="s">
        <v>1404</v>
      </c>
      <c r="R287" s="167"/>
      <c r="S287" s="167"/>
      <c r="T287" s="167"/>
      <c r="U287" s="167"/>
      <c r="V287" s="167"/>
      <c r="W287" s="167"/>
      <c r="X287" s="133"/>
      <c r="Y287" s="167"/>
      <c r="Z287" s="167"/>
      <c r="AA287" s="133"/>
      <c r="AB287" s="167"/>
      <c r="AC287" s="167"/>
      <c r="AD287" s="167"/>
      <c r="AE287" s="167"/>
      <c r="AF287" s="133"/>
      <c r="AG287" s="167"/>
      <c r="AH287" s="167"/>
      <c r="AI287" s="167"/>
      <c r="AJ287" s="167"/>
      <c r="AK287" s="167"/>
      <c r="AL287" s="133"/>
      <c r="AM287" s="133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C287" s="5">
        <v>277</v>
      </c>
    </row>
    <row r="288" spans="1:55" ht="25.15" customHeight="1" x14ac:dyDescent="0.2">
      <c r="A288" s="13" t="s">
        <v>1845</v>
      </c>
      <c r="B288" s="226" t="s">
        <v>1860</v>
      </c>
      <c r="C288" s="35" t="s">
        <v>645</v>
      </c>
      <c r="D288" s="10" t="s">
        <v>1578</v>
      </c>
      <c r="E288" s="103" t="s">
        <v>635</v>
      </c>
      <c r="F288" s="10" t="s">
        <v>646</v>
      </c>
      <c r="G288" s="10" t="s">
        <v>1489</v>
      </c>
      <c r="H288" s="103">
        <v>7.5</v>
      </c>
      <c r="I288" s="12" t="s">
        <v>12</v>
      </c>
      <c r="J288" s="103" t="s">
        <v>1671</v>
      </c>
      <c r="K288" s="12" t="s">
        <v>12</v>
      </c>
      <c r="L288" s="103">
        <v>1990</v>
      </c>
      <c r="M288" s="139"/>
      <c r="N288" s="72" t="s">
        <v>13</v>
      </c>
      <c r="O288" s="107"/>
      <c r="P288" s="249"/>
      <c r="R288" s="131"/>
      <c r="S288" s="133" t="s">
        <v>1717</v>
      </c>
      <c r="T288" s="133"/>
      <c r="U288" s="133" t="s">
        <v>1717</v>
      </c>
      <c r="V288" s="131"/>
      <c r="W288" s="133" t="s">
        <v>1717</v>
      </c>
      <c r="X288" s="131"/>
      <c r="Y288" s="131"/>
      <c r="Z288" s="131"/>
      <c r="AA288" s="131"/>
      <c r="AB288" s="131"/>
      <c r="AC288" s="131"/>
      <c r="AD288" s="131"/>
      <c r="AE288" s="131"/>
      <c r="AF288" s="133" t="s">
        <v>1717</v>
      </c>
      <c r="AG288" s="131"/>
      <c r="AH288" s="131"/>
      <c r="AI288" s="131"/>
      <c r="AJ288" s="131"/>
      <c r="AK288" s="131"/>
      <c r="AL288" s="133" t="s">
        <v>1717</v>
      </c>
      <c r="AM288" s="133" t="s">
        <v>1717</v>
      </c>
      <c r="AN288" s="133" t="s">
        <v>1717</v>
      </c>
      <c r="AO288" s="133" t="s">
        <v>1717</v>
      </c>
      <c r="AP288" s="133" t="s">
        <v>1717</v>
      </c>
      <c r="AQ288" s="131"/>
      <c r="AR288" s="131"/>
      <c r="AS288" s="131"/>
      <c r="AT288" s="131"/>
      <c r="AU288" s="131"/>
      <c r="AV288" s="131"/>
      <c r="AW288" s="131"/>
      <c r="AX288" s="131"/>
      <c r="AY288" s="131"/>
      <c r="AZ288" s="131"/>
      <c r="BA288" s="133" t="s">
        <v>1717</v>
      </c>
      <c r="BC288" s="5">
        <v>278</v>
      </c>
    </row>
    <row r="289" spans="1:55" ht="25.15" customHeight="1" x14ac:dyDescent="0.2">
      <c r="A289" s="13" t="s">
        <v>1845</v>
      </c>
      <c r="B289" s="226" t="s">
        <v>1860</v>
      </c>
      <c r="C289" s="36" t="s">
        <v>138</v>
      </c>
      <c r="D289" s="10" t="s">
        <v>139</v>
      </c>
      <c r="E289" s="103" t="s">
        <v>1350</v>
      </c>
      <c r="F289" s="10" t="s">
        <v>140</v>
      </c>
      <c r="G289" s="10" t="s">
        <v>1488</v>
      </c>
      <c r="H289" s="12">
        <v>11</v>
      </c>
      <c r="I289" s="12" t="s">
        <v>12</v>
      </c>
      <c r="J289" s="12" t="s">
        <v>1671</v>
      </c>
      <c r="K289" s="12" t="s">
        <v>12</v>
      </c>
      <c r="L289" s="12">
        <v>1990</v>
      </c>
      <c r="M289" s="137"/>
      <c r="N289" s="72" t="s">
        <v>13</v>
      </c>
      <c r="O289" s="107"/>
      <c r="P289" s="249"/>
      <c r="R289" s="131"/>
      <c r="S289" s="133" t="s">
        <v>1717</v>
      </c>
      <c r="T289" s="131"/>
      <c r="U289" s="133" t="s">
        <v>1717</v>
      </c>
      <c r="V289" s="131"/>
      <c r="W289" s="133" t="s">
        <v>1717</v>
      </c>
      <c r="X289" s="131"/>
      <c r="Y289" s="131"/>
      <c r="Z289" s="131"/>
      <c r="AA289" s="131"/>
      <c r="AB289" s="131"/>
      <c r="AC289" s="131"/>
      <c r="AD289" s="131"/>
      <c r="AE289" s="131"/>
      <c r="AF289" s="133" t="s">
        <v>1717</v>
      </c>
      <c r="AG289" s="131"/>
      <c r="AH289" s="131"/>
      <c r="AI289" s="131"/>
      <c r="AJ289" s="131"/>
      <c r="AK289" s="131"/>
      <c r="AL289" s="133" t="s">
        <v>1717</v>
      </c>
      <c r="AM289" s="133" t="s">
        <v>1717</v>
      </c>
      <c r="AN289" s="133" t="s">
        <v>1717</v>
      </c>
      <c r="AO289" s="133" t="s">
        <v>1717</v>
      </c>
      <c r="AP289" s="133" t="s">
        <v>1717</v>
      </c>
      <c r="AQ289" s="131"/>
      <c r="AR289" s="131"/>
      <c r="AS289" s="131"/>
      <c r="AT289" s="131"/>
      <c r="AU289" s="131"/>
      <c r="AV289" s="131"/>
      <c r="AW289" s="131"/>
      <c r="AX289" s="131"/>
      <c r="AY289" s="131"/>
      <c r="AZ289" s="131"/>
      <c r="BA289" s="133" t="s">
        <v>1717</v>
      </c>
      <c r="BC289" s="5">
        <v>279</v>
      </c>
    </row>
    <row r="290" spans="1:55" ht="25.15" customHeight="1" x14ac:dyDescent="0.2">
      <c r="B290" s="1"/>
      <c r="C290" s="51" t="s">
        <v>1120</v>
      </c>
      <c r="D290" s="53" t="s">
        <v>1274</v>
      </c>
      <c r="E290" s="55" t="s">
        <v>12</v>
      </c>
      <c r="F290" s="53" t="s">
        <v>1275</v>
      </c>
      <c r="G290" s="53"/>
      <c r="H290" s="53"/>
      <c r="I290" s="53"/>
      <c r="J290" s="53"/>
      <c r="K290" s="53"/>
      <c r="L290" s="53"/>
      <c r="M290" s="234"/>
      <c r="N290" s="150"/>
      <c r="O290" s="205"/>
      <c r="P290" s="54" t="s">
        <v>1404</v>
      </c>
      <c r="R290" s="167"/>
      <c r="S290" s="167"/>
      <c r="T290" s="167"/>
      <c r="U290" s="167"/>
      <c r="V290" s="167"/>
      <c r="W290" s="167"/>
      <c r="X290" s="133"/>
      <c r="Y290" s="167"/>
      <c r="Z290" s="167"/>
      <c r="AA290" s="133"/>
      <c r="AB290" s="167"/>
      <c r="AC290" s="167"/>
      <c r="AD290" s="167"/>
      <c r="AE290" s="167"/>
      <c r="AF290" s="133"/>
      <c r="AG290" s="167"/>
      <c r="AH290" s="167"/>
      <c r="AI290" s="167"/>
      <c r="AJ290" s="167"/>
      <c r="AK290" s="167"/>
      <c r="AL290" s="133"/>
      <c r="AM290" s="133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C290" s="5">
        <v>280</v>
      </c>
    </row>
    <row r="291" spans="1:55" ht="25.15" customHeight="1" x14ac:dyDescent="0.2">
      <c r="A291" s="13" t="s">
        <v>1845</v>
      </c>
      <c r="B291" s="226" t="s">
        <v>1860</v>
      </c>
      <c r="C291" s="35" t="s">
        <v>181</v>
      </c>
      <c r="D291" s="10" t="s">
        <v>182</v>
      </c>
      <c r="E291" s="103" t="s">
        <v>1350</v>
      </c>
      <c r="F291" s="10" t="s">
        <v>183</v>
      </c>
      <c r="G291" s="10" t="s">
        <v>1545</v>
      </c>
      <c r="H291" s="12">
        <v>4.0999999999999996</v>
      </c>
      <c r="I291" s="12" t="s">
        <v>12</v>
      </c>
      <c r="J291" s="12" t="s">
        <v>1671</v>
      </c>
      <c r="K291" s="12" t="s">
        <v>12</v>
      </c>
      <c r="L291" s="12">
        <v>2004</v>
      </c>
      <c r="M291" s="137"/>
      <c r="N291" s="72" t="s">
        <v>13</v>
      </c>
      <c r="O291" s="107"/>
      <c r="P291" s="249"/>
      <c r="R291" s="131"/>
      <c r="S291" s="133" t="s">
        <v>1717</v>
      </c>
      <c r="T291" s="131"/>
      <c r="U291" s="133" t="s">
        <v>1717</v>
      </c>
      <c r="V291" s="131"/>
      <c r="W291" s="133" t="s">
        <v>1717</v>
      </c>
      <c r="X291" s="131"/>
      <c r="Y291" s="131"/>
      <c r="Z291" s="131"/>
      <c r="AA291" s="131"/>
      <c r="AB291" s="131"/>
      <c r="AC291" s="131"/>
      <c r="AD291" s="131"/>
      <c r="AE291" s="131"/>
      <c r="AF291" s="133" t="s">
        <v>1717</v>
      </c>
      <c r="AG291" s="131"/>
      <c r="AH291" s="131"/>
      <c r="AI291" s="131"/>
      <c r="AJ291" s="131"/>
      <c r="AK291" s="131"/>
      <c r="AL291" s="133" t="s">
        <v>1717</v>
      </c>
      <c r="AM291" s="133" t="s">
        <v>1717</v>
      </c>
      <c r="AN291" s="133" t="s">
        <v>1717</v>
      </c>
      <c r="AO291" s="133" t="s">
        <v>1717</v>
      </c>
      <c r="AP291" s="133" t="s">
        <v>1717</v>
      </c>
      <c r="AQ291" s="131"/>
      <c r="AR291" s="131"/>
      <c r="AS291" s="131"/>
      <c r="AT291" s="131"/>
      <c r="AU291" s="131"/>
      <c r="AV291" s="131"/>
      <c r="AW291" s="131"/>
      <c r="AX291" s="131"/>
      <c r="AY291" s="131"/>
      <c r="AZ291" s="131"/>
      <c r="BA291" s="133" t="s">
        <v>1717</v>
      </c>
      <c r="BC291" s="5">
        <v>281</v>
      </c>
    </row>
    <row r="292" spans="1:55" ht="25.15" customHeight="1" x14ac:dyDescent="0.2">
      <c r="B292" s="1"/>
      <c r="C292" s="51" t="s">
        <v>1121</v>
      </c>
      <c r="D292" s="53" t="s">
        <v>1276</v>
      </c>
      <c r="E292" s="55" t="s">
        <v>12</v>
      </c>
      <c r="F292" s="53" t="s">
        <v>1277</v>
      </c>
      <c r="G292" s="53"/>
      <c r="H292" s="53"/>
      <c r="I292" s="53"/>
      <c r="J292" s="53"/>
      <c r="K292" s="53"/>
      <c r="L292" s="53"/>
      <c r="M292" s="234"/>
      <c r="N292" s="150"/>
      <c r="O292" s="205"/>
      <c r="P292" s="54" t="s">
        <v>1404</v>
      </c>
      <c r="R292" s="167"/>
      <c r="S292" s="167"/>
      <c r="T292" s="167"/>
      <c r="U292" s="167"/>
      <c r="V292" s="167"/>
      <c r="W292" s="167"/>
      <c r="X292" s="133"/>
      <c r="Y292" s="167"/>
      <c r="Z292" s="167"/>
      <c r="AA292" s="133"/>
      <c r="AB292" s="167"/>
      <c r="AC292" s="167"/>
      <c r="AD292" s="167"/>
      <c r="AE292" s="167"/>
      <c r="AF292" s="133"/>
      <c r="AG292" s="167"/>
      <c r="AH292" s="167"/>
      <c r="AI292" s="167"/>
      <c r="AJ292" s="167"/>
      <c r="AK292" s="167"/>
      <c r="AL292" s="133"/>
      <c r="AM292" s="133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C292" s="5">
        <v>282</v>
      </c>
    </row>
    <row r="293" spans="1:55" ht="25.15" customHeight="1" x14ac:dyDescent="0.2">
      <c r="A293" s="13" t="s">
        <v>1845</v>
      </c>
      <c r="B293" s="226" t="s">
        <v>1860</v>
      </c>
      <c r="C293" s="35" t="s">
        <v>184</v>
      </c>
      <c r="D293" s="10" t="s">
        <v>185</v>
      </c>
      <c r="E293" s="103" t="s">
        <v>1350</v>
      </c>
      <c r="F293" s="10" t="s">
        <v>186</v>
      </c>
      <c r="G293" s="10" t="s">
        <v>1545</v>
      </c>
      <c r="H293" s="12">
        <v>7.5</v>
      </c>
      <c r="I293" s="12" t="s">
        <v>12</v>
      </c>
      <c r="J293" s="12" t="s">
        <v>1671</v>
      </c>
      <c r="K293" s="12" t="s">
        <v>12</v>
      </c>
      <c r="L293" s="12">
        <v>1987</v>
      </c>
      <c r="M293" s="137"/>
      <c r="N293" s="72" t="s">
        <v>13</v>
      </c>
      <c r="O293" s="107"/>
      <c r="P293" s="249"/>
      <c r="R293" s="131"/>
      <c r="S293" s="133" t="s">
        <v>1717</v>
      </c>
      <c r="T293" s="131"/>
      <c r="U293" s="133" t="s">
        <v>1717</v>
      </c>
      <c r="V293" s="131"/>
      <c r="W293" s="133" t="s">
        <v>1717</v>
      </c>
      <c r="X293" s="131"/>
      <c r="Y293" s="131"/>
      <c r="Z293" s="131"/>
      <c r="AA293" s="131"/>
      <c r="AB293" s="131"/>
      <c r="AC293" s="131"/>
      <c r="AD293" s="131"/>
      <c r="AE293" s="131"/>
      <c r="AF293" s="133" t="s">
        <v>1717</v>
      </c>
      <c r="AG293" s="131"/>
      <c r="AH293" s="131"/>
      <c r="AI293" s="131"/>
      <c r="AJ293" s="131"/>
      <c r="AK293" s="131"/>
      <c r="AL293" s="133" t="s">
        <v>1717</v>
      </c>
      <c r="AM293" s="133" t="s">
        <v>1717</v>
      </c>
      <c r="AN293" s="133" t="s">
        <v>1717</v>
      </c>
      <c r="AO293" s="133" t="s">
        <v>1717</v>
      </c>
      <c r="AP293" s="133" t="s">
        <v>1717</v>
      </c>
      <c r="AQ293" s="131"/>
      <c r="AR293" s="131"/>
      <c r="AS293" s="131"/>
      <c r="AT293" s="131"/>
      <c r="AU293" s="131"/>
      <c r="AV293" s="131"/>
      <c r="AW293" s="131"/>
      <c r="AX293" s="131"/>
      <c r="AY293" s="131"/>
      <c r="AZ293" s="131"/>
      <c r="BA293" s="133" t="s">
        <v>1717</v>
      </c>
      <c r="BC293" s="5">
        <v>283</v>
      </c>
    </row>
    <row r="294" spans="1:55" ht="25.15" customHeight="1" x14ac:dyDescent="0.2">
      <c r="A294" s="13" t="s">
        <v>1845</v>
      </c>
      <c r="B294" s="226" t="s">
        <v>1860</v>
      </c>
      <c r="C294" s="35" t="s">
        <v>187</v>
      </c>
      <c r="D294" s="10" t="s">
        <v>1547</v>
      </c>
      <c r="E294" s="103" t="s">
        <v>1350</v>
      </c>
      <c r="F294" s="10" t="s">
        <v>188</v>
      </c>
      <c r="G294" s="10" t="s">
        <v>1488</v>
      </c>
      <c r="H294" s="12">
        <v>5.6</v>
      </c>
      <c r="I294" s="12" t="s">
        <v>12</v>
      </c>
      <c r="J294" s="12" t="s">
        <v>1671</v>
      </c>
      <c r="K294" s="12" t="s">
        <v>12</v>
      </c>
      <c r="L294" s="12">
        <v>1997</v>
      </c>
      <c r="M294" s="137"/>
      <c r="N294" s="72" t="s">
        <v>13</v>
      </c>
      <c r="O294" s="107"/>
      <c r="P294" s="249"/>
      <c r="R294" s="131"/>
      <c r="S294" s="131"/>
      <c r="T294" s="131"/>
      <c r="U294" s="133" t="s">
        <v>1717</v>
      </c>
      <c r="V294" s="133" t="s">
        <v>1717</v>
      </c>
      <c r="W294" s="133" t="s">
        <v>1717</v>
      </c>
      <c r="X294" s="131"/>
      <c r="Y294" s="131"/>
      <c r="Z294" s="131"/>
      <c r="AA294" s="131"/>
      <c r="AB294" s="131"/>
      <c r="AC294" s="131"/>
      <c r="AD294" s="131"/>
      <c r="AE294" s="131"/>
      <c r="AF294" s="133" t="s">
        <v>1717</v>
      </c>
      <c r="AG294" s="131"/>
      <c r="AH294" s="131"/>
      <c r="AI294" s="131"/>
      <c r="AJ294" s="131"/>
      <c r="AK294" s="131"/>
      <c r="AL294" s="133" t="s">
        <v>1717</v>
      </c>
      <c r="AM294" s="133" t="s">
        <v>1717</v>
      </c>
      <c r="AN294" s="133" t="s">
        <v>1717</v>
      </c>
      <c r="AO294" s="133" t="s">
        <v>1717</v>
      </c>
      <c r="AP294" s="133" t="s">
        <v>1717</v>
      </c>
      <c r="AQ294" s="131"/>
      <c r="AR294" s="131"/>
      <c r="AS294" s="131"/>
      <c r="AT294" s="131"/>
      <c r="AU294" s="131"/>
      <c r="AV294" s="131"/>
      <c r="AW294" s="131"/>
      <c r="AX294" s="131"/>
      <c r="AY294" s="155"/>
      <c r="AZ294" s="131"/>
      <c r="BA294" s="133" t="s">
        <v>1717</v>
      </c>
      <c r="BC294" s="5">
        <v>284</v>
      </c>
    </row>
    <row r="295" spans="1:55" ht="25.15" customHeight="1" x14ac:dyDescent="0.2">
      <c r="A295" s="13" t="s">
        <v>1845</v>
      </c>
      <c r="B295" s="226" t="s">
        <v>1860</v>
      </c>
      <c r="C295" s="35" t="s">
        <v>189</v>
      </c>
      <c r="D295" s="10" t="s">
        <v>1547</v>
      </c>
      <c r="E295" s="103" t="s">
        <v>1350</v>
      </c>
      <c r="F295" s="10" t="s">
        <v>188</v>
      </c>
      <c r="G295" s="10" t="s">
        <v>1488</v>
      </c>
      <c r="H295" s="12">
        <v>5.6</v>
      </c>
      <c r="I295" s="12" t="s">
        <v>12</v>
      </c>
      <c r="J295" s="12" t="s">
        <v>1671</v>
      </c>
      <c r="K295" s="12" t="s">
        <v>12</v>
      </c>
      <c r="L295" s="12">
        <v>1997</v>
      </c>
      <c r="M295" s="137"/>
      <c r="N295" s="72" t="s">
        <v>13</v>
      </c>
      <c r="O295" s="107"/>
      <c r="P295" s="249"/>
      <c r="R295" s="131"/>
      <c r="S295" s="131"/>
      <c r="T295" s="131"/>
      <c r="U295" s="133" t="s">
        <v>1717</v>
      </c>
      <c r="V295" s="133" t="s">
        <v>1717</v>
      </c>
      <c r="W295" s="133" t="s">
        <v>1717</v>
      </c>
      <c r="X295" s="131"/>
      <c r="Y295" s="131"/>
      <c r="Z295" s="131"/>
      <c r="AA295" s="131"/>
      <c r="AB295" s="131"/>
      <c r="AC295" s="131"/>
      <c r="AD295" s="131"/>
      <c r="AE295" s="131"/>
      <c r="AF295" s="133" t="s">
        <v>1717</v>
      </c>
      <c r="AG295" s="131"/>
      <c r="AH295" s="131"/>
      <c r="AI295" s="131"/>
      <c r="AJ295" s="131"/>
      <c r="AK295" s="131"/>
      <c r="AL295" s="133" t="s">
        <v>1717</v>
      </c>
      <c r="AM295" s="133" t="s">
        <v>1717</v>
      </c>
      <c r="AN295" s="133" t="s">
        <v>1717</v>
      </c>
      <c r="AO295" s="133" t="s">
        <v>1717</v>
      </c>
      <c r="AP295" s="133" t="s">
        <v>1717</v>
      </c>
      <c r="AQ295" s="131"/>
      <c r="AR295" s="131"/>
      <c r="AS295" s="131"/>
      <c r="AT295" s="131"/>
      <c r="AU295" s="131"/>
      <c r="AV295" s="131"/>
      <c r="AW295" s="131"/>
      <c r="AX295" s="131"/>
      <c r="AY295" s="155"/>
      <c r="AZ295" s="131"/>
      <c r="BA295" s="133" t="s">
        <v>1717</v>
      </c>
      <c r="BC295" s="5">
        <v>285</v>
      </c>
    </row>
    <row r="296" spans="1:55" ht="25.15" customHeight="1" x14ac:dyDescent="0.2">
      <c r="A296" s="13" t="s">
        <v>1845</v>
      </c>
      <c r="B296" s="226" t="s">
        <v>1860</v>
      </c>
      <c r="C296" s="35" t="s">
        <v>190</v>
      </c>
      <c r="D296" s="10" t="s">
        <v>1547</v>
      </c>
      <c r="E296" s="103" t="s">
        <v>1350</v>
      </c>
      <c r="F296" s="10" t="s">
        <v>188</v>
      </c>
      <c r="G296" s="10" t="s">
        <v>1488</v>
      </c>
      <c r="H296" s="12">
        <v>5.6</v>
      </c>
      <c r="I296" s="12" t="s">
        <v>12</v>
      </c>
      <c r="J296" s="12" t="s">
        <v>1671</v>
      </c>
      <c r="K296" s="12" t="s">
        <v>12</v>
      </c>
      <c r="L296" s="12">
        <v>1997</v>
      </c>
      <c r="M296" s="137"/>
      <c r="N296" s="72" t="s">
        <v>13</v>
      </c>
      <c r="O296" s="107"/>
      <c r="P296" s="254"/>
      <c r="R296" s="131"/>
      <c r="S296" s="131"/>
      <c r="T296" s="131"/>
      <c r="U296" s="133" t="s">
        <v>1717</v>
      </c>
      <c r="V296" s="133" t="s">
        <v>1717</v>
      </c>
      <c r="W296" s="133" t="s">
        <v>1717</v>
      </c>
      <c r="X296" s="131"/>
      <c r="Y296" s="131"/>
      <c r="Z296" s="131"/>
      <c r="AA296" s="131"/>
      <c r="AB296" s="131"/>
      <c r="AC296" s="131"/>
      <c r="AD296" s="131"/>
      <c r="AE296" s="131"/>
      <c r="AF296" s="133" t="s">
        <v>1717</v>
      </c>
      <c r="AG296" s="131"/>
      <c r="AH296" s="131"/>
      <c r="AI296" s="131"/>
      <c r="AJ296" s="131"/>
      <c r="AK296" s="131"/>
      <c r="AL296" s="133" t="s">
        <v>1717</v>
      </c>
      <c r="AM296" s="133" t="s">
        <v>1717</v>
      </c>
      <c r="AN296" s="133" t="s">
        <v>1717</v>
      </c>
      <c r="AO296" s="133" t="s">
        <v>1717</v>
      </c>
      <c r="AP296" s="133" t="s">
        <v>1717</v>
      </c>
      <c r="AQ296" s="131"/>
      <c r="AR296" s="131"/>
      <c r="AS296" s="131"/>
      <c r="AT296" s="131"/>
      <c r="AU296" s="131"/>
      <c r="AV296" s="131"/>
      <c r="AW296" s="131"/>
      <c r="AX296" s="131"/>
      <c r="AY296" s="155"/>
      <c r="AZ296" s="131"/>
      <c r="BA296" s="133" t="s">
        <v>1717</v>
      </c>
      <c r="BC296" s="5">
        <v>286</v>
      </c>
    </row>
    <row r="297" spans="1:55" s="191" customFormat="1" ht="40.15" customHeight="1" x14ac:dyDescent="0.2">
      <c r="A297" s="1"/>
      <c r="B297" s="1"/>
      <c r="C297" s="67" t="s">
        <v>1015</v>
      </c>
      <c r="D297" s="64" t="s">
        <v>1546</v>
      </c>
      <c r="E297" s="123" t="s">
        <v>2058</v>
      </c>
      <c r="F297" s="64" t="s">
        <v>192</v>
      </c>
      <c r="G297" s="64" t="s">
        <v>1488</v>
      </c>
      <c r="H297" s="79">
        <v>0</v>
      </c>
      <c r="I297" s="79" t="s">
        <v>12</v>
      </c>
      <c r="J297" s="79" t="s">
        <v>1671</v>
      </c>
      <c r="K297" s="79" t="s">
        <v>12</v>
      </c>
      <c r="L297" s="79">
        <v>1997</v>
      </c>
      <c r="M297" s="143"/>
      <c r="N297" s="148" t="s">
        <v>13</v>
      </c>
      <c r="O297" s="242"/>
      <c r="P297" s="204" t="s">
        <v>1894</v>
      </c>
      <c r="R297" s="192"/>
      <c r="S297" s="192"/>
      <c r="T297" s="192"/>
      <c r="U297" s="193" t="s">
        <v>1717</v>
      </c>
      <c r="V297" s="193" t="s">
        <v>1717</v>
      </c>
      <c r="W297" s="193" t="s">
        <v>1717</v>
      </c>
      <c r="X297" s="192"/>
      <c r="Y297" s="192"/>
      <c r="Z297" s="192"/>
      <c r="AA297" s="192"/>
      <c r="AB297" s="192"/>
      <c r="AC297" s="192"/>
      <c r="AD297" s="192"/>
      <c r="AE297" s="192"/>
      <c r="AF297" s="193" t="s">
        <v>1717</v>
      </c>
      <c r="AG297" s="192"/>
      <c r="AH297" s="192"/>
      <c r="AI297" s="192"/>
      <c r="AJ297" s="192"/>
      <c r="AK297" s="192"/>
      <c r="AL297" s="193" t="s">
        <v>1717</v>
      </c>
      <c r="AM297" s="193" t="s">
        <v>1717</v>
      </c>
      <c r="AN297" s="193" t="s">
        <v>1717</v>
      </c>
      <c r="AO297" s="193" t="s">
        <v>1717</v>
      </c>
      <c r="AP297" s="193" t="s">
        <v>1717</v>
      </c>
      <c r="AQ297" s="192"/>
      <c r="AR297" s="192"/>
      <c r="AS297" s="192"/>
      <c r="AT297" s="192"/>
      <c r="AU297" s="192"/>
      <c r="AV297" s="192"/>
      <c r="AW297" s="192"/>
      <c r="AX297" s="192"/>
      <c r="AY297" s="196"/>
      <c r="AZ297" s="192"/>
      <c r="BA297" s="193" t="s">
        <v>1717</v>
      </c>
      <c r="BC297" s="5">
        <v>287</v>
      </c>
    </row>
    <row r="298" spans="1:55" s="191" customFormat="1" ht="40.15" customHeight="1" x14ac:dyDescent="0.2">
      <c r="A298" s="1"/>
      <c r="B298" s="1"/>
      <c r="C298" s="67" t="s">
        <v>1026</v>
      </c>
      <c r="D298" s="60" t="s">
        <v>1546</v>
      </c>
      <c r="E298" s="123" t="s">
        <v>2058</v>
      </c>
      <c r="F298" s="60" t="s">
        <v>192</v>
      </c>
      <c r="G298" s="60" t="s">
        <v>1488</v>
      </c>
      <c r="H298" s="79">
        <v>0</v>
      </c>
      <c r="I298" s="79" t="s">
        <v>12</v>
      </c>
      <c r="J298" s="79" t="s">
        <v>1671</v>
      </c>
      <c r="K298" s="79" t="s">
        <v>12</v>
      </c>
      <c r="L298" s="123">
        <v>1997</v>
      </c>
      <c r="M298" s="147"/>
      <c r="N298" s="148" t="s">
        <v>13</v>
      </c>
      <c r="O298" s="242"/>
      <c r="P298" s="203" t="s">
        <v>1896</v>
      </c>
      <c r="R298" s="192"/>
      <c r="S298" s="192"/>
      <c r="T298" s="192"/>
      <c r="U298" s="193" t="s">
        <v>1717</v>
      </c>
      <c r="V298" s="193" t="s">
        <v>1717</v>
      </c>
      <c r="W298" s="193" t="s">
        <v>1717</v>
      </c>
      <c r="X298" s="192"/>
      <c r="Y298" s="192"/>
      <c r="Z298" s="192"/>
      <c r="AA298" s="192"/>
      <c r="AB298" s="192"/>
      <c r="AC298" s="192"/>
      <c r="AD298" s="192"/>
      <c r="AE298" s="192"/>
      <c r="AF298" s="193" t="s">
        <v>1717</v>
      </c>
      <c r="AG298" s="192"/>
      <c r="AH298" s="192"/>
      <c r="AI298" s="192"/>
      <c r="AJ298" s="192"/>
      <c r="AK298" s="192"/>
      <c r="AL298" s="193" t="s">
        <v>1717</v>
      </c>
      <c r="AM298" s="193" t="s">
        <v>1717</v>
      </c>
      <c r="AN298" s="193" t="s">
        <v>1717</v>
      </c>
      <c r="AO298" s="193" t="s">
        <v>1717</v>
      </c>
      <c r="AP298" s="193" t="s">
        <v>1717</v>
      </c>
      <c r="AQ298" s="192"/>
      <c r="AR298" s="192"/>
      <c r="AS298" s="192"/>
      <c r="AT298" s="192"/>
      <c r="AU298" s="192"/>
      <c r="AV298" s="192"/>
      <c r="AW298" s="192"/>
      <c r="AX298" s="192"/>
      <c r="AY298" s="196"/>
      <c r="AZ298" s="192"/>
      <c r="BA298" s="193" t="s">
        <v>1717</v>
      </c>
      <c r="BC298" s="5">
        <v>288</v>
      </c>
    </row>
    <row r="299" spans="1:55" ht="25.15" customHeight="1" x14ac:dyDescent="0.2">
      <c r="A299" s="13" t="s">
        <v>1845</v>
      </c>
      <c r="B299" s="226" t="s">
        <v>1860</v>
      </c>
      <c r="C299" s="35" t="s">
        <v>191</v>
      </c>
      <c r="D299" s="10" t="s">
        <v>1546</v>
      </c>
      <c r="E299" s="103" t="s">
        <v>1350</v>
      </c>
      <c r="F299" s="10" t="s">
        <v>192</v>
      </c>
      <c r="G299" s="10" t="s">
        <v>1488</v>
      </c>
      <c r="H299" s="12">
        <v>5.6</v>
      </c>
      <c r="I299" s="12" t="s">
        <v>12</v>
      </c>
      <c r="J299" s="12" t="s">
        <v>1671</v>
      </c>
      <c r="K299" s="12" t="s">
        <v>12</v>
      </c>
      <c r="L299" s="12">
        <v>2000</v>
      </c>
      <c r="M299" s="137"/>
      <c r="N299" s="72" t="s">
        <v>13</v>
      </c>
      <c r="O299" s="107"/>
      <c r="P299" s="249"/>
      <c r="R299" s="131"/>
      <c r="S299" s="131"/>
      <c r="T299" s="131"/>
      <c r="U299" s="133" t="s">
        <v>1717</v>
      </c>
      <c r="V299" s="133" t="s">
        <v>1717</v>
      </c>
      <c r="W299" s="133" t="s">
        <v>1717</v>
      </c>
      <c r="X299" s="131"/>
      <c r="Y299" s="131"/>
      <c r="Z299" s="131"/>
      <c r="AA299" s="131"/>
      <c r="AB299" s="131"/>
      <c r="AC299" s="131"/>
      <c r="AD299" s="131"/>
      <c r="AE299" s="131"/>
      <c r="AF299" s="133" t="s">
        <v>1717</v>
      </c>
      <c r="AG299" s="131"/>
      <c r="AH299" s="131"/>
      <c r="AI299" s="131"/>
      <c r="AJ299" s="131"/>
      <c r="AK299" s="131"/>
      <c r="AL299" s="133" t="s">
        <v>1717</v>
      </c>
      <c r="AM299" s="133" t="s">
        <v>1717</v>
      </c>
      <c r="AN299" s="133" t="s">
        <v>1717</v>
      </c>
      <c r="AO299" s="133" t="s">
        <v>1717</v>
      </c>
      <c r="AP299" s="133" t="s">
        <v>1717</v>
      </c>
      <c r="AQ299" s="131"/>
      <c r="AR299" s="131"/>
      <c r="AS299" s="131"/>
      <c r="AT299" s="131"/>
      <c r="AU299" s="131"/>
      <c r="AV299" s="131"/>
      <c r="AW299" s="131"/>
      <c r="AX299" s="131"/>
      <c r="AY299" s="155"/>
      <c r="AZ299" s="131"/>
      <c r="BA299" s="133" t="s">
        <v>1717</v>
      </c>
      <c r="BC299" s="5">
        <v>289</v>
      </c>
    </row>
    <row r="300" spans="1:55" ht="25.15" customHeight="1" x14ac:dyDescent="0.2">
      <c r="A300" s="13" t="s">
        <v>1845</v>
      </c>
      <c r="B300" s="226" t="s">
        <v>1860</v>
      </c>
      <c r="C300" s="35" t="s">
        <v>193</v>
      </c>
      <c r="D300" s="10" t="s">
        <v>194</v>
      </c>
      <c r="E300" s="103" t="s">
        <v>1350</v>
      </c>
      <c r="F300" s="10" t="s">
        <v>195</v>
      </c>
      <c r="G300" s="10" t="s">
        <v>1579</v>
      </c>
      <c r="H300" s="12">
        <v>5.5</v>
      </c>
      <c r="I300" s="12" t="s">
        <v>12</v>
      </c>
      <c r="J300" s="12" t="s">
        <v>1671</v>
      </c>
      <c r="K300" s="12" t="s">
        <v>12</v>
      </c>
      <c r="L300" s="12">
        <v>1974</v>
      </c>
      <c r="M300" s="137"/>
      <c r="N300" s="72" t="s">
        <v>13</v>
      </c>
      <c r="O300" s="107"/>
      <c r="P300" s="249"/>
      <c r="R300" s="131"/>
      <c r="S300" s="133" t="s">
        <v>1717</v>
      </c>
      <c r="T300" s="133"/>
      <c r="U300" s="133" t="s">
        <v>1717</v>
      </c>
      <c r="V300" s="131"/>
      <c r="W300" s="133" t="s">
        <v>1717</v>
      </c>
      <c r="X300" s="131"/>
      <c r="Y300" s="131"/>
      <c r="Z300" s="131"/>
      <c r="AA300" s="131"/>
      <c r="AB300" s="131"/>
      <c r="AC300" s="131"/>
      <c r="AD300" s="131"/>
      <c r="AE300" s="131"/>
      <c r="AF300" s="133" t="s">
        <v>1717</v>
      </c>
      <c r="AG300" s="131"/>
      <c r="AH300" s="131"/>
      <c r="AI300" s="131"/>
      <c r="AJ300" s="131"/>
      <c r="AK300" s="131"/>
      <c r="AL300" s="133" t="s">
        <v>1717</v>
      </c>
      <c r="AM300" s="133" t="s">
        <v>1717</v>
      </c>
      <c r="AN300" s="133" t="s">
        <v>1717</v>
      </c>
      <c r="AO300" s="133" t="s">
        <v>1717</v>
      </c>
      <c r="AP300" s="133" t="s">
        <v>1717</v>
      </c>
      <c r="AQ300" s="131"/>
      <c r="AR300" s="131"/>
      <c r="AS300" s="131"/>
      <c r="AT300" s="131"/>
      <c r="AU300" s="131"/>
      <c r="AV300" s="131"/>
      <c r="AW300" s="131"/>
      <c r="AX300" s="131"/>
      <c r="AY300" s="131"/>
      <c r="AZ300" s="131"/>
      <c r="BA300" s="133" t="s">
        <v>1717</v>
      </c>
      <c r="BC300" s="5">
        <v>290</v>
      </c>
    </row>
    <row r="301" spans="1:55" ht="25.15" customHeight="1" x14ac:dyDescent="0.2">
      <c r="A301" s="13" t="s">
        <v>1845</v>
      </c>
      <c r="B301" s="226" t="s">
        <v>1862</v>
      </c>
      <c r="C301" s="35" t="s">
        <v>196</v>
      </c>
      <c r="D301" s="10" t="s">
        <v>197</v>
      </c>
      <c r="E301" s="103" t="s">
        <v>1350</v>
      </c>
      <c r="F301" s="10" t="s">
        <v>198</v>
      </c>
      <c r="G301" s="10" t="s">
        <v>1580</v>
      </c>
      <c r="H301" s="12">
        <v>3.75</v>
      </c>
      <c r="I301" s="12" t="s">
        <v>12</v>
      </c>
      <c r="J301" s="12" t="s">
        <v>1671</v>
      </c>
      <c r="K301" s="12" t="s">
        <v>12</v>
      </c>
      <c r="L301" s="12">
        <v>1997</v>
      </c>
      <c r="M301" s="137"/>
      <c r="N301" s="72" t="s">
        <v>13</v>
      </c>
      <c r="O301" s="107"/>
      <c r="P301" s="249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  <c r="AF301" s="133" t="s">
        <v>1717</v>
      </c>
      <c r="AG301" s="131"/>
      <c r="AH301" s="131"/>
      <c r="AI301" s="131"/>
      <c r="AJ301" s="131"/>
      <c r="AK301" s="131"/>
      <c r="AL301" s="133" t="s">
        <v>1717</v>
      </c>
      <c r="AM301" s="133" t="s">
        <v>1717</v>
      </c>
      <c r="AN301" s="133" t="s">
        <v>1717</v>
      </c>
      <c r="AO301" s="133" t="s">
        <v>1717</v>
      </c>
      <c r="AP301" s="133" t="s">
        <v>1717</v>
      </c>
      <c r="AQ301" s="131"/>
      <c r="AR301" s="131"/>
      <c r="AS301" s="131"/>
      <c r="AT301" s="131"/>
      <c r="AU301" s="131"/>
      <c r="AV301" s="131"/>
      <c r="AW301" s="131"/>
      <c r="AX301" s="131"/>
      <c r="AY301" s="132"/>
      <c r="AZ301" s="131"/>
      <c r="BA301" s="133" t="s">
        <v>1717</v>
      </c>
      <c r="BC301" s="5">
        <v>291</v>
      </c>
    </row>
    <row r="302" spans="1:55" ht="25.15" customHeight="1" x14ac:dyDescent="0.2">
      <c r="A302" s="13" t="s">
        <v>1845</v>
      </c>
      <c r="B302" s="226" t="s">
        <v>1862</v>
      </c>
      <c r="C302" s="35" t="s">
        <v>199</v>
      </c>
      <c r="D302" s="10" t="s">
        <v>200</v>
      </c>
      <c r="E302" s="103" t="s">
        <v>1350</v>
      </c>
      <c r="F302" s="10" t="s">
        <v>201</v>
      </c>
      <c r="G302" s="10" t="s">
        <v>1580</v>
      </c>
      <c r="H302" s="12">
        <v>3.75</v>
      </c>
      <c r="I302" s="12" t="s">
        <v>12</v>
      </c>
      <c r="J302" s="12" t="s">
        <v>1671</v>
      </c>
      <c r="K302" s="12" t="s">
        <v>12</v>
      </c>
      <c r="L302" s="12">
        <v>2000</v>
      </c>
      <c r="M302" s="137"/>
      <c r="N302" s="72" t="s">
        <v>13</v>
      </c>
      <c r="O302" s="107"/>
      <c r="P302" s="249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  <c r="AF302" s="133" t="s">
        <v>1717</v>
      </c>
      <c r="AG302" s="131"/>
      <c r="AH302" s="131"/>
      <c r="AI302" s="131"/>
      <c r="AJ302" s="131"/>
      <c r="AK302" s="131"/>
      <c r="AL302" s="133" t="s">
        <v>1717</v>
      </c>
      <c r="AM302" s="133" t="s">
        <v>1717</v>
      </c>
      <c r="AN302" s="133" t="s">
        <v>1717</v>
      </c>
      <c r="AO302" s="133" t="s">
        <v>1717</v>
      </c>
      <c r="AP302" s="133" t="s">
        <v>1717</v>
      </c>
      <c r="AQ302" s="131"/>
      <c r="AR302" s="131"/>
      <c r="AS302" s="131"/>
      <c r="AT302" s="131"/>
      <c r="AU302" s="131"/>
      <c r="AV302" s="131"/>
      <c r="AW302" s="131"/>
      <c r="AX302" s="131"/>
      <c r="AY302" s="132"/>
      <c r="AZ302" s="131"/>
      <c r="BA302" s="133" t="s">
        <v>1717</v>
      </c>
      <c r="BC302" s="5">
        <v>292</v>
      </c>
    </row>
    <row r="303" spans="1:55" ht="25.15" customHeight="1" x14ac:dyDescent="0.2">
      <c r="A303" s="13" t="s">
        <v>1845</v>
      </c>
      <c r="B303" s="226" t="s">
        <v>104</v>
      </c>
      <c r="C303" s="35" t="s">
        <v>333</v>
      </c>
      <c r="D303" s="10" t="s">
        <v>1361</v>
      </c>
      <c r="E303" s="103" t="s">
        <v>1334</v>
      </c>
      <c r="F303" s="10" t="s">
        <v>334</v>
      </c>
      <c r="G303" s="11" t="s">
        <v>1435</v>
      </c>
      <c r="H303" s="12">
        <v>0.3</v>
      </c>
      <c r="I303" s="12" t="s">
        <v>12</v>
      </c>
      <c r="J303" s="12" t="s">
        <v>12</v>
      </c>
      <c r="K303" s="12" t="s">
        <v>12</v>
      </c>
      <c r="L303" s="12">
        <v>1980</v>
      </c>
      <c r="M303" s="137"/>
      <c r="N303" s="72" t="s">
        <v>13</v>
      </c>
      <c r="O303" s="107"/>
      <c r="P303" s="254"/>
      <c r="R303" s="131"/>
      <c r="S303" s="132"/>
      <c r="T303" s="132"/>
      <c r="U303" s="132"/>
      <c r="V303" s="133" t="s">
        <v>1717</v>
      </c>
      <c r="W303" s="133" t="s">
        <v>1717</v>
      </c>
      <c r="X303" s="132"/>
      <c r="Y303" s="132"/>
      <c r="Z303" s="132"/>
      <c r="AA303" s="132"/>
      <c r="AB303" s="133" t="s">
        <v>1717</v>
      </c>
      <c r="AC303" s="133"/>
      <c r="AD303" s="133"/>
      <c r="AE303" s="132"/>
      <c r="AF303" s="133" t="s">
        <v>1717</v>
      </c>
      <c r="AG303" s="132"/>
      <c r="AH303" s="132"/>
      <c r="AI303" s="132"/>
      <c r="AJ303" s="132"/>
      <c r="AK303" s="132"/>
      <c r="AL303" s="133" t="s">
        <v>1717</v>
      </c>
      <c r="AM303" s="133" t="s">
        <v>1717</v>
      </c>
      <c r="AN303" s="132"/>
      <c r="AO303" s="132"/>
      <c r="AP303" s="132"/>
      <c r="AQ303" s="132"/>
      <c r="AR303" s="132"/>
      <c r="AS303" s="132"/>
      <c r="AT303" s="132"/>
      <c r="AU303" s="132"/>
      <c r="AV303" s="132"/>
      <c r="AW303" s="132"/>
      <c r="AX303" s="132"/>
      <c r="AY303" s="132"/>
      <c r="AZ303" s="132"/>
      <c r="BA303" s="133" t="s">
        <v>1717</v>
      </c>
      <c r="BC303" s="5">
        <v>293</v>
      </c>
    </row>
    <row r="304" spans="1:55" s="191" customFormat="1" ht="40.15" customHeight="1" x14ac:dyDescent="0.2">
      <c r="A304" s="1"/>
      <c r="B304" s="1"/>
      <c r="C304" s="67" t="s">
        <v>1016</v>
      </c>
      <c r="D304" s="64" t="s">
        <v>1731</v>
      </c>
      <c r="E304" s="123" t="s">
        <v>2058</v>
      </c>
      <c r="F304" s="64" t="s">
        <v>174</v>
      </c>
      <c r="G304" s="64" t="s">
        <v>1440</v>
      </c>
      <c r="H304" s="79">
        <v>0</v>
      </c>
      <c r="I304" s="79" t="s">
        <v>12</v>
      </c>
      <c r="J304" s="79" t="s">
        <v>12</v>
      </c>
      <c r="K304" s="79" t="s">
        <v>12</v>
      </c>
      <c r="L304" s="64"/>
      <c r="M304" s="146"/>
      <c r="N304" s="148" t="s">
        <v>13</v>
      </c>
      <c r="O304" s="242"/>
      <c r="P304" s="204" t="s">
        <v>1894</v>
      </c>
      <c r="R304" s="192"/>
      <c r="S304" s="192"/>
      <c r="T304" s="192"/>
      <c r="U304" s="192"/>
      <c r="V304" s="193" t="s">
        <v>1717</v>
      </c>
      <c r="W304" s="193" t="s">
        <v>1717</v>
      </c>
      <c r="X304" s="192"/>
      <c r="Y304" s="192"/>
      <c r="Z304" s="192"/>
      <c r="AA304" s="192"/>
      <c r="AB304" s="193" t="s">
        <v>1717</v>
      </c>
      <c r="AC304" s="192"/>
      <c r="AD304" s="192"/>
      <c r="AE304" s="193" t="s">
        <v>1717</v>
      </c>
      <c r="AF304" s="193" t="s">
        <v>1717</v>
      </c>
      <c r="AG304" s="192"/>
      <c r="AH304" s="192"/>
      <c r="AI304" s="192"/>
      <c r="AJ304" s="192"/>
      <c r="AK304" s="192"/>
      <c r="AL304" s="193" t="s">
        <v>1717</v>
      </c>
      <c r="AM304" s="193" t="s">
        <v>1717</v>
      </c>
      <c r="AN304" s="192"/>
      <c r="AO304" s="192"/>
      <c r="AP304" s="192"/>
      <c r="AQ304" s="192"/>
      <c r="AR304" s="192"/>
      <c r="AS304" s="192"/>
      <c r="AT304" s="192"/>
      <c r="AU304" s="192"/>
      <c r="AV304" s="192"/>
      <c r="AW304" s="192"/>
      <c r="AX304" s="192"/>
      <c r="AY304" s="192"/>
      <c r="AZ304" s="192"/>
      <c r="BA304" s="193" t="s">
        <v>1717</v>
      </c>
      <c r="BC304" s="5">
        <v>294</v>
      </c>
    </row>
    <row r="305" spans="1:55" ht="25.15" customHeight="1" x14ac:dyDescent="0.2">
      <c r="A305" s="13" t="s">
        <v>1845</v>
      </c>
      <c r="B305" s="226" t="s">
        <v>1854</v>
      </c>
      <c r="C305" s="35" t="s">
        <v>1122</v>
      </c>
      <c r="D305" s="9" t="s">
        <v>136</v>
      </c>
      <c r="E305" s="103" t="s">
        <v>1328</v>
      </c>
      <c r="F305" s="9" t="s">
        <v>1317</v>
      </c>
      <c r="G305" s="9" t="s">
        <v>1439</v>
      </c>
      <c r="H305" s="12">
        <v>0.5</v>
      </c>
      <c r="I305" s="12" t="s">
        <v>12</v>
      </c>
      <c r="J305" s="12" t="s">
        <v>12</v>
      </c>
      <c r="K305" s="12" t="s">
        <v>12</v>
      </c>
      <c r="L305" s="9"/>
      <c r="M305" s="141"/>
      <c r="N305" s="72" t="s">
        <v>13</v>
      </c>
      <c r="O305" s="107"/>
      <c r="P305" s="249"/>
      <c r="R305" s="131"/>
      <c r="S305" s="131"/>
      <c r="T305" s="131"/>
      <c r="U305" s="132"/>
      <c r="V305" s="131"/>
      <c r="W305" s="133" t="s">
        <v>1717</v>
      </c>
      <c r="X305" s="131"/>
      <c r="Y305" s="131"/>
      <c r="Z305" s="131"/>
      <c r="AA305" s="131"/>
      <c r="AB305" s="133" t="s">
        <v>1717</v>
      </c>
      <c r="AC305" s="131"/>
      <c r="AD305" s="131"/>
      <c r="AE305" s="131"/>
      <c r="AF305" s="133" t="s">
        <v>1717</v>
      </c>
      <c r="AG305" s="131"/>
      <c r="AH305" s="131"/>
      <c r="AI305" s="131"/>
      <c r="AJ305" s="131"/>
      <c r="AK305" s="131"/>
      <c r="AL305" s="133" t="s">
        <v>1717</v>
      </c>
      <c r="AM305" s="133" t="s">
        <v>1717</v>
      </c>
      <c r="AN305" s="131"/>
      <c r="AO305" s="131"/>
      <c r="AP305" s="131"/>
      <c r="AQ305" s="131"/>
      <c r="AR305" s="131"/>
      <c r="AS305" s="131"/>
      <c r="AT305" s="131"/>
      <c r="AU305" s="131"/>
      <c r="AV305" s="131"/>
      <c r="AW305" s="131"/>
      <c r="AX305" s="131"/>
      <c r="AY305" s="131"/>
      <c r="AZ305" s="131"/>
      <c r="BA305" s="133" t="s">
        <v>1717</v>
      </c>
      <c r="BC305" s="5">
        <v>295</v>
      </c>
    </row>
    <row r="306" spans="1:55" ht="25.15" customHeight="1" x14ac:dyDescent="0.2">
      <c r="A306" s="13" t="s">
        <v>1851</v>
      </c>
      <c r="B306" s="226" t="s">
        <v>1863</v>
      </c>
      <c r="C306" s="35" t="s">
        <v>202</v>
      </c>
      <c r="D306" s="10" t="s">
        <v>91</v>
      </c>
      <c r="E306" s="103" t="s">
        <v>1350</v>
      </c>
      <c r="F306" s="10" t="s">
        <v>203</v>
      </c>
      <c r="G306" s="10" t="s">
        <v>1473</v>
      </c>
      <c r="H306" s="12">
        <v>2.5</v>
      </c>
      <c r="I306" s="12" t="s">
        <v>12</v>
      </c>
      <c r="J306" s="12" t="s">
        <v>12</v>
      </c>
      <c r="K306" s="12" t="s">
        <v>12</v>
      </c>
      <c r="L306" s="12">
        <v>2000</v>
      </c>
      <c r="M306" s="137"/>
      <c r="N306" s="72" t="s">
        <v>13</v>
      </c>
      <c r="O306" s="107"/>
      <c r="P306" s="249"/>
      <c r="R306" s="131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3" t="s">
        <v>1717</v>
      </c>
      <c r="AG306" s="132"/>
      <c r="AH306" s="132"/>
      <c r="AI306" s="132"/>
      <c r="AJ306" s="132"/>
      <c r="AK306" s="132"/>
      <c r="AL306" s="133" t="s">
        <v>1717</v>
      </c>
      <c r="AM306" s="133" t="s">
        <v>1717</v>
      </c>
      <c r="AN306" s="132"/>
      <c r="AO306" s="132"/>
      <c r="AP306" s="132"/>
      <c r="AQ306" s="132"/>
      <c r="AR306" s="132"/>
      <c r="AS306" s="132"/>
      <c r="AT306" s="132"/>
      <c r="AU306" s="132"/>
      <c r="AV306" s="132"/>
      <c r="AW306" s="132"/>
      <c r="AX306" s="132"/>
      <c r="AY306" s="133" t="s">
        <v>1717</v>
      </c>
      <c r="AZ306" s="132"/>
      <c r="BA306" s="133" t="s">
        <v>1717</v>
      </c>
      <c r="BC306" s="5">
        <v>296</v>
      </c>
    </row>
    <row r="307" spans="1:55" ht="25.15" customHeight="1" x14ac:dyDescent="0.2">
      <c r="A307" s="13" t="s">
        <v>1848</v>
      </c>
      <c r="B307" s="226" t="s">
        <v>1863</v>
      </c>
      <c r="C307" s="35" t="s">
        <v>204</v>
      </c>
      <c r="D307" s="10" t="s">
        <v>205</v>
      </c>
      <c r="E307" s="103" t="s">
        <v>1350</v>
      </c>
      <c r="F307" s="10" t="s">
        <v>206</v>
      </c>
      <c r="G307" s="10" t="s">
        <v>1535</v>
      </c>
      <c r="H307" s="12">
        <v>1.5</v>
      </c>
      <c r="I307" s="12" t="s">
        <v>12</v>
      </c>
      <c r="J307" s="12" t="s">
        <v>12</v>
      </c>
      <c r="K307" s="12" t="s">
        <v>12</v>
      </c>
      <c r="L307" s="12">
        <v>2015</v>
      </c>
      <c r="M307" s="137"/>
      <c r="N307" s="72" t="s">
        <v>13</v>
      </c>
      <c r="O307" s="107"/>
      <c r="P307" s="249"/>
      <c r="R307" s="131"/>
      <c r="S307" s="131"/>
      <c r="T307" s="133" t="s">
        <v>1717</v>
      </c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  <c r="AF307" s="133" t="s">
        <v>1717</v>
      </c>
      <c r="AG307" s="131"/>
      <c r="AH307" s="131"/>
      <c r="AI307" s="131"/>
      <c r="AJ307" s="131"/>
      <c r="AK307" s="131"/>
      <c r="AL307" s="133" t="s">
        <v>1717</v>
      </c>
      <c r="AM307" s="133" t="s">
        <v>1717</v>
      </c>
      <c r="AN307" s="131"/>
      <c r="AO307" s="131"/>
      <c r="AP307" s="131"/>
      <c r="AQ307" s="131"/>
      <c r="AR307" s="131"/>
      <c r="AS307" s="131"/>
      <c r="AT307" s="131"/>
      <c r="AU307" s="131"/>
      <c r="AV307" s="133" t="s">
        <v>1717</v>
      </c>
      <c r="AW307" s="131"/>
      <c r="AX307" s="131"/>
      <c r="AY307" s="131"/>
      <c r="AZ307" s="131"/>
      <c r="BA307" s="132"/>
      <c r="BC307" s="5">
        <v>297</v>
      </c>
    </row>
    <row r="308" spans="1:55" ht="25.15" customHeight="1" x14ac:dyDescent="0.2">
      <c r="A308" s="13" t="s">
        <v>1845</v>
      </c>
      <c r="B308" s="226" t="s">
        <v>1872</v>
      </c>
      <c r="C308" s="35" t="s">
        <v>207</v>
      </c>
      <c r="D308" s="10" t="s">
        <v>208</v>
      </c>
      <c r="E308" s="103" t="s">
        <v>1350</v>
      </c>
      <c r="F308" s="10" t="s">
        <v>209</v>
      </c>
      <c r="G308" s="10" t="s">
        <v>1440</v>
      </c>
      <c r="H308" s="12">
        <v>7.5</v>
      </c>
      <c r="I308" s="12" t="s">
        <v>12</v>
      </c>
      <c r="J308" s="12" t="s">
        <v>12</v>
      </c>
      <c r="K308" s="12" t="s">
        <v>12</v>
      </c>
      <c r="L308" s="12">
        <v>1994</v>
      </c>
      <c r="M308" s="137"/>
      <c r="N308" s="72" t="s">
        <v>13</v>
      </c>
      <c r="O308" s="107"/>
      <c r="P308" s="249"/>
      <c r="R308" s="131"/>
      <c r="S308" s="131"/>
      <c r="T308" s="131"/>
      <c r="U308" s="131"/>
      <c r="V308" s="133" t="s">
        <v>1717</v>
      </c>
      <c r="W308" s="133" t="s">
        <v>1717</v>
      </c>
      <c r="X308" s="131"/>
      <c r="Y308" s="131"/>
      <c r="Z308" s="131"/>
      <c r="AA308" s="131"/>
      <c r="AB308" s="133" t="s">
        <v>1717</v>
      </c>
      <c r="AC308" s="131"/>
      <c r="AD308" s="131"/>
      <c r="AE308" s="133" t="s">
        <v>1717</v>
      </c>
      <c r="AF308" s="133" t="s">
        <v>1717</v>
      </c>
      <c r="AG308" s="131"/>
      <c r="AH308" s="131"/>
      <c r="AI308" s="131"/>
      <c r="AJ308" s="131"/>
      <c r="AK308" s="131"/>
      <c r="AL308" s="133" t="s">
        <v>1717</v>
      </c>
      <c r="AM308" s="133" t="s">
        <v>1717</v>
      </c>
      <c r="AN308" s="131"/>
      <c r="AO308" s="131"/>
      <c r="AP308" s="131"/>
      <c r="AQ308" s="131"/>
      <c r="AR308" s="131"/>
      <c r="AS308" s="131"/>
      <c r="AT308" s="131"/>
      <c r="AU308" s="131"/>
      <c r="AV308" s="131"/>
      <c r="AW308" s="131"/>
      <c r="AX308" s="131"/>
      <c r="AY308" s="131"/>
      <c r="AZ308" s="131"/>
      <c r="BA308" s="133" t="s">
        <v>1717</v>
      </c>
      <c r="BC308" s="5">
        <v>298</v>
      </c>
    </row>
    <row r="309" spans="1:55" ht="25.15" customHeight="1" x14ac:dyDescent="0.2">
      <c r="A309" s="13" t="s">
        <v>1845</v>
      </c>
      <c r="B309" s="226" t="s">
        <v>1854</v>
      </c>
      <c r="C309" s="35" t="s">
        <v>210</v>
      </c>
      <c r="D309" s="10" t="s">
        <v>136</v>
      </c>
      <c r="E309" s="103" t="s">
        <v>529</v>
      </c>
      <c r="F309" s="10" t="s">
        <v>45</v>
      </c>
      <c r="G309" s="10" t="s">
        <v>1439</v>
      </c>
      <c r="H309" s="12">
        <v>0.55000000000000004</v>
      </c>
      <c r="I309" s="12" t="s">
        <v>12</v>
      </c>
      <c r="J309" s="12" t="s">
        <v>12</v>
      </c>
      <c r="K309" s="12" t="s">
        <v>12</v>
      </c>
      <c r="L309" s="12">
        <v>2000</v>
      </c>
      <c r="M309" s="137"/>
      <c r="N309" s="72" t="s">
        <v>13</v>
      </c>
      <c r="O309" s="107"/>
      <c r="P309" s="71" t="s">
        <v>2094</v>
      </c>
      <c r="R309" s="131"/>
      <c r="S309" s="131"/>
      <c r="T309" s="131"/>
      <c r="U309" s="132"/>
      <c r="V309" s="131"/>
      <c r="W309" s="133" t="s">
        <v>1717</v>
      </c>
      <c r="X309" s="131"/>
      <c r="Y309" s="131"/>
      <c r="Z309" s="131"/>
      <c r="AA309" s="131"/>
      <c r="AB309" s="133" t="s">
        <v>1717</v>
      </c>
      <c r="AC309" s="131"/>
      <c r="AD309" s="131"/>
      <c r="AE309" s="131"/>
      <c r="AF309" s="133" t="s">
        <v>1717</v>
      </c>
      <c r="AG309" s="131"/>
      <c r="AH309" s="131"/>
      <c r="AI309" s="131"/>
      <c r="AJ309" s="131"/>
      <c r="AK309" s="131"/>
      <c r="AL309" s="133" t="s">
        <v>1717</v>
      </c>
      <c r="AM309" s="133" t="s">
        <v>1717</v>
      </c>
      <c r="AN309" s="131"/>
      <c r="AO309" s="131"/>
      <c r="AP309" s="131"/>
      <c r="AQ309" s="131"/>
      <c r="AR309" s="131"/>
      <c r="AS309" s="131"/>
      <c r="AT309" s="131"/>
      <c r="AU309" s="131"/>
      <c r="AV309" s="131"/>
      <c r="AW309" s="131"/>
      <c r="AX309" s="131"/>
      <c r="AY309" s="131"/>
      <c r="AZ309" s="131"/>
      <c r="BA309" s="133" t="s">
        <v>1717</v>
      </c>
      <c r="BC309" s="5">
        <v>299</v>
      </c>
    </row>
    <row r="310" spans="1:55" ht="25.15" customHeight="1" x14ac:dyDescent="0.2">
      <c r="A310" s="13" t="s">
        <v>1845</v>
      </c>
      <c r="B310" s="226" t="s">
        <v>1872</v>
      </c>
      <c r="C310" s="35" t="s">
        <v>211</v>
      </c>
      <c r="D310" s="10" t="s">
        <v>1731</v>
      </c>
      <c r="E310" s="103" t="s">
        <v>1350</v>
      </c>
      <c r="F310" s="10" t="s">
        <v>87</v>
      </c>
      <c r="G310" s="10" t="s">
        <v>1440</v>
      </c>
      <c r="H310" s="12">
        <v>1.5</v>
      </c>
      <c r="I310" s="12" t="s">
        <v>12</v>
      </c>
      <c r="J310" s="12" t="s">
        <v>12</v>
      </c>
      <c r="K310" s="12" t="s">
        <v>12</v>
      </c>
      <c r="L310" s="12">
        <v>1994</v>
      </c>
      <c r="M310" s="137"/>
      <c r="N310" s="72" t="s">
        <v>13</v>
      </c>
      <c r="O310" s="107"/>
      <c r="P310" s="249"/>
      <c r="R310" s="131"/>
      <c r="S310" s="131"/>
      <c r="T310" s="131"/>
      <c r="U310" s="131"/>
      <c r="V310" s="133" t="s">
        <v>1717</v>
      </c>
      <c r="W310" s="133" t="s">
        <v>1717</v>
      </c>
      <c r="X310" s="131"/>
      <c r="Y310" s="131"/>
      <c r="Z310" s="131"/>
      <c r="AA310" s="131"/>
      <c r="AB310" s="133" t="s">
        <v>1717</v>
      </c>
      <c r="AC310" s="131"/>
      <c r="AD310" s="131"/>
      <c r="AE310" s="133" t="s">
        <v>1717</v>
      </c>
      <c r="AF310" s="133" t="s">
        <v>1717</v>
      </c>
      <c r="AG310" s="131"/>
      <c r="AH310" s="131"/>
      <c r="AI310" s="131"/>
      <c r="AJ310" s="131"/>
      <c r="AK310" s="131"/>
      <c r="AL310" s="133" t="s">
        <v>1717</v>
      </c>
      <c r="AM310" s="133" t="s">
        <v>1717</v>
      </c>
      <c r="AN310" s="131"/>
      <c r="AO310" s="131"/>
      <c r="AP310" s="131"/>
      <c r="AQ310" s="131"/>
      <c r="AR310" s="131"/>
      <c r="AS310" s="131"/>
      <c r="AT310" s="131"/>
      <c r="AU310" s="131"/>
      <c r="AV310" s="131"/>
      <c r="AW310" s="131"/>
      <c r="AX310" s="131"/>
      <c r="AY310" s="131"/>
      <c r="AZ310" s="131"/>
      <c r="BA310" s="133" t="s">
        <v>1717</v>
      </c>
      <c r="BC310" s="5">
        <v>300</v>
      </c>
    </row>
    <row r="311" spans="1:55" ht="25.15" customHeight="1" x14ac:dyDescent="0.2">
      <c r="A311" s="13" t="s">
        <v>1845</v>
      </c>
      <c r="B311" s="226" t="s">
        <v>1872</v>
      </c>
      <c r="C311" s="36" t="s">
        <v>86</v>
      </c>
      <c r="D311" s="10" t="s">
        <v>1731</v>
      </c>
      <c r="E311" s="103" t="s">
        <v>1346</v>
      </c>
      <c r="F311" s="10" t="s">
        <v>87</v>
      </c>
      <c r="G311" s="10" t="s">
        <v>1440</v>
      </c>
      <c r="H311" s="12">
        <v>1.5</v>
      </c>
      <c r="I311" s="12" t="s">
        <v>12</v>
      </c>
      <c r="J311" s="12" t="s">
        <v>12</v>
      </c>
      <c r="K311" s="12" t="s">
        <v>12</v>
      </c>
      <c r="L311" s="12">
        <v>2005</v>
      </c>
      <c r="M311" s="137"/>
      <c r="N311" s="72" t="s">
        <v>13</v>
      </c>
      <c r="O311" s="107"/>
      <c r="P311" s="249"/>
      <c r="R311" s="131"/>
      <c r="S311" s="131"/>
      <c r="T311" s="131"/>
      <c r="U311" s="131"/>
      <c r="V311" s="133" t="s">
        <v>1717</v>
      </c>
      <c r="W311" s="133" t="s">
        <v>1717</v>
      </c>
      <c r="X311" s="131"/>
      <c r="Y311" s="131"/>
      <c r="Z311" s="131"/>
      <c r="AA311" s="131"/>
      <c r="AB311" s="133" t="s">
        <v>1717</v>
      </c>
      <c r="AC311" s="131"/>
      <c r="AD311" s="131"/>
      <c r="AE311" s="133" t="s">
        <v>1717</v>
      </c>
      <c r="AF311" s="133" t="s">
        <v>1717</v>
      </c>
      <c r="AG311" s="131"/>
      <c r="AH311" s="131"/>
      <c r="AI311" s="131"/>
      <c r="AJ311" s="131"/>
      <c r="AK311" s="131"/>
      <c r="AL311" s="133" t="s">
        <v>1717</v>
      </c>
      <c r="AM311" s="133" t="s">
        <v>1717</v>
      </c>
      <c r="AN311" s="131"/>
      <c r="AO311" s="131"/>
      <c r="AP311" s="131"/>
      <c r="AQ311" s="131"/>
      <c r="AR311" s="131"/>
      <c r="AS311" s="131"/>
      <c r="AT311" s="131"/>
      <c r="AU311" s="131"/>
      <c r="AV311" s="131"/>
      <c r="AW311" s="131"/>
      <c r="AX311" s="131"/>
      <c r="AY311" s="131"/>
      <c r="AZ311" s="131"/>
      <c r="BA311" s="133" t="s">
        <v>1717</v>
      </c>
      <c r="BC311" s="5">
        <v>301</v>
      </c>
    </row>
    <row r="312" spans="1:55" ht="25.15" customHeight="1" x14ac:dyDescent="0.2">
      <c r="A312" s="13" t="s">
        <v>1845</v>
      </c>
      <c r="B312" s="226" t="s">
        <v>1860</v>
      </c>
      <c r="C312" s="35" t="s">
        <v>212</v>
      </c>
      <c r="D312" s="10" t="s">
        <v>213</v>
      </c>
      <c r="E312" s="103" t="s">
        <v>1350</v>
      </c>
      <c r="F312" s="10" t="s">
        <v>214</v>
      </c>
      <c r="G312" s="10" t="s">
        <v>1581</v>
      </c>
      <c r="H312" s="12">
        <v>5.5</v>
      </c>
      <c r="I312" s="12" t="s">
        <v>1670</v>
      </c>
      <c r="J312" s="12" t="s">
        <v>1671</v>
      </c>
      <c r="K312" s="12" t="s">
        <v>12</v>
      </c>
      <c r="L312" s="12">
        <v>2008</v>
      </c>
      <c r="M312" s="137"/>
      <c r="N312" s="72" t="s">
        <v>13</v>
      </c>
      <c r="O312" s="107"/>
      <c r="P312" s="249"/>
      <c r="R312" s="131"/>
      <c r="S312" s="131"/>
      <c r="T312" s="131"/>
      <c r="U312" s="133" t="s">
        <v>1717</v>
      </c>
      <c r="V312" s="131"/>
      <c r="W312" s="133" t="s">
        <v>1717</v>
      </c>
      <c r="X312" s="131"/>
      <c r="Y312" s="131"/>
      <c r="Z312" s="131"/>
      <c r="AA312" s="131"/>
      <c r="AB312" s="131"/>
      <c r="AC312" s="131"/>
      <c r="AD312" s="131"/>
      <c r="AE312" s="131"/>
      <c r="AF312" s="133" t="s">
        <v>1717</v>
      </c>
      <c r="AG312" s="131"/>
      <c r="AH312" s="131"/>
      <c r="AI312" s="133" t="s">
        <v>1717</v>
      </c>
      <c r="AJ312" s="132"/>
      <c r="AK312" s="132"/>
      <c r="AL312" s="133" t="s">
        <v>1717</v>
      </c>
      <c r="AM312" s="133" t="s">
        <v>1717</v>
      </c>
      <c r="AN312" s="133" t="s">
        <v>1717</v>
      </c>
      <c r="AO312" s="133" t="s">
        <v>1717</v>
      </c>
      <c r="AP312" s="133" t="s">
        <v>1717</v>
      </c>
      <c r="AQ312" s="133" t="s">
        <v>1717</v>
      </c>
      <c r="AR312" s="133" t="s">
        <v>1717</v>
      </c>
      <c r="AS312" s="133" t="s">
        <v>1717</v>
      </c>
      <c r="AT312" s="131"/>
      <c r="AU312" s="133" t="s">
        <v>1717</v>
      </c>
      <c r="AV312" s="131"/>
      <c r="AW312" s="131"/>
      <c r="AX312" s="131"/>
      <c r="AY312" s="131"/>
      <c r="AZ312" s="133" t="s">
        <v>1717</v>
      </c>
      <c r="BA312" s="133" t="s">
        <v>1717</v>
      </c>
      <c r="BC312" s="5">
        <v>302</v>
      </c>
    </row>
    <row r="313" spans="1:55" ht="25.15" customHeight="1" x14ac:dyDescent="0.2">
      <c r="A313" s="13" t="s">
        <v>1848</v>
      </c>
      <c r="B313" s="226" t="s">
        <v>1863</v>
      </c>
      <c r="C313" s="35" t="s">
        <v>215</v>
      </c>
      <c r="D313" s="10" t="s">
        <v>205</v>
      </c>
      <c r="E313" s="103" t="s">
        <v>1350</v>
      </c>
      <c r="F313" s="10" t="s">
        <v>216</v>
      </c>
      <c r="G313" s="10" t="s">
        <v>1535</v>
      </c>
      <c r="H313" s="12">
        <v>1.5</v>
      </c>
      <c r="I313" s="12" t="s">
        <v>12</v>
      </c>
      <c r="J313" s="12" t="s">
        <v>12</v>
      </c>
      <c r="K313" s="12" t="s">
        <v>12</v>
      </c>
      <c r="L313" s="12">
        <v>2005</v>
      </c>
      <c r="M313" s="137"/>
      <c r="N313" s="72" t="s">
        <v>13</v>
      </c>
      <c r="O313" s="107"/>
      <c r="P313" s="249"/>
      <c r="R313" s="131"/>
      <c r="S313" s="131"/>
      <c r="T313" s="133" t="s">
        <v>1717</v>
      </c>
      <c r="U313" s="131"/>
      <c r="V313" s="131"/>
      <c r="W313" s="131"/>
      <c r="X313" s="131"/>
      <c r="Y313" s="131"/>
      <c r="Z313" s="131"/>
      <c r="AA313" s="131"/>
      <c r="AB313" s="131"/>
      <c r="AC313" s="131"/>
      <c r="AD313" s="131"/>
      <c r="AE313" s="131"/>
      <c r="AF313" s="133" t="s">
        <v>1717</v>
      </c>
      <c r="AG313" s="131"/>
      <c r="AH313" s="131"/>
      <c r="AI313" s="131"/>
      <c r="AJ313" s="131"/>
      <c r="AK313" s="131"/>
      <c r="AL313" s="133" t="s">
        <v>1717</v>
      </c>
      <c r="AM313" s="133" t="s">
        <v>1717</v>
      </c>
      <c r="AN313" s="131"/>
      <c r="AO313" s="131"/>
      <c r="AP313" s="131"/>
      <c r="AQ313" s="131"/>
      <c r="AR313" s="131"/>
      <c r="AS313" s="131"/>
      <c r="AT313" s="131"/>
      <c r="AU313" s="131"/>
      <c r="AV313" s="133" t="s">
        <v>1717</v>
      </c>
      <c r="AW313" s="131"/>
      <c r="AX313" s="131"/>
      <c r="AY313" s="131"/>
      <c r="AZ313" s="131"/>
      <c r="BA313" s="132"/>
      <c r="BC313" s="5">
        <v>303</v>
      </c>
    </row>
    <row r="314" spans="1:55" ht="25.15" customHeight="1" x14ac:dyDescent="0.2">
      <c r="A314" s="13" t="s">
        <v>1845</v>
      </c>
      <c r="B314" s="226" t="s">
        <v>1861</v>
      </c>
      <c r="C314" s="36" t="s">
        <v>141</v>
      </c>
      <c r="D314" s="10" t="s">
        <v>142</v>
      </c>
      <c r="E314" s="103" t="s">
        <v>1346</v>
      </c>
      <c r="F314" s="10" t="s">
        <v>143</v>
      </c>
      <c r="G314" s="10" t="s">
        <v>1486</v>
      </c>
      <c r="H314" s="12">
        <v>2.2000000000000002</v>
      </c>
      <c r="I314" s="12" t="s">
        <v>12</v>
      </c>
      <c r="J314" s="12" t="s">
        <v>1671</v>
      </c>
      <c r="K314" s="12" t="s">
        <v>12</v>
      </c>
      <c r="L314" s="12">
        <v>2012</v>
      </c>
      <c r="M314" s="137"/>
      <c r="N314" s="72" t="s">
        <v>13</v>
      </c>
      <c r="O314" s="107"/>
      <c r="P314" s="249"/>
      <c r="R314" s="131"/>
      <c r="S314" s="133" t="s">
        <v>1717</v>
      </c>
      <c r="T314" s="131"/>
      <c r="U314" s="133" t="s">
        <v>1717</v>
      </c>
      <c r="V314" s="131"/>
      <c r="W314" s="133" t="s">
        <v>1717</v>
      </c>
      <c r="X314" s="131"/>
      <c r="Y314" s="131"/>
      <c r="Z314" s="131"/>
      <c r="AA314" s="131"/>
      <c r="AB314" s="131"/>
      <c r="AC314" s="131"/>
      <c r="AD314" s="131"/>
      <c r="AE314" s="131"/>
      <c r="AF314" s="133" t="s">
        <v>1717</v>
      </c>
      <c r="AG314" s="131"/>
      <c r="AH314" s="131"/>
      <c r="AI314" s="131"/>
      <c r="AJ314" s="131"/>
      <c r="AK314" s="131"/>
      <c r="AL314" s="133" t="s">
        <v>1717</v>
      </c>
      <c r="AM314" s="133" t="s">
        <v>1717</v>
      </c>
      <c r="AN314" s="133" t="s">
        <v>1717</v>
      </c>
      <c r="AO314" s="133" t="s">
        <v>1717</v>
      </c>
      <c r="AP314" s="133" t="s">
        <v>1717</v>
      </c>
      <c r="AQ314" s="131"/>
      <c r="AR314" s="131"/>
      <c r="AS314" s="131"/>
      <c r="AT314" s="131"/>
      <c r="AU314" s="131"/>
      <c r="AV314" s="131"/>
      <c r="AW314" s="131"/>
      <c r="AX314" s="131"/>
      <c r="AY314" s="131"/>
      <c r="AZ314" s="131"/>
      <c r="BA314" s="133" t="s">
        <v>1717</v>
      </c>
      <c r="BC314" s="5">
        <v>304</v>
      </c>
    </row>
    <row r="315" spans="1:55" ht="25.15" customHeight="1" x14ac:dyDescent="0.2">
      <c r="A315" s="13" t="s">
        <v>1845</v>
      </c>
      <c r="B315" s="226" t="s">
        <v>1860</v>
      </c>
      <c r="C315" s="35" t="s">
        <v>217</v>
      </c>
      <c r="D315" s="10" t="s">
        <v>218</v>
      </c>
      <c r="E315" s="103" t="s">
        <v>1350</v>
      </c>
      <c r="F315" s="10" t="s">
        <v>219</v>
      </c>
      <c r="G315" s="10" t="s">
        <v>1581</v>
      </c>
      <c r="H315" s="12">
        <v>5.6</v>
      </c>
      <c r="I315" s="12" t="s">
        <v>1670</v>
      </c>
      <c r="J315" s="12" t="s">
        <v>1671</v>
      </c>
      <c r="K315" s="12" t="s">
        <v>12</v>
      </c>
      <c r="L315" s="103">
        <v>2009</v>
      </c>
      <c r="M315" s="139"/>
      <c r="N315" s="72" t="s">
        <v>13</v>
      </c>
      <c r="O315" s="107"/>
      <c r="P315" s="249"/>
      <c r="R315" s="131"/>
      <c r="S315" s="131"/>
      <c r="T315" s="131"/>
      <c r="U315" s="133" t="s">
        <v>1717</v>
      </c>
      <c r="V315" s="131"/>
      <c r="W315" s="133" t="s">
        <v>1717</v>
      </c>
      <c r="X315" s="131"/>
      <c r="Y315" s="131"/>
      <c r="Z315" s="131"/>
      <c r="AA315" s="131"/>
      <c r="AB315" s="131"/>
      <c r="AC315" s="131"/>
      <c r="AD315" s="131"/>
      <c r="AE315" s="131"/>
      <c r="AF315" s="133" t="s">
        <v>1717</v>
      </c>
      <c r="AG315" s="131"/>
      <c r="AH315" s="131"/>
      <c r="AI315" s="133" t="s">
        <v>1717</v>
      </c>
      <c r="AJ315" s="132"/>
      <c r="AK315" s="132"/>
      <c r="AL315" s="133" t="s">
        <v>1717</v>
      </c>
      <c r="AM315" s="133" t="s">
        <v>1717</v>
      </c>
      <c r="AN315" s="133" t="s">
        <v>1717</v>
      </c>
      <c r="AO315" s="133" t="s">
        <v>1717</v>
      </c>
      <c r="AP315" s="133" t="s">
        <v>1717</v>
      </c>
      <c r="AQ315" s="133" t="s">
        <v>1717</v>
      </c>
      <c r="AR315" s="133" t="s">
        <v>1717</v>
      </c>
      <c r="AS315" s="133" t="s">
        <v>1717</v>
      </c>
      <c r="AT315" s="131"/>
      <c r="AU315" s="133" t="s">
        <v>1717</v>
      </c>
      <c r="AV315" s="131"/>
      <c r="AW315" s="131"/>
      <c r="AX315" s="131"/>
      <c r="AY315" s="131"/>
      <c r="AZ315" s="133" t="s">
        <v>1717</v>
      </c>
      <c r="BA315" s="133" t="s">
        <v>1717</v>
      </c>
      <c r="BC315" s="5">
        <v>305</v>
      </c>
    </row>
    <row r="316" spans="1:55" ht="25.15" customHeight="1" x14ac:dyDescent="0.2">
      <c r="A316" s="13" t="s">
        <v>1848</v>
      </c>
      <c r="B316" s="226" t="s">
        <v>1863</v>
      </c>
      <c r="C316" s="35" t="s">
        <v>220</v>
      </c>
      <c r="D316" s="10" t="s">
        <v>221</v>
      </c>
      <c r="E316" s="103" t="s">
        <v>1350</v>
      </c>
      <c r="F316" s="10" t="s">
        <v>222</v>
      </c>
      <c r="G316" s="10" t="s">
        <v>1467</v>
      </c>
      <c r="H316" s="12">
        <f>0.5+1.5</f>
        <v>2</v>
      </c>
      <c r="I316" s="12" t="s">
        <v>12</v>
      </c>
      <c r="J316" s="12" t="s">
        <v>1671</v>
      </c>
      <c r="K316" s="12" t="s">
        <v>12</v>
      </c>
      <c r="L316" s="12">
        <v>2010</v>
      </c>
      <c r="M316" s="137"/>
      <c r="N316" s="72" t="s">
        <v>13</v>
      </c>
      <c r="O316" s="107"/>
      <c r="P316" s="249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33" t="s">
        <v>1717</v>
      </c>
      <c r="AG316" s="131"/>
      <c r="AH316" s="131"/>
      <c r="AI316" s="131"/>
      <c r="AJ316" s="131"/>
      <c r="AK316" s="131"/>
      <c r="AL316" s="131"/>
      <c r="AM316" s="133" t="s">
        <v>1717</v>
      </c>
      <c r="AN316" s="131"/>
      <c r="AO316" s="131"/>
      <c r="AP316" s="131"/>
      <c r="AQ316" s="131"/>
      <c r="AR316" s="131"/>
      <c r="AS316" s="131"/>
      <c r="AT316" s="131"/>
      <c r="AU316" s="131"/>
      <c r="AV316" s="131"/>
      <c r="AW316" s="131"/>
      <c r="AX316" s="131"/>
      <c r="AY316" s="131"/>
      <c r="AZ316" s="131"/>
      <c r="BA316" s="133" t="s">
        <v>1717</v>
      </c>
      <c r="BC316" s="5">
        <v>306</v>
      </c>
    </row>
    <row r="317" spans="1:55" ht="25.15" customHeight="1" x14ac:dyDescent="0.2">
      <c r="A317" s="13" t="s">
        <v>1845</v>
      </c>
      <c r="B317" s="226" t="s">
        <v>1872</v>
      </c>
      <c r="C317" s="35" t="s">
        <v>223</v>
      </c>
      <c r="D317" s="10" t="s">
        <v>224</v>
      </c>
      <c r="E317" s="103" t="s">
        <v>1350</v>
      </c>
      <c r="F317" s="10" t="s">
        <v>225</v>
      </c>
      <c r="G317" s="10" t="s">
        <v>1440</v>
      </c>
      <c r="H317" s="12">
        <v>6</v>
      </c>
      <c r="I317" s="12" t="s">
        <v>1670</v>
      </c>
      <c r="J317" s="12" t="s">
        <v>12</v>
      </c>
      <c r="K317" s="12" t="s">
        <v>12</v>
      </c>
      <c r="L317" s="12">
        <v>2011</v>
      </c>
      <c r="M317" s="137"/>
      <c r="N317" s="72" t="s">
        <v>13</v>
      </c>
      <c r="O317" s="107"/>
      <c r="P317" s="249"/>
      <c r="R317" s="133" t="s">
        <v>1717</v>
      </c>
      <c r="S317" s="131"/>
      <c r="T317" s="131"/>
      <c r="U317" s="131"/>
      <c r="V317" s="133" t="s">
        <v>1717</v>
      </c>
      <c r="W317" s="133" t="s">
        <v>1717</v>
      </c>
      <c r="X317" s="131"/>
      <c r="Y317" s="131"/>
      <c r="Z317" s="131"/>
      <c r="AA317" s="131"/>
      <c r="AB317" s="133" t="s">
        <v>1717</v>
      </c>
      <c r="AC317" s="131"/>
      <c r="AD317" s="131"/>
      <c r="AE317" s="131"/>
      <c r="AF317" s="133" t="s">
        <v>1717</v>
      </c>
      <c r="AG317" s="131"/>
      <c r="AH317" s="131"/>
      <c r="AI317" s="131"/>
      <c r="AJ317" s="131"/>
      <c r="AK317" s="131"/>
      <c r="AL317" s="133" t="s">
        <v>1717</v>
      </c>
      <c r="AM317" s="133" t="s">
        <v>1717</v>
      </c>
      <c r="AN317" s="131"/>
      <c r="AO317" s="131"/>
      <c r="AP317" s="131"/>
      <c r="AQ317" s="133" t="s">
        <v>1717</v>
      </c>
      <c r="AR317" s="133" t="s">
        <v>1717</v>
      </c>
      <c r="AS317" s="133" t="s">
        <v>1717</v>
      </c>
      <c r="AT317" s="133" t="s">
        <v>1717</v>
      </c>
      <c r="AU317" s="133" t="s">
        <v>1717</v>
      </c>
      <c r="AV317" s="131"/>
      <c r="AW317" s="131"/>
      <c r="AX317" s="131"/>
      <c r="AY317" s="155"/>
      <c r="AZ317" s="131"/>
      <c r="BA317" s="133" t="s">
        <v>1717</v>
      </c>
      <c r="BC317" s="5">
        <v>307</v>
      </c>
    </row>
    <row r="318" spans="1:55" ht="25.15" customHeight="1" x14ac:dyDescent="0.2">
      <c r="A318" s="13" t="s">
        <v>1845</v>
      </c>
      <c r="B318" s="226" t="s">
        <v>1872</v>
      </c>
      <c r="C318" s="35" t="s">
        <v>226</v>
      </c>
      <c r="D318" s="10" t="s">
        <v>227</v>
      </c>
      <c r="E318" s="103" t="s">
        <v>1350</v>
      </c>
      <c r="F318" s="10" t="s">
        <v>228</v>
      </c>
      <c r="G318" s="10" t="s">
        <v>1440</v>
      </c>
      <c r="H318" s="12">
        <v>9</v>
      </c>
      <c r="I318" s="12" t="s">
        <v>1670</v>
      </c>
      <c r="J318" s="12" t="s">
        <v>12</v>
      </c>
      <c r="K318" s="12" t="s">
        <v>12</v>
      </c>
      <c r="L318" s="12">
        <v>2011</v>
      </c>
      <c r="M318" s="137"/>
      <c r="N318" s="72" t="s">
        <v>13</v>
      </c>
      <c r="O318" s="107"/>
      <c r="P318" s="254"/>
      <c r="R318" s="133" t="s">
        <v>1717</v>
      </c>
      <c r="S318" s="131"/>
      <c r="T318" s="131"/>
      <c r="U318" s="131"/>
      <c r="V318" s="133" t="s">
        <v>1717</v>
      </c>
      <c r="W318" s="133" t="s">
        <v>1717</v>
      </c>
      <c r="X318" s="131"/>
      <c r="Y318" s="131"/>
      <c r="Z318" s="131"/>
      <c r="AA318" s="131"/>
      <c r="AB318" s="133" t="s">
        <v>1717</v>
      </c>
      <c r="AC318" s="131"/>
      <c r="AD318" s="131"/>
      <c r="AE318" s="131"/>
      <c r="AF318" s="133" t="s">
        <v>1717</v>
      </c>
      <c r="AG318" s="131"/>
      <c r="AH318" s="131"/>
      <c r="AI318" s="131"/>
      <c r="AJ318" s="131"/>
      <c r="AK318" s="131"/>
      <c r="AL318" s="133" t="s">
        <v>1717</v>
      </c>
      <c r="AM318" s="133" t="s">
        <v>1717</v>
      </c>
      <c r="AN318" s="131"/>
      <c r="AO318" s="131"/>
      <c r="AP318" s="131"/>
      <c r="AQ318" s="133" t="s">
        <v>1717</v>
      </c>
      <c r="AR318" s="133" t="s">
        <v>1717</v>
      </c>
      <c r="AS318" s="133" t="s">
        <v>1717</v>
      </c>
      <c r="AT318" s="133" t="s">
        <v>1717</v>
      </c>
      <c r="AU318" s="133" t="s">
        <v>1717</v>
      </c>
      <c r="AV318" s="131"/>
      <c r="AW318" s="131"/>
      <c r="AX318" s="131"/>
      <c r="AY318" s="155"/>
      <c r="AZ318" s="131"/>
      <c r="BA318" s="133" t="s">
        <v>1717</v>
      </c>
      <c r="BC318" s="5">
        <v>308</v>
      </c>
    </row>
    <row r="319" spans="1:55" s="191" customFormat="1" ht="40.15" customHeight="1" x14ac:dyDescent="0.2">
      <c r="A319" s="1"/>
      <c r="B319" s="1"/>
      <c r="C319" s="67" t="s">
        <v>1022</v>
      </c>
      <c r="D319" s="61" t="s">
        <v>1023</v>
      </c>
      <c r="E319" s="123" t="s">
        <v>2058</v>
      </c>
      <c r="F319" s="60" t="s">
        <v>1024</v>
      </c>
      <c r="G319" s="60" t="s">
        <v>1487</v>
      </c>
      <c r="H319" s="123">
        <v>0</v>
      </c>
      <c r="I319" s="79" t="s">
        <v>1670</v>
      </c>
      <c r="J319" s="79" t="s">
        <v>12</v>
      </c>
      <c r="K319" s="79" t="s">
        <v>12</v>
      </c>
      <c r="L319" s="123">
        <v>2012</v>
      </c>
      <c r="M319" s="147"/>
      <c r="N319" s="148" t="s">
        <v>13</v>
      </c>
      <c r="O319" s="242"/>
      <c r="P319" s="204" t="s">
        <v>1899</v>
      </c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92"/>
      <c r="AE319" s="192"/>
      <c r="AF319" s="192"/>
      <c r="AG319" s="193" t="s">
        <v>1717</v>
      </c>
      <c r="AH319" s="192"/>
      <c r="AI319" s="192"/>
      <c r="AJ319" s="192"/>
      <c r="AK319" s="192"/>
      <c r="AL319" s="193" t="s">
        <v>1717</v>
      </c>
      <c r="AM319" s="193" t="s">
        <v>1717</v>
      </c>
      <c r="AN319" s="192"/>
      <c r="AO319" s="193" t="s">
        <v>1717</v>
      </c>
      <c r="AP319" s="192"/>
      <c r="AQ319" s="193" t="s">
        <v>1717</v>
      </c>
      <c r="AR319" s="193" t="s">
        <v>1717</v>
      </c>
      <c r="AS319" s="193" t="s">
        <v>1717</v>
      </c>
      <c r="AT319" s="192"/>
      <c r="AU319" s="192"/>
      <c r="AV319" s="192"/>
      <c r="AW319" s="192"/>
      <c r="AX319" s="192"/>
      <c r="AY319" s="192"/>
      <c r="AZ319" s="192"/>
      <c r="BA319" s="193" t="s">
        <v>1717</v>
      </c>
      <c r="BC319" s="5">
        <v>309</v>
      </c>
    </row>
    <row r="320" spans="1:55" ht="25.15" customHeight="1" x14ac:dyDescent="0.2">
      <c r="A320" s="13" t="s">
        <v>1845</v>
      </c>
      <c r="B320" s="226" t="s">
        <v>1860</v>
      </c>
      <c r="C320" s="35" t="s">
        <v>229</v>
      </c>
      <c r="D320" s="10" t="s">
        <v>1547</v>
      </c>
      <c r="E320" s="103" t="s">
        <v>1350</v>
      </c>
      <c r="F320" s="10" t="s">
        <v>230</v>
      </c>
      <c r="G320" s="10" t="s">
        <v>1488</v>
      </c>
      <c r="H320" s="12">
        <v>5.6</v>
      </c>
      <c r="I320" s="12" t="s">
        <v>12</v>
      </c>
      <c r="J320" s="12" t="s">
        <v>1671</v>
      </c>
      <c r="K320" s="12" t="s">
        <v>12</v>
      </c>
      <c r="L320" s="12">
        <v>2014</v>
      </c>
      <c r="M320" s="137"/>
      <c r="N320" s="72" t="s">
        <v>13</v>
      </c>
      <c r="O320" s="107"/>
      <c r="P320" s="249"/>
      <c r="R320" s="131"/>
      <c r="S320" s="131"/>
      <c r="T320" s="131"/>
      <c r="U320" s="133" t="s">
        <v>1717</v>
      </c>
      <c r="V320" s="133" t="s">
        <v>1717</v>
      </c>
      <c r="W320" s="133" t="s">
        <v>1717</v>
      </c>
      <c r="X320" s="131"/>
      <c r="Y320" s="131"/>
      <c r="Z320" s="131"/>
      <c r="AA320" s="131"/>
      <c r="AB320" s="131"/>
      <c r="AC320" s="131"/>
      <c r="AD320" s="131"/>
      <c r="AE320" s="131"/>
      <c r="AF320" s="133" t="s">
        <v>1717</v>
      </c>
      <c r="AG320" s="131"/>
      <c r="AH320" s="131"/>
      <c r="AI320" s="131"/>
      <c r="AJ320" s="131"/>
      <c r="AK320" s="131"/>
      <c r="AL320" s="133" t="s">
        <v>1717</v>
      </c>
      <c r="AM320" s="133" t="s">
        <v>1717</v>
      </c>
      <c r="AN320" s="133" t="s">
        <v>1717</v>
      </c>
      <c r="AO320" s="133" t="s">
        <v>1717</v>
      </c>
      <c r="AP320" s="133" t="s">
        <v>1717</v>
      </c>
      <c r="AQ320" s="131"/>
      <c r="AR320" s="131"/>
      <c r="AS320" s="131"/>
      <c r="AT320" s="131"/>
      <c r="AU320" s="131"/>
      <c r="AV320" s="131"/>
      <c r="AW320" s="131"/>
      <c r="AX320" s="131"/>
      <c r="AY320" s="155"/>
      <c r="AZ320" s="131"/>
      <c r="BA320" s="133" t="s">
        <v>1717</v>
      </c>
      <c r="BC320" s="5">
        <v>310</v>
      </c>
    </row>
    <row r="321" spans="1:55" ht="25.15" customHeight="1" x14ac:dyDescent="0.2">
      <c r="A321" s="13" t="s">
        <v>1845</v>
      </c>
      <c r="B321" s="226" t="s">
        <v>1860</v>
      </c>
      <c r="C321" s="35" t="s">
        <v>231</v>
      </c>
      <c r="D321" s="10" t="s">
        <v>232</v>
      </c>
      <c r="E321" s="103" t="s">
        <v>1350</v>
      </c>
      <c r="F321" s="10" t="s">
        <v>233</v>
      </c>
      <c r="G321" s="10" t="s">
        <v>1581</v>
      </c>
      <c r="H321" s="12">
        <v>5.6</v>
      </c>
      <c r="I321" s="12" t="s">
        <v>1670</v>
      </c>
      <c r="J321" s="12" t="s">
        <v>1671</v>
      </c>
      <c r="K321" s="12" t="s">
        <v>12</v>
      </c>
      <c r="L321" s="12">
        <v>2015</v>
      </c>
      <c r="M321" s="137"/>
      <c r="N321" s="72" t="s">
        <v>13</v>
      </c>
      <c r="O321" s="107"/>
      <c r="P321" s="249"/>
      <c r="R321" s="131"/>
      <c r="S321" s="131"/>
      <c r="T321" s="131"/>
      <c r="U321" s="133" t="s">
        <v>1717</v>
      </c>
      <c r="V321" s="131"/>
      <c r="W321" s="133" t="s">
        <v>1717</v>
      </c>
      <c r="X321" s="131"/>
      <c r="Y321" s="131"/>
      <c r="Z321" s="131"/>
      <c r="AA321" s="131"/>
      <c r="AB321" s="131"/>
      <c r="AC321" s="131"/>
      <c r="AD321" s="131"/>
      <c r="AE321" s="131"/>
      <c r="AF321" s="133" t="s">
        <v>1717</v>
      </c>
      <c r="AG321" s="131"/>
      <c r="AH321" s="131"/>
      <c r="AI321" s="133" t="s">
        <v>1717</v>
      </c>
      <c r="AJ321" s="132"/>
      <c r="AK321" s="132"/>
      <c r="AL321" s="133" t="s">
        <v>1717</v>
      </c>
      <c r="AM321" s="133" t="s">
        <v>1717</v>
      </c>
      <c r="AN321" s="133" t="s">
        <v>1717</v>
      </c>
      <c r="AO321" s="133" t="s">
        <v>1717</v>
      </c>
      <c r="AP321" s="133" t="s">
        <v>1717</v>
      </c>
      <c r="AQ321" s="133" t="s">
        <v>1717</v>
      </c>
      <c r="AR321" s="133" t="s">
        <v>1717</v>
      </c>
      <c r="AS321" s="133" t="s">
        <v>1717</v>
      </c>
      <c r="AT321" s="131"/>
      <c r="AU321" s="133" t="s">
        <v>1717</v>
      </c>
      <c r="AV321" s="131"/>
      <c r="AW321" s="131"/>
      <c r="AX321" s="131"/>
      <c r="AY321" s="131"/>
      <c r="AZ321" s="133" t="s">
        <v>1717</v>
      </c>
      <c r="BA321" s="133" t="s">
        <v>1717</v>
      </c>
      <c r="BC321" s="5">
        <v>311</v>
      </c>
    </row>
    <row r="322" spans="1:55" ht="25.15" customHeight="1" x14ac:dyDescent="0.2">
      <c r="A322" s="13" t="s">
        <v>1845</v>
      </c>
      <c r="B322" s="226" t="s">
        <v>1860</v>
      </c>
      <c r="C322" s="35" t="s">
        <v>234</v>
      </c>
      <c r="D322" s="10" t="s">
        <v>235</v>
      </c>
      <c r="E322" s="103" t="s">
        <v>1350</v>
      </c>
      <c r="F322" s="10" t="s">
        <v>236</v>
      </c>
      <c r="G322" s="10" t="s">
        <v>1581</v>
      </c>
      <c r="H322" s="12">
        <v>19.45</v>
      </c>
      <c r="I322" s="12" t="s">
        <v>1670</v>
      </c>
      <c r="J322" s="12" t="s">
        <v>1671</v>
      </c>
      <c r="K322" s="12" t="s">
        <v>12</v>
      </c>
      <c r="L322" s="12">
        <v>2015</v>
      </c>
      <c r="M322" s="137"/>
      <c r="N322" s="72" t="s">
        <v>13</v>
      </c>
      <c r="O322" s="107"/>
      <c r="P322" s="249"/>
      <c r="R322" s="131"/>
      <c r="S322" s="131"/>
      <c r="T322" s="131"/>
      <c r="U322" s="133" t="s">
        <v>1717</v>
      </c>
      <c r="V322" s="131"/>
      <c r="W322" s="133" t="s">
        <v>1717</v>
      </c>
      <c r="X322" s="131"/>
      <c r="Y322" s="131"/>
      <c r="Z322" s="131"/>
      <c r="AA322" s="131"/>
      <c r="AB322" s="131"/>
      <c r="AC322" s="131"/>
      <c r="AD322" s="131"/>
      <c r="AE322" s="131"/>
      <c r="AF322" s="133" t="s">
        <v>1717</v>
      </c>
      <c r="AG322" s="131"/>
      <c r="AH322" s="131"/>
      <c r="AI322" s="133" t="s">
        <v>1717</v>
      </c>
      <c r="AJ322" s="132"/>
      <c r="AK322" s="132"/>
      <c r="AL322" s="133" t="s">
        <v>1717</v>
      </c>
      <c r="AM322" s="133" t="s">
        <v>1717</v>
      </c>
      <c r="AN322" s="133" t="s">
        <v>1717</v>
      </c>
      <c r="AO322" s="133" t="s">
        <v>1717</v>
      </c>
      <c r="AP322" s="133" t="s">
        <v>1717</v>
      </c>
      <c r="AQ322" s="133" t="s">
        <v>1717</v>
      </c>
      <c r="AR322" s="133" t="s">
        <v>1717</v>
      </c>
      <c r="AS322" s="133" t="s">
        <v>1717</v>
      </c>
      <c r="AT322" s="131"/>
      <c r="AU322" s="133" t="s">
        <v>1717</v>
      </c>
      <c r="AV322" s="131"/>
      <c r="AW322" s="131"/>
      <c r="AX322" s="131"/>
      <c r="AY322" s="131"/>
      <c r="AZ322" s="133" t="s">
        <v>1717</v>
      </c>
      <c r="BA322" s="133" t="s">
        <v>1717</v>
      </c>
      <c r="BC322" s="5">
        <v>312</v>
      </c>
    </row>
    <row r="323" spans="1:55" ht="25.15" customHeight="1" x14ac:dyDescent="0.2">
      <c r="A323" s="13" t="s">
        <v>1845</v>
      </c>
      <c r="B323" s="226" t="s">
        <v>1872</v>
      </c>
      <c r="C323" s="35" t="s">
        <v>1332</v>
      </c>
      <c r="D323" s="10" t="s">
        <v>237</v>
      </c>
      <c r="E323" s="103" t="s">
        <v>1350</v>
      </c>
      <c r="F323" s="10"/>
      <c r="G323" s="10" t="s">
        <v>1440</v>
      </c>
      <c r="H323" s="12">
        <v>1.5</v>
      </c>
      <c r="I323" s="12" t="s">
        <v>12</v>
      </c>
      <c r="J323" s="12" t="s">
        <v>12</v>
      </c>
      <c r="K323" s="12" t="s">
        <v>12</v>
      </c>
      <c r="L323" s="12"/>
      <c r="M323" s="137"/>
      <c r="N323" s="72" t="s">
        <v>13</v>
      </c>
      <c r="O323" s="107"/>
      <c r="P323" s="249"/>
      <c r="R323" s="131"/>
      <c r="S323" s="131"/>
      <c r="T323" s="131"/>
      <c r="U323" s="131"/>
      <c r="V323" s="133" t="s">
        <v>1717</v>
      </c>
      <c r="W323" s="133" t="s">
        <v>1717</v>
      </c>
      <c r="X323" s="131"/>
      <c r="Y323" s="131"/>
      <c r="Z323" s="131"/>
      <c r="AA323" s="131"/>
      <c r="AB323" s="133" t="s">
        <v>1717</v>
      </c>
      <c r="AC323" s="131"/>
      <c r="AD323" s="131"/>
      <c r="AE323" s="133" t="s">
        <v>1717</v>
      </c>
      <c r="AF323" s="133" t="s">
        <v>1717</v>
      </c>
      <c r="AG323" s="131"/>
      <c r="AH323" s="131"/>
      <c r="AI323" s="131"/>
      <c r="AJ323" s="131"/>
      <c r="AK323" s="131"/>
      <c r="AL323" s="133" t="s">
        <v>1717</v>
      </c>
      <c r="AM323" s="133" t="s">
        <v>1717</v>
      </c>
      <c r="AN323" s="131"/>
      <c r="AO323" s="131"/>
      <c r="AP323" s="131"/>
      <c r="AQ323" s="131"/>
      <c r="AR323" s="131"/>
      <c r="AS323" s="131"/>
      <c r="AT323" s="131"/>
      <c r="AU323" s="131"/>
      <c r="AV323" s="131"/>
      <c r="AW323" s="131"/>
      <c r="AX323" s="131"/>
      <c r="AY323" s="131"/>
      <c r="AZ323" s="131"/>
      <c r="BA323" s="133" t="s">
        <v>1717</v>
      </c>
      <c r="BC323" s="5">
        <v>313</v>
      </c>
    </row>
    <row r="324" spans="1:55" ht="25.15" customHeight="1" x14ac:dyDescent="0.2">
      <c r="A324" s="13" t="s">
        <v>1845</v>
      </c>
      <c r="B324" s="226" t="s">
        <v>1861</v>
      </c>
      <c r="C324" s="35" t="s">
        <v>1914</v>
      </c>
      <c r="D324" s="10" t="s">
        <v>1911</v>
      </c>
      <c r="E324" s="103" t="s">
        <v>1350</v>
      </c>
      <c r="F324" s="10" t="s">
        <v>1913</v>
      </c>
      <c r="G324" s="10" t="s">
        <v>1486</v>
      </c>
      <c r="H324" s="12">
        <v>1.5</v>
      </c>
      <c r="I324" s="12" t="s">
        <v>12</v>
      </c>
      <c r="J324" s="12" t="s">
        <v>1671</v>
      </c>
      <c r="K324" s="12" t="s">
        <v>12</v>
      </c>
      <c r="L324" s="103" t="s">
        <v>1912</v>
      </c>
      <c r="M324" s="137"/>
      <c r="N324" s="72" t="s">
        <v>13</v>
      </c>
      <c r="O324" s="107"/>
      <c r="P324" s="249"/>
      <c r="R324" s="131"/>
      <c r="S324" s="133" t="s">
        <v>1717</v>
      </c>
      <c r="T324" s="131"/>
      <c r="U324" s="133" t="s">
        <v>1717</v>
      </c>
      <c r="V324" s="131"/>
      <c r="W324" s="133" t="s">
        <v>1717</v>
      </c>
      <c r="X324" s="131"/>
      <c r="Y324" s="131"/>
      <c r="Z324" s="131"/>
      <c r="AA324" s="131"/>
      <c r="AB324" s="131"/>
      <c r="AC324" s="131"/>
      <c r="AD324" s="131"/>
      <c r="AE324" s="131"/>
      <c r="AF324" s="133" t="s">
        <v>1717</v>
      </c>
      <c r="AG324" s="131"/>
      <c r="AH324" s="131"/>
      <c r="AI324" s="131"/>
      <c r="AJ324" s="131"/>
      <c r="AK324" s="131"/>
      <c r="AL324" s="133" t="s">
        <v>1717</v>
      </c>
      <c r="AM324" s="133" t="s">
        <v>1717</v>
      </c>
      <c r="AN324" s="133" t="s">
        <v>1717</v>
      </c>
      <c r="AO324" s="133" t="s">
        <v>1717</v>
      </c>
      <c r="AP324" s="133" t="s">
        <v>1717</v>
      </c>
      <c r="AQ324" s="131"/>
      <c r="AR324" s="131"/>
      <c r="AS324" s="131"/>
      <c r="AT324" s="131"/>
      <c r="AU324" s="131"/>
      <c r="AV324" s="131"/>
      <c r="AW324" s="131"/>
      <c r="AX324" s="131"/>
      <c r="AY324" s="131"/>
      <c r="AZ324" s="131"/>
      <c r="BA324" s="133" t="s">
        <v>1717</v>
      </c>
      <c r="BC324" s="5">
        <v>314</v>
      </c>
    </row>
    <row r="325" spans="1:55" ht="25.15" customHeight="1" x14ac:dyDescent="0.2">
      <c r="B325" s="245"/>
      <c r="C325" s="51" t="s">
        <v>1031</v>
      </c>
      <c r="D325" s="65" t="s">
        <v>1032</v>
      </c>
      <c r="E325" s="55" t="s">
        <v>12</v>
      </c>
      <c r="F325" s="65" t="s">
        <v>162</v>
      </c>
      <c r="G325" s="53"/>
      <c r="H325" s="53"/>
      <c r="I325" s="53"/>
      <c r="J325" s="53"/>
      <c r="K325" s="53"/>
      <c r="L325" s="53"/>
      <c r="M325" s="234"/>
      <c r="N325" s="54"/>
      <c r="O325" s="205"/>
      <c r="P325" s="54" t="s">
        <v>2029</v>
      </c>
      <c r="R325" s="167"/>
      <c r="S325" s="167"/>
      <c r="T325" s="167"/>
      <c r="U325" s="167"/>
      <c r="V325" s="167"/>
      <c r="W325" s="167"/>
      <c r="X325" s="133"/>
      <c r="Y325" s="167"/>
      <c r="Z325" s="167"/>
      <c r="AA325" s="133"/>
      <c r="AB325" s="167"/>
      <c r="AC325" s="167"/>
      <c r="AD325" s="167"/>
      <c r="AE325" s="167"/>
      <c r="AF325" s="133"/>
      <c r="AG325" s="167"/>
      <c r="AH325" s="167"/>
      <c r="AI325" s="167"/>
      <c r="AJ325" s="167"/>
      <c r="AK325" s="167"/>
      <c r="AL325" s="133"/>
      <c r="AM325" s="133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C325" s="5">
        <v>315</v>
      </c>
    </row>
    <row r="326" spans="1:55" ht="25.15" customHeight="1" x14ac:dyDescent="0.2">
      <c r="B326" s="1"/>
      <c r="C326" s="51" t="s">
        <v>1033</v>
      </c>
      <c r="D326" s="65" t="s">
        <v>1518</v>
      </c>
      <c r="E326" s="55" t="s">
        <v>12</v>
      </c>
      <c r="F326" s="65" t="s">
        <v>162</v>
      </c>
      <c r="G326" s="53"/>
      <c r="H326" s="53"/>
      <c r="I326" s="53"/>
      <c r="J326" s="53"/>
      <c r="K326" s="53"/>
      <c r="L326" s="53"/>
      <c r="M326" s="234"/>
      <c r="N326" s="54"/>
      <c r="O326" s="205"/>
      <c r="P326" s="54" t="s">
        <v>2029</v>
      </c>
      <c r="R326" s="167"/>
      <c r="S326" s="167"/>
      <c r="T326" s="167"/>
      <c r="U326" s="167"/>
      <c r="V326" s="167"/>
      <c r="W326" s="167"/>
      <c r="X326" s="133"/>
      <c r="Y326" s="167"/>
      <c r="Z326" s="167"/>
      <c r="AA326" s="133"/>
      <c r="AB326" s="167"/>
      <c r="AC326" s="167"/>
      <c r="AD326" s="167"/>
      <c r="AE326" s="167"/>
      <c r="AF326" s="133"/>
      <c r="AG326" s="167"/>
      <c r="AH326" s="167"/>
      <c r="AI326" s="167"/>
      <c r="AJ326" s="167"/>
      <c r="AK326" s="167"/>
      <c r="AL326" s="133"/>
      <c r="AM326" s="133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C326" s="5">
        <v>316</v>
      </c>
    </row>
    <row r="327" spans="1:55" ht="25.15" customHeight="1" x14ac:dyDescent="0.2">
      <c r="B327" s="1"/>
      <c r="C327" s="51" t="s">
        <v>1034</v>
      </c>
      <c r="D327" s="65" t="s">
        <v>1035</v>
      </c>
      <c r="E327" s="55" t="s">
        <v>12</v>
      </c>
      <c r="F327" s="65" t="s">
        <v>162</v>
      </c>
      <c r="G327" s="53"/>
      <c r="H327" s="53"/>
      <c r="I327" s="53"/>
      <c r="J327" s="53"/>
      <c r="K327" s="53"/>
      <c r="L327" s="53"/>
      <c r="M327" s="234"/>
      <c r="N327" s="54"/>
      <c r="O327" s="205"/>
      <c r="P327" s="54" t="s">
        <v>2029</v>
      </c>
      <c r="R327" s="167"/>
      <c r="S327" s="167"/>
      <c r="T327" s="167"/>
      <c r="U327" s="167"/>
      <c r="V327" s="167"/>
      <c r="W327" s="167"/>
      <c r="X327" s="133"/>
      <c r="Y327" s="167"/>
      <c r="Z327" s="167"/>
      <c r="AA327" s="133"/>
      <c r="AB327" s="167"/>
      <c r="AC327" s="167"/>
      <c r="AD327" s="167"/>
      <c r="AE327" s="167"/>
      <c r="AF327" s="133"/>
      <c r="AG327" s="167"/>
      <c r="AH327" s="167"/>
      <c r="AI327" s="167"/>
      <c r="AJ327" s="167"/>
      <c r="AK327" s="167"/>
      <c r="AL327" s="133"/>
      <c r="AM327" s="133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C327" s="5">
        <v>317</v>
      </c>
    </row>
    <row r="328" spans="1:55" ht="25.15" customHeight="1" x14ac:dyDescent="0.2">
      <c r="B328" s="1"/>
      <c r="C328" s="51" t="s">
        <v>1123</v>
      </c>
      <c r="D328" s="54" t="s">
        <v>1585</v>
      </c>
      <c r="E328" s="55" t="s">
        <v>12</v>
      </c>
      <c r="F328" s="65"/>
      <c r="G328" s="65"/>
      <c r="H328" s="65"/>
      <c r="I328" s="65"/>
      <c r="J328" s="65"/>
      <c r="K328" s="65"/>
      <c r="L328" s="65"/>
      <c r="M328" s="238"/>
      <c r="N328" s="54"/>
      <c r="O328" s="205"/>
      <c r="P328" s="54" t="s">
        <v>1404</v>
      </c>
      <c r="R328" s="167"/>
      <c r="S328" s="167"/>
      <c r="T328" s="167"/>
      <c r="U328" s="167"/>
      <c r="V328" s="167"/>
      <c r="W328" s="167"/>
      <c r="X328" s="133"/>
      <c r="Y328" s="167"/>
      <c r="Z328" s="167"/>
      <c r="AA328" s="133"/>
      <c r="AB328" s="167"/>
      <c r="AC328" s="167"/>
      <c r="AD328" s="167"/>
      <c r="AE328" s="167"/>
      <c r="AF328" s="133"/>
      <c r="AG328" s="167"/>
      <c r="AH328" s="167"/>
      <c r="AI328" s="167"/>
      <c r="AJ328" s="167"/>
      <c r="AK328" s="167"/>
      <c r="AL328" s="133"/>
      <c r="AM328" s="133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C328" s="5">
        <v>318</v>
      </c>
    </row>
    <row r="329" spans="1:55" ht="25.15" customHeight="1" x14ac:dyDescent="0.2">
      <c r="A329" s="226" t="s">
        <v>1846</v>
      </c>
      <c r="B329" s="226" t="s">
        <v>1012</v>
      </c>
      <c r="C329" s="29" t="s">
        <v>161</v>
      </c>
      <c r="D329" s="10" t="s">
        <v>1519</v>
      </c>
      <c r="E329" s="103" t="s">
        <v>153</v>
      </c>
      <c r="F329" s="10" t="s">
        <v>162</v>
      </c>
      <c r="G329" s="10" t="s">
        <v>1582</v>
      </c>
      <c r="H329" s="12">
        <v>0</v>
      </c>
      <c r="I329" s="12" t="s">
        <v>1670</v>
      </c>
      <c r="J329" s="12" t="s">
        <v>12</v>
      </c>
      <c r="K329" s="12" t="s">
        <v>12</v>
      </c>
      <c r="L329" s="12">
        <v>2002</v>
      </c>
      <c r="M329" s="137"/>
      <c r="N329" s="72" t="s">
        <v>13</v>
      </c>
      <c r="O329" s="107"/>
      <c r="P329" s="249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  <c r="AB329" s="131"/>
      <c r="AC329" s="131"/>
      <c r="AD329" s="131"/>
      <c r="AE329" s="131"/>
      <c r="AF329" s="131"/>
      <c r="AG329" s="131"/>
      <c r="AH329" s="131"/>
      <c r="AI329" s="131"/>
      <c r="AJ329" s="131"/>
      <c r="AK329" s="131"/>
      <c r="AL329" s="131"/>
      <c r="AM329" s="131"/>
      <c r="AN329" s="131"/>
      <c r="AO329" s="131"/>
      <c r="AP329" s="131"/>
      <c r="AQ329" s="133" t="s">
        <v>1717</v>
      </c>
      <c r="AR329" s="133" t="s">
        <v>1717</v>
      </c>
      <c r="AS329" s="133" t="s">
        <v>1717</v>
      </c>
      <c r="AT329" s="131"/>
      <c r="AU329" s="131"/>
      <c r="AV329" s="131"/>
      <c r="AW329" s="131"/>
      <c r="AX329" s="131"/>
      <c r="AY329" s="131"/>
      <c r="AZ329" s="131"/>
      <c r="BA329" s="133" t="s">
        <v>1717</v>
      </c>
      <c r="BC329" s="5">
        <v>319</v>
      </c>
    </row>
    <row r="330" spans="1:55" ht="25.15" customHeight="1" x14ac:dyDescent="0.2">
      <c r="B330" s="1"/>
      <c r="C330" s="51" t="s">
        <v>1036</v>
      </c>
      <c r="D330" s="65" t="s">
        <v>1037</v>
      </c>
      <c r="E330" s="55" t="s">
        <v>12</v>
      </c>
      <c r="F330" s="65" t="s">
        <v>162</v>
      </c>
      <c r="G330" s="53"/>
      <c r="H330" s="53"/>
      <c r="I330" s="53"/>
      <c r="J330" s="53"/>
      <c r="K330" s="53"/>
      <c r="L330" s="53"/>
      <c r="M330" s="234"/>
      <c r="N330" s="54"/>
      <c r="O330" s="205"/>
      <c r="P330" s="54" t="s">
        <v>2029</v>
      </c>
      <c r="R330" s="167"/>
      <c r="S330" s="167"/>
      <c r="T330" s="167"/>
      <c r="U330" s="167"/>
      <c r="V330" s="167"/>
      <c r="W330" s="167"/>
      <c r="X330" s="133"/>
      <c r="Y330" s="167"/>
      <c r="Z330" s="167"/>
      <c r="AA330" s="133"/>
      <c r="AB330" s="167"/>
      <c r="AC330" s="167"/>
      <c r="AD330" s="167"/>
      <c r="AE330" s="167"/>
      <c r="AF330" s="133"/>
      <c r="AG330" s="167"/>
      <c r="AH330" s="167"/>
      <c r="AI330" s="167"/>
      <c r="AJ330" s="167"/>
      <c r="AK330" s="167"/>
      <c r="AL330" s="133"/>
      <c r="AM330" s="133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C330" s="5">
        <v>320</v>
      </c>
    </row>
    <row r="331" spans="1:55" ht="25.15" customHeight="1" x14ac:dyDescent="0.2">
      <c r="B331" s="1"/>
      <c r="C331" s="51" t="s">
        <v>1038</v>
      </c>
      <c r="D331" s="65" t="s">
        <v>1583</v>
      </c>
      <c r="E331" s="55" t="s">
        <v>12</v>
      </c>
      <c r="F331" s="65" t="s">
        <v>1039</v>
      </c>
      <c r="G331" s="53"/>
      <c r="H331" s="53"/>
      <c r="I331" s="53"/>
      <c r="J331" s="53"/>
      <c r="K331" s="53"/>
      <c r="L331" s="53"/>
      <c r="M331" s="234"/>
      <c r="N331" s="54"/>
      <c r="O331" s="205"/>
      <c r="P331" s="54" t="s">
        <v>2029</v>
      </c>
      <c r="R331" s="167"/>
      <c r="S331" s="167"/>
      <c r="T331" s="167"/>
      <c r="U331" s="167"/>
      <c r="V331" s="167"/>
      <c r="W331" s="167"/>
      <c r="X331" s="133"/>
      <c r="Y331" s="167"/>
      <c r="Z331" s="167"/>
      <c r="AA331" s="133"/>
      <c r="AB331" s="167"/>
      <c r="AC331" s="167"/>
      <c r="AD331" s="167"/>
      <c r="AE331" s="167"/>
      <c r="AF331" s="133"/>
      <c r="AG331" s="167"/>
      <c r="AH331" s="167"/>
      <c r="AI331" s="167"/>
      <c r="AJ331" s="167"/>
      <c r="AK331" s="167"/>
      <c r="AL331" s="133"/>
      <c r="AM331" s="133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C331" s="5">
        <v>321</v>
      </c>
    </row>
    <row r="332" spans="1:55" ht="25.15" customHeight="1" x14ac:dyDescent="0.2">
      <c r="B332" s="1"/>
      <c r="C332" s="51" t="s">
        <v>1208</v>
      </c>
      <c r="D332" s="52" t="s">
        <v>1584</v>
      </c>
      <c r="E332" s="55" t="s">
        <v>12</v>
      </c>
      <c r="F332" s="53" t="s">
        <v>1039</v>
      </c>
      <c r="G332" s="53"/>
      <c r="H332" s="53"/>
      <c r="I332" s="53"/>
      <c r="J332" s="53"/>
      <c r="K332" s="53"/>
      <c r="L332" s="53"/>
      <c r="M332" s="234"/>
      <c r="N332" s="54"/>
      <c r="O332" s="205"/>
      <c r="P332" s="54" t="s">
        <v>2029</v>
      </c>
      <c r="R332" s="167"/>
      <c r="S332" s="167"/>
      <c r="T332" s="167"/>
      <c r="U332" s="167"/>
      <c r="V332" s="167"/>
      <c r="W332" s="167"/>
      <c r="X332" s="133"/>
      <c r="Y332" s="167"/>
      <c r="Z332" s="167"/>
      <c r="AA332" s="133"/>
      <c r="AB332" s="167"/>
      <c r="AC332" s="167"/>
      <c r="AD332" s="167"/>
      <c r="AE332" s="167"/>
      <c r="AF332" s="133"/>
      <c r="AG332" s="167"/>
      <c r="AH332" s="167"/>
      <c r="AI332" s="167"/>
      <c r="AJ332" s="167"/>
      <c r="AK332" s="167"/>
      <c r="AL332" s="133"/>
      <c r="AM332" s="133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C332" s="5">
        <v>322</v>
      </c>
    </row>
    <row r="333" spans="1:55" ht="25.15" customHeight="1" x14ac:dyDescent="0.2">
      <c r="A333" s="13" t="s">
        <v>1845</v>
      </c>
      <c r="B333" s="226" t="s">
        <v>1863</v>
      </c>
      <c r="C333" s="31" t="s">
        <v>238</v>
      </c>
      <c r="D333" s="10" t="s">
        <v>1586</v>
      </c>
      <c r="E333" s="103" t="s">
        <v>239</v>
      </c>
      <c r="F333" s="10" t="s">
        <v>240</v>
      </c>
      <c r="G333" s="10" t="s">
        <v>1590</v>
      </c>
      <c r="H333" s="12">
        <v>5.5</v>
      </c>
      <c r="I333" s="12" t="s">
        <v>12</v>
      </c>
      <c r="J333" s="12" t="s">
        <v>12</v>
      </c>
      <c r="K333" s="12" t="s">
        <v>12</v>
      </c>
      <c r="L333" s="12">
        <v>2000</v>
      </c>
      <c r="M333" s="137"/>
      <c r="N333" s="72" t="s">
        <v>13</v>
      </c>
      <c r="O333" s="107"/>
      <c r="P333" s="249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  <c r="AB333" s="131"/>
      <c r="AC333" s="131"/>
      <c r="AD333" s="131"/>
      <c r="AE333" s="131"/>
      <c r="AF333" s="133" t="s">
        <v>1717</v>
      </c>
      <c r="AG333" s="131"/>
      <c r="AH333" s="131"/>
      <c r="AI333" s="131"/>
      <c r="AJ333" s="131"/>
      <c r="AK333" s="131"/>
      <c r="AL333" s="131"/>
      <c r="AM333" s="133" t="s">
        <v>1717</v>
      </c>
      <c r="AN333" s="131"/>
      <c r="AO333" s="131"/>
      <c r="AP333" s="131"/>
      <c r="AQ333" s="131"/>
      <c r="AR333" s="131"/>
      <c r="AS333" s="131"/>
      <c r="AT333" s="131"/>
      <c r="AU333" s="131"/>
      <c r="AV333" s="131"/>
      <c r="AW333" s="131"/>
      <c r="AX333" s="131"/>
      <c r="AY333" s="131"/>
      <c r="AZ333" s="131"/>
      <c r="BA333" s="132"/>
      <c r="BC333" s="5">
        <v>323</v>
      </c>
    </row>
    <row r="334" spans="1:55" ht="25.15" customHeight="1" x14ac:dyDescent="0.2">
      <c r="A334" s="13" t="s">
        <v>1845</v>
      </c>
      <c r="B334" s="226" t="s">
        <v>1863</v>
      </c>
      <c r="C334" s="31" t="s">
        <v>241</v>
      </c>
      <c r="D334" s="10" t="s">
        <v>1587</v>
      </c>
      <c r="E334" s="103" t="s">
        <v>239</v>
      </c>
      <c r="F334" s="10" t="s">
        <v>240</v>
      </c>
      <c r="G334" s="10" t="s">
        <v>1590</v>
      </c>
      <c r="H334" s="12">
        <v>5.5</v>
      </c>
      <c r="I334" s="12" t="s">
        <v>12</v>
      </c>
      <c r="J334" s="12" t="s">
        <v>12</v>
      </c>
      <c r="K334" s="12" t="s">
        <v>12</v>
      </c>
      <c r="L334" s="12">
        <v>2000</v>
      </c>
      <c r="M334" s="137"/>
      <c r="N334" s="72" t="s">
        <v>13</v>
      </c>
      <c r="O334" s="107"/>
      <c r="P334" s="249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33" t="s">
        <v>1717</v>
      </c>
      <c r="AG334" s="131"/>
      <c r="AH334" s="131"/>
      <c r="AI334" s="131"/>
      <c r="AJ334" s="131"/>
      <c r="AK334" s="131"/>
      <c r="AL334" s="131"/>
      <c r="AM334" s="133" t="s">
        <v>1717</v>
      </c>
      <c r="AN334" s="131"/>
      <c r="AO334" s="131"/>
      <c r="AP334" s="131"/>
      <c r="AQ334" s="131"/>
      <c r="AR334" s="131"/>
      <c r="AS334" s="131"/>
      <c r="AT334" s="131"/>
      <c r="AU334" s="131"/>
      <c r="AV334" s="131"/>
      <c r="AW334" s="131"/>
      <c r="AX334" s="131"/>
      <c r="AY334" s="131"/>
      <c r="AZ334" s="131"/>
      <c r="BA334" s="132"/>
      <c r="BC334" s="5">
        <v>324</v>
      </c>
    </row>
    <row r="335" spans="1:55" ht="25.15" customHeight="1" x14ac:dyDescent="0.2">
      <c r="A335" s="13" t="s">
        <v>1845</v>
      </c>
      <c r="B335" s="226" t="s">
        <v>1863</v>
      </c>
      <c r="C335" s="31" t="s">
        <v>242</v>
      </c>
      <c r="D335" s="10" t="s">
        <v>1588</v>
      </c>
      <c r="E335" s="103" t="s">
        <v>239</v>
      </c>
      <c r="F335" s="10" t="s">
        <v>240</v>
      </c>
      <c r="G335" s="10" t="s">
        <v>1590</v>
      </c>
      <c r="H335" s="12">
        <v>5.5</v>
      </c>
      <c r="I335" s="12" t="s">
        <v>12</v>
      </c>
      <c r="J335" s="12" t="s">
        <v>12</v>
      </c>
      <c r="K335" s="12" t="s">
        <v>12</v>
      </c>
      <c r="L335" s="12">
        <v>2000</v>
      </c>
      <c r="M335" s="137"/>
      <c r="N335" s="72" t="s">
        <v>13</v>
      </c>
      <c r="O335" s="107"/>
      <c r="P335" s="249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  <c r="AF335" s="133" t="s">
        <v>1717</v>
      </c>
      <c r="AG335" s="131"/>
      <c r="AH335" s="131"/>
      <c r="AI335" s="131"/>
      <c r="AJ335" s="131"/>
      <c r="AK335" s="131"/>
      <c r="AL335" s="131"/>
      <c r="AM335" s="133" t="s">
        <v>1717</v>
      </c>
      <c r="AN335" s="131"/>
      <c r="AO335" s="131"/>
      <c r="AP335" s="131"/>
      <c r="AQ335" s="131"/>
      <c r="AR335" s="131"/>
      <c r="AS335" s="131"/>
      <c r="AT335" s="131"/>
      <c r="AU335" s="131"/>
      <c r="AV335" s="131"/>
      <c r="AW335" s="131"/>
      <c r="AX335" s="131"/>
      <c r="AY335" s="131"/>
      <c r="AZ335" s="131"/>
      <c r="BA335" s="132"/>
      <c r="BC335" s="5">
        <v>325</v>
      </c>
    </row>
    <row r="336" spans="1:55" ht="25.15" customHeight="1" x14ac:dyDescent="0.2">
      <c r="A336" s="13" t="s">
        <v>1848</v>
      </c>
      <c r="B336" s="226" t="s">
        <v>1863</v>
      </c>
      <c r="C336" s="31" t="s">
        <v>243</v>
      </c>
      <c r="D336" s="10" t="s">
        <v>244</v>
      </c>
      <c r="E336" s="103" t="s">
        <v>245</v>
      </c>
      <c r="F336" s="10" t="s">
        <v>246</v>
      </c>
      <c r="G336" s="10" t="s">
        <v>1591</v>
      </c>
      <c r="H336" s="12">
        <v>1.5</v>
      </c>
      <c r="I336" s="12" t="s">
        <v>12</v>
      </c>
      <c r="J336" s="12" t="s">
        <v>1671</v>
      </c>
      <c r="K336" s="12" t="s">
        <v>12</v>
      </c>
      <c r="L336" s="12"/>
      <c r="M336" s="137"/>
      <c r="N336" s="72" t="s">
        <v>13</v>
      </c>
      <c r="O336" s="107"/>
      <c r="P336" s="249"/>
      <c r="R336" s="131"/>
      <c r="S336" s="131"/>
      <c r="T336" s="133" t="s">
        <v>1717</v>
      </c>
      <c r="U336" s="131"/>
      <c r="V336" s="131"/>
      <c r="W336" s="131"/>
      <c r="X336" s="131"/>
      <c r="Y336" s="131"/>
      <c r="Z336" s="131"/>
      <c r="AA336" s="131"/>
      <c r="AB336" s="131"/>
      <c r="AC336" s="131"/>
      <c r="AD336" s="131"/>
      <c r="AE336" s="131"/>
      <c r="AF336" s="133" t="s">
        <v>1717</v>
      </c>
      <c r="AG336" s="131"/>
      <c r="AH336" s="131"/>
      <c r="AI336" s="131"/>
      <c r="AJ336" s="131"/>
      <c r="AK336" s="131"/>
      <c r="AL336" s="133" t="s">
        <v>1717</v>
      </c>
      <c r="AM336" s="133" t="s">
        <v>1717</v>
      </c>
      <c r="AN336" s="131"/>
      <c r="AO336" s="131"/>
      <c r="AP336" s="131"/>
      <c r="AQ336" s="131"/>
      <c r="AR336" s="131"/>
      <c r="AS336" s="131"/>
      <c r="AT336" s="131"/>
      <c r="AU336" s="131"/>
      <c r="AV336" s="133" t="s">
        <v>1717</v>
      </c>
      <c r="AW336" s="131"/>
      <c r="AX336" s="131"/>
      <c r="AY336" s="131"/>
      <c r="AZ336" s="131"/>
      <c r="BA336" s="132"/>
      <c r="BC336" s="5">
        <v>326</v>
      </c>
    </row>
    <row r="337" spans="1:55" ht="25.15" customHeight="1" x14ac:dyDescent="0.2">
      <c r="A337" s="13" t="s">
        <v>1848</v>
      </c>
      <c r="B337" s="226" t="s">
        <v>1863</v>
      </c>
      <c r="C337" s="31" t="s">
        <v>247</v>
      </c>
      <c r="D337" s="10" t="s">
        <v>1637</v>
      </c>
      <c r="E337" s="103" t="s">
        <v>245</v>
      </c>
      <c r="F337" s="10" t="s">
        <v>248</v>
      </c>
      <c r="G337" s="10" t="s">
        <v>1592</v>
      </c>
      <c r="H337" s="12">
        <v>5.5</v>
      </c>
      <c r="I337" s="12" t="s">
        <v>12</v>
      </c>
      <c r="J337" s="12" t="s">
        <v>12</v>
      </c>
      <c r="K337" s="12" t="s">
        <v>12</v>
      </c>
      <c r="L337" s="12">
        <v>2000</v>
      </c>
      <c r="M337" s="137"/>
      <c r="N337" s="72" t="s">
        <v>13</v>
      </c>
      <c r="O337" s="107"/>
      <c r="P337" s="249"/>
      <c r="R337" s="131"/>
      <c r="S337" s="131"/>
      <c r="T337" s="131"/>
      <c r="U337" s="131"/>
      <c r="V337" s="131"/>
      <c r="W337" s="131"/>
      <c r="X337" s="131"/>
      <c r="Y337" s="133" t="s">
        <v>1717</v>
      </c>
      <c r="Z337" s="131"/>
      <c r="AA337" s="131"/>
      <c r="AB337" s="131"/>
      <c r="AC337" s="133" t="s">
        <v>1717</v>
      </c>
      <c r="AD337" s="131"/>
      <c r="AE337" s="131"/>
      <c r="AF337" s="133" t="s">
        <v>1717</v>
      </c>
      <c r="AG337" s="131"/>
      <c r="AH337" s="131"/>
      <c r="AI337" s="131"/>
      <c r="AJ337" s="131"/>
      <c r="AK337" s="131"/>
      <c r="AL337" s="133" t="s">
        <v>1717</v>
      </c>
      <c r="AM337" s="133" t="s">
        <v>1717</v>
      </c>
      <c r="AN337" s="131"/>
      <c r="AO337" s="131"/>
      <c r="AP337" s="131"/>
      <c r="AQ337" s="131"/>
      <c r="AR337" s="131"/>
      <c r="AS337" s="131"/>
      <c r="AT337" s="131"/>
      <c r="AU337" s="131"/>
      <c r="AV337" s="131"/>
      <c r="AW337" s="131"/>
      <c r="AX337" s="131"/>
      <c r="AY337" s="131"/>
      <c r="AZ337" s="131"/>
      <c r="BA337" s="132"/>
      <c r="BC337" s="5">
        <v>327</v>
      </c>
    </row>
    <row r="338" spans="1:55" ht="25.15" customHeight="1" x14ac:dyDescent="0.2">
      <c r="A338" s="226" t="s">
        <v>1846</v>
      </c>
      <c r="B338" s="226" t="s">
        <v>1863</v>
      </c>
      <c r="C338" s="31" t="s">
        <v>249</v>
      </c>
      <c r="D338" s="10" t="s">
        <v>250</v>
      </c>
      <c r="E338" s="103" t="s">
        <v>251</v>
      </c>
      <c r="F338" s="10" t="s">
        <v>252</v>
      </c>
      <c r="G338" s="10" t="s">
        <v>1593</v>
      </c>
      <c r="H338" s="12">
        <v>7.5</v>
      </c>
      <c r="I338" s="12" t="s">
        <v>12</v>
      </c>
      <c r="J338" s="12" t="s">
        <v>12</v>
      </c>
      <c r="K338" s="12" t="s">
        <v>12</v>
      </c>
      <c r="L338" s="12">
        <v>1999</v>
      </c>
      <c r="M338" s="137"/>
      <c r="N338" s="72" t="s">
        <v>13</v>
      </c>
      <c r="O338" s="107"/>
      <c r="P338" s="249"/>
      <c r="R338" s="131"/>
      <c r="S338" s="133" t="s">
        <v>1717</v>
      </c>
      <c r="T338" s="133"/>
      <c r="U338" s="133" t="s">
        <v>1717</v>
      </c>
      <c r="V338" s="131"/>
      <c r="W338" s="133" t="s">
        <v>1717</v>
      </c>
      <c r="X338" s="131"/>
      <c r="Y338" s="131"/>
      <c r="Z338" s="131"/>
      <c r="AA338" s="131"/>
      <c r="AB338" s="131"/>
      <c r="AC338" s="131"/>
      <c r="AD338" s="131"/>
      <c r="AE338" s="131"/>
      <c r="AF338" s="133" t="s">
        <v>1717</v>
      </c>
      <c r="AG338" s="131"/>
      <c r="AH338" s="131"/>
      <c r="AI338" s="131"/>
      <c r="AJ338" s="131"/>
      <c r="AK338" s="131"/>
      <c r="AL338" s="133" t="s">
        <v>1717</v>
      </c>
      <c r="AM338" s="133" t="s">
        <v>1717</v>
      </c>
      <c r="AN338" s="133" t="s">
        <v>1717</v>
      </c>
      <c r="AO338" s="133" t="s">
        <v>1717</v>
      </c>
      <c r="AP338" s="133" t="s">
        <v>1717</v>
      </c>
      <c r="AQ338" s="131"/>
      <c r="AR338" s="131"/>
      <c r="AS338" s="131"/>
      <c r="AT338" s="131"/>
      <c r="AU338" s="131"/>
      <c r="AV338" s="131"/>
      <c r="AW338" s="131"/>
      <c r="AX338" s="131"/>
      <c r="AY338" s="131"/>
      <c r="AZ338" s="131"/>
      <c r="BA338" s="133" t="s">
        <v>1717</v>
      </c>
      <c r="BC338" s="5">
        <v>328</v>
      </c>
    </row>
    <row r="339" spans="1:55" ht="25.15" customHeight="1" x14ac:dyDescent="0.2">
      <c r="A339" s="226" t="s">
        <v>1846</v>
      </c>
      <c r="B339" s="226" t="s">
        <v>1863</v>
      </c>
      <c r="C339" s="31" t="s">
        <v>705</v>
      </c>
      <c r="D339" s="10" t="s">
        <v>684</v>
      </c>
      <c r="E339" s="103" t="s">
        <v>690</v>
      </c>
      <c r="F339" s="10"/>
      <c r="G339" s="10" t="s">
        <v>1480</v>
      </c>
      <c r="H339" s="103">
        <v>0.7</v>
      </c>
      <c r="I339" s="10"/>
      <c r="J339" s="10"/>
      <c r="K339" s="10"/>
      <c r="L339" s="10"/>
      <c r="M339" s="142"/>
      <c r="N339" s="72" t="s">
        <v>13</v>
      </c>
      <c r="O339" s="107"/>
      <c r="P339" s="254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  <c r="AB339" s="133" t="s">
        <v>1717</v>
      </c>
      <c r="AC339" s="131"/>
      <c r="AD339" s="131"/>
      <c r="AE339" s="131"/>
      <c r="AF339" s="133" t="s">
        <v>1717</v>
      </c>
      <c r="AG339" s="131"/>
      <c r="AH339" s="131"/>
      <c r="AI339" s="131"/>
      <c r="AJ339" s="131"/>
      <c r="AK339" s="131"/>
      <c r="AL339" s="133" t="s">
        <v>1717</v>
      </c>
      <c r="AM339" s="133" t="s">
        <v>1717</v>
      </c>
      <c r="AN339" s="131"/>
      <c r="AO339" s="131"/>
      <c r="AP339" s="131"/>
      <c r="AQ339" s="131"/>
      <c r="AR339" s="131"/>
      <c r="AS339" s="131"/>
      <c r="AT339" s="131"/>
      <c r="AU339" s="131"/>
      <c r="AV339" s="131"/>
      <c r="AW339" s="131"/>
      <c r="AX339" s="131"/>
      <c r="AY339" s="131"/>
      <c r="AZ339" s="131"/>
      <c r="BA339" s="132"/>
      <c r="BC339" s="5">
        <v>329</v>
      </c>
    </row>
    <row r="340" spans="1:55" s="191" customFormat="1" ht="40.15" customHeight="1" x14ac:dyDescent="0.2">
      <c r="A340" s="1"/>
      <c r="B340" s="1"/>
      <c r="C340" s="69" t="s">
        <v>1018</v>
      </c>
      <c r="D340" s="61" t="s">
        <v>1589</v>
      </c>
      <c r="E340" s="123" t="s">
        <v>2058</v>
      </c>
      <c r="F340" s="64" t="s">
        <v>1019</v>
      </c>
      <c r="G340" s="64" t="s">
        <v>1590</v>
      </c>
      <c r="H340" s="79">
        <v>0</v>
      </c>
      <c r="I340" s="79" t="s">
        <v>12</v>
      </c>
      <c r="J340" s="79" t="s">
        <v>12</v>
      </c>
      <c r="K340" s="79" t="s">
        <v>12</v>
      </c>
      <c r="L340" s="79">
        <v>2000</v>
      </c>
      <c r="M340" s="143"/>
      <c r="N340" s="148" t="s">
        <v>13</v>
      </c>
      <c r="O340" s="242"/>
      <c r="P340" s="204" t="s">
        <v>1897</v>
      </c>
      <c r="R340" s="192"/>
      <c r="S340" s="192"/>
      <c r="T340" s="192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192"/>
      <c r="AE340" s="192"/>
      <c r="AF340" s="193" t="s">
        <v>1717</v>
      </c>
      <c r="AG340" s="192"/>
      <c r="AH340" s="192"/>
      <c r="AI340" s="192"/>
      <c r="AJ340" s="192"/>
      <c r="AK340" s="192"/>
      <c r="AL340" s="192"/>
      <c r="AM340" s="193" t="s">
        <v>1717</v>
      </c>
      <c r="AN340" s="192"/>
      <c r="AO340" s="192"/>
      <c r="AP340" s="192"/>
      <c r="AQ340" s="192"/>
      <c r="AR340" s="192"/>
      <c r="AS340" s="192"/>
      <c r="AT340" s="192"/>
      <c r="AU340" s="192"/>
      <c r="AV340" s="192"/>
      <c r="AW340" s="192"/>
      <c r="AX340" s="192"/>
      <c r="AY340" s="192"/>
      <c r="AZ340" s="192"/>
      <c r="BA340" s="197"/>
      <c r="BC340" s="5">
        <v>330</v>
      </c>
    </row>
    <row r="341" spans="1:55" ht="25.15" customHeight="1" x14ac:dyDescent="0.2">
      <c r="B341" s="245"/>
      <c r="C341" s="51" t="s">
        <v>1124</v>
      </c>
      <c r="D341" s="52" t="s">
        <v>1732</v>
      </c>
      <c r="E341" s="55" t="s">
        <v>12</v>
      </c>
      <c r="F341" s="53" t="s">
        <v>1269</v>
      </c>
      <c r="G341" s="53"/>
      <c r="H341" s="53"/>
      <c r="I341" s="53"/>
      <c r="J341" s="53"/>
      <c r="K341" s="53"/>
      <c r="L341" s="53"/>
      <c r="M341" s="234"/>
      <c r="N341" s="150"/>
      <c r="O341" s="205"/>
      <c r="P341" s="54" t="s">
        <v>1404</v>
      </c>
      <c r="R341" s="167"/>
      <c r="S341" s="167"/>
      <c r="T341" s="167"/>
      <c r="U341" s="167"/>
      <c r="V341" s="167"/>
      <c r="W341" s="167"/>
      <c r="X341" s="133"/>
      <c r="Y341" s="167"/>
      <c r="Z341" s="167"/>
      <c r="AA341" s="133"/>
      <c r="AB341" s="167"/>
      <c r="AC341" s="167"/>
      <c r="AD341" s="167"/>
      <c r="AE341" s="167"/>
      <c r="AF341" s="133"/>
      <c r="AG341" s="167"/>
      <c r="AH341" s="167"/>
      <c r="AI341" s="167"/>
      <c r="AJ341" s="167"/>
      <c r="AK341" s="167"/>
      <c r="AL341" s="133"/>
      <c r="AM341" s="133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C341" s="5">
        <v>331</v>
      </c>
    </row>
    <row r="342" spans="1:55" ht="25.15" customHeight="1" x14ac:dyDescent="0.2">
      <c r="B342" s="1"/>
      <c r="C342" s="51" t="s">
        <v>1125</v>
      </c>
      <c r="D342" s="52" t="s">
        <v>1733</v>
      </c>
      <c r="E342" s="55" t="s">
        <v>12</v>
      </c>
      <c r="F342" s="53" t="s">
        <v>1270</v>
      </c>
      <c r="G342" s="53"/>
      <c r="H342" s="53"/>
      <c r="I342" s="53"/>
      <c r="J342" s="53"/>
      <c r="K342" s="53"/>
      <c r="L342" s="53"/>
      <c r="M342" s="234"/>
      <c r="N342" s="150"/>
      <c r="O342" s="205"/>
      <c r="P342" s="54" t="s">
        <v>1404</v>
      </c>
      <c r="R342" s="167"/>
      <c r="S342" s="167"/>
      <c r="T342" s="167"/>
      <c r="U342" s="167"/>
      <c r="V342" s="167"/>
      <c r="W342" s="167"/>
      <c r="X342" s="133"/>
      <c r="Y342" s="167"/>
      <c r="Z342" s="167"/>
      <c r="AA342" s="133"/>
      <c r="AB342" s="167"/>
      <c r="AC342" s="167"/>
      <c r="AD342" s="167"/>
      <c r="AE342" s="167"/>
      <c r="AF342" s="133"/>
      <c r="AG342" s="167"/>
      <c r="AH342" s="167"/>
      <c r="AI342" s="167"/>
      <c r="AJ342" s="167"/>
      <c r="AK342" s="167"/>
      <c r="AL342" s="133"/>
      <c r="AM342" s="133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C342" s="5">
        <v>332</v>
      </c>
    </row>
    <row r="343" spans="1:55" ht="25.15" customHeight="1" x14ac:dyDescent="0.2">
      <c r="B343" s="1"/>
      <c r="C343" s="51" t="s">
        <v>1126</v>
      </c>
      <c r="D343" s="52" t="s">
        <v>1733</v>
      </c>
      <c r="E343" s="55" t="s">
        <v>12</v>
      </c>
      <c r="F343" s="53" t="s">
        <v>1271</v>
      </c>
      <c r="G343" s="53"/>
      <c r="H343" s="53"/>
      <c r="I343" s="53"/>
      <c r="J343" s="53"/>
      <c r="K343" s="53"/>
      <c r="L343" s="53"/>
      <c r="M343" s="234"/>
      <c r="N343" s="150"/>
      <c r="O343" s="205"/>
      <c r="P343" s="54" t="s">
        <v>1404</v>
      </c>
      <c r="R343" s="167"/>
      <c r="S343" s="167"/>
      <c r="T343" s="167"/>
      <c r="U343" s="167"/>
      <c r="V343" s="167"/>
      <c r="W343" s="167"/>
      <c r="X343" s="133"/>
      <c r="Y343" s="167"/>
      <c r="Z343" s="167"/>
      <c r="AA343" s="133"/>
      <c r="AB343" s="167"/>
      <c r="AC343" s="167"/>
      <c r="AD343" s="167"/>
      <c r="AE343" s="167"/>
      <c r="AF343" s="133"/>
      <c r="AG343" s="167"/>
      <c r="AH343" s="167"/>
      <c r="AI343" s="167"/>
      <c r="AJ343" s="167"/>
      <c r="AK343" s="167"/>
      <c r="AL343" s="133"/>
      <c r="AM343" s="133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C343" s="5">
        <v>333</v>
      </c>
    </row>
    <row r="344" spans="1:55" ht="25.15" customHeight="1" x14ac:dyDescent="0.2">
      <c r="A344" s="13" t="s">
        <v>1845</v>
      </c>
      <c r="B344" s="226" t="s">
        <v>1872</v>
      </c>
      <c r="C344" s="28" t="s">
        <v>253</v>
      </c>
      <c r="D344" s="10" t="s">
        <v>208</v>
      </c>
      <c r="E344" s="103" t="s">
        <v>254</v>
      </c>
      <c r="F344" s="10" t="s">
        <v>255</v>
      </c>
      <c r="G344" s="10" t="s">
        <v>1440</v>
      </c>
      <c r="H344" s="12">
        <v>7.5</v>
      </c>
      <c r="I344" s="12" t="s">
        <v>12</v>
      </c>
      <c r="J344" s="12" t="s">
        <v>12</v>
      </c>
      <c r="K344" s="12" t="s">
        <v>12</v>
      </c>
      <c r="L344" s="12">
        <v>1994</v>
      </c>
      <c r="M344" s="137"/>
      <c r="N344" s="72" t="s">
        <v>13</v>
      </c>
      <c r="O344" s="107"/>
      <c r="P344" s="249"/>
      <c r="R344" s="131"/>
      <c r="S344" s="131"/>
      <c r="T344" s="131"/>
      <c r="U344" s="131"/>
      <c r="V344" s="133" t="s">
        <v>1717</v>
      </c>
      <c r="W344" s="133" t="s">
        <v>1717</v>
      </c>
      <c r="X344" s="131"/>
      <c r="Y344" s="131"/>
      <c r="Z344" s="131"/>
      <c r="AA344" s="131"/>
      <c r="AB344" s="133" t="s">
        <v>1717</v>
      </c>
      <c r="AC344" s="131"/>
      <c r="AD344" s="131"/>
      <c r="AE344" s="133" t="s">
        <v>1717</v>
      </c>
      <c r="AF344" s="133" t="s">
        <v>1717</v>
      </c>
      <c r="AG344" s="131"/>
      <c r="AH344" s="131"/>
      <c r="AI344" s="131"/>
      <c r="AJ344" s="131"/>
      <c r="AK344" s="131"/>
      <c r="AL344" s="133" t="s">
        <v>1717</v>
      </c>
      <c r="AM344" s="133" t="s">
        <v>1717</v>
      </c>
      <c r="AN344" s="131"/>
      <c r="AO344" s="131"/>
      <c r="AP344" s="131"/>
      <c r="AQ344" s="131"/>
      <c r="AR344" s="131"/>
      <c r="AS344" s="131"/>
      <c r="AT344" s="131"/>
      <c r="AU344" s="131"/>
      <c r="AV344" s="131"/>
      <c r="AW344" s="131"/>
      <c r="AX344" s="131"/>
      <c r="AY344" s="131"/>
      <c r="AZ344" s="131"/>
      <c r="BA344" s="133" t="s">
        <v>1717</v>
      </c>
      <c r="BC344" s="5">
        <v>334</v>
      </c>
    </row>
    <row r="345" spans="1:55" ht="25.15" customHeight="1" x14ac:dyDescent="0.2">
      <c r="A345" s="13" t="s">
        <v>1845</v>
      </c>
      <c r="B345" s="226" t="s">
        <v>1872</v>
      </c>
      <c r="C345" s="28" t="s">
        <v>256</v>
      </c>
      <c r="D345" s="10" t="s">
        <v>208</v>
      </c>
      <c r="E345" s="103" t="s">
        <v>254</v>
      </c>
      <c r="F345" s="10" t="s">
        <v>257</v>
      </c>
      <c r="G345" s="10" t="s">
        <v>1440</v>
      </c>
      <c r="H345" s="12">
        <v>7.5</v>
      </c>
      <c r="I345" s="12" t="s">
        <v>12</v>
      </c>
      <c r="J345" s="12" t="s">
        <v>12</v>
      </c>
      <c r="K345" s="12" t="s">
        <v>12</v>
      </c>
      <c r="L345" s="12">
        <v>1994</v>
      </c>
      <c r="M345" s="137"/>
      <c r="N345" s="72" t="s">
        <v>13</v>
      </c>
      <c r="O345" s="107"/>
      <c r="P345" s="249"/>
      <c r="R345" s="131"/>
      <c r="S345" s="131"/>
      <c r="T345" s="131"/>
      <c r="U345" s="131"/>
      <c r="V345" s="133" t="s">
        <v>1717</v>
      </c>
      <c r="W345" s="133" t="s">
        <v>1717</v>
      </c>
      <c r="X345" s="131"/>
      <c r="Y345" s="131"/>
      <c r="Z345" s="131"/>
      <c r="AA345" s="131"/>
      <c r="AB345" s="133" t="s">
        <v>1717</v>
      </c>
      <c r="AC345" s="131"/>
      <c r="AD345" s="131"/>
      <c r="AE345" s="133" t="s">
        <v>1717</v>
      </c>
      <c r="AF345" s="133" t="s">
        <v>1717</v>
      </c>
      <c r="AG345" s="131"/>
      <c r="AH345" s="131"/>
      <c r="AI345" s="131"/>
      <c r="AJ345" s="131"/>
      <c r="AK345" s="131"/>
      <c r="AL345" s="133" t="s">
        <v>1717</v>
      </c>
      <c r="AM345" s="133" t="s">
        <v>1717</v>
      </c>
      <c r="AN345" s="131"/>
      <c r="AO345" s="131"/>
      <c r="AP345" s="131"/>
      <c r="AQ345" s="131"/>
      <c r="AR345" s="131"/>
      <c r="AS345" s="131"/>
      <c r="AT345" s="131"/>
      <c r="AU345" s="131"/>
      <c r="AV345" s="131"/>
      <c r="AW345" s="131"/>
      <c r="AX345" s="131"/>
      <c r="AY345" s="131"/>
      <c r="AZ345" s="131"/>
      <c r="BA345" s="133" t="s">
        <v>1717</v>
      </c>
      <c r="BC345" s="5">
        <v>335</v>
      </c>
    </row>
    <row r="346" spans="1:55" ht="25.15" customHeight="1" x14ac:dyDescent="0.2">
      <c r="B346" s="1"/>
      <c r="C346" s="51" t="s">
        <v>1127</v>
      </c>
      <c r="D346" s="52" t="s">
        <v>1733</v>
      </c>
      <c r="E346" s="55" t="s">
        <v>12</v>
      </c>
      <c r="F346" s="53" t="s">
        <v>1272</v>
      </c>
      <c r="G346" s="53"/>
      <c r="H346" s="53"/>
      <c r="I346" s="53"/>
      <c r="J346" s="53"/>
      <c r="K346" s="53"/>
      <c r="L346" s="53"/>
      <c r="M346" s="234"/>
      <c r="N346" s="150"/>
      <c r="O346" s="205"/>
      <c r="P346" s="54" t="s">
        <v>1404</v>
      </c>
      <c r="R346" s="167"/>
      <c r="S346" s="167"/>
      <c r="T346" s="167"/>
      <c r="U346" s="167"/>
      <c r="V346" s="167"/>
      <c r="W346" s="167"/>
      <c r="X346" s="133"/>
      <c r="Y346" s="167"/>
      <c r="Z346" s="167"/>
      <c r="AA346" s="133"/>
      <c r="AB346" s="167"/>
      <c r="AC346" s="167"/>
      <c r="AD346" s="167"/>
      <c r="AE346" s="167"/>
      <c r="AF346" s="133"/>
      <c r="AG346" s="167"/>
      <c r="AH346" s="167"/>
      <c r="AI346" s="167"/>
      <c r="AJ346" s="167"/>
      <c r="AK346" s="167"/>
      <c r="AL346" s="133"/>
      <c r="AM346" s="133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C346" s="5">
        <v>336</v>
      </c>
    </row>
    <row r="347" spans="1:55" ht="25.15" customHeight="1" x14ac:dyDescent="0.2">
      <c r="B347" s="1"/>
      <c r="C347" s="51" t="s">
        <v>1128</v>
      </c>
      <c r="D347" s="56" t="s">
        <v>208</v>
      </c>
      <c r="E347" s="55" t="s">
        <v>12</v>
      </c>
      <c r="F347" s="56"/>
      <c r="G347" s="56"/>
      <c r="H347" s="56"/>
      <c r="I347" s="56"/>
      <c r="J347" s="56"/>
      <c r="K347" s="56"/>
      <c r="L347" s="56"/>
      <c r="M347" s="233"/>
      <c r="N347" s="150"/>
      <c r="O347" s="205"/>
      <c r="P347" s="54" t="s">
        <v>1404</v>
      </c>
      <c r="R347" s="167"/>
      <c r="S347" s="167"/>
      <c r="T347" s="167"/>
      <c r="U347" s="167"/>
      <c r="V347" s="167"/>
      <c r="W347" s="167"/>
      <c r="X347" s="133"/>
      <c r="Y347" s="167"/>
      <c r="Z347" s="167"/>
      <c r="AA347" s="133"/>
      <c r="AB347" s="167"/>
      <c r="AC347" s="167"/>
      <c r="AD347" s="167"/>
      <c r="AE347" s="167"/>
      <c r="AF347" s="133"/>
      <c r="AG347" s="167"/>
      <c r="AH347" s="167"/>
      <c r="AI347" s="167"/>
      <c r="AJ347" s="167"/>
      <c r="AK347" s="167"/>
      <c r="AL347" s="133"/>
      <c r="AM347" s="133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C347" s="5">
        <v>337</v>
      </c>
    </row>
    <row r="348" spans="1:55" ht="25.15" customHeight="1" x14ac:dyDescent="0.2">
      <c r="A348" s="13" t="s">
        <v>1845</v>
      </c>
      <c r="B348" s="226" t="s">
        <v>1872</v>
      </c>
      <c r="C348" s="28" t="s">
        <v>258</v>
      </c>
      <c r="D348" s="10" t="s">
        <v>208</v>
      </c>
      <c r="E348" s="103" t="s">
        <v>254</v>
      </c>
      <c r="F348" s="10" t="s">
        <v>259</v>
      </c>
      <c r="G348" s="10" t="s">
        <v>1440</v>
      </c>
      <c r="H348" s="12">
        <v>7.5</v>
      </c>
      <c r="I348" s="12" t="s">
        <v>12</v>
      </c>
      <c r="J348" s="12" t="s">
        <v>12</v>
      </c>
      <c r="K348" s="12" t="s">
        <v>12</v>
      </c>
      <c r="L348" s="12">
        <v>1994</v>
      </c>
      <c r="M348" s="137"/>
      <c r="N348" s="72" t="s">
        <v>13</v>
      </c>
      <c r="O348" s="107"/>
      <c r="P348" s="249"/>
      <c r="R348" s="131"/>
      <c r="S348" s="131"/>
      <c r="T348" s="131"/>
      <c r="U348" s="131"/>
      <c r="V348" s="133" t="s">
        <v>1717</v>
      </c>
      <c r="W348" s="133" t="s">
        <v>1717</v>
      </c>
      <c r="X348" s="131"/>
      <c r="Y348" s="131"/>
      <c r="Z348" s="131"/>
      <c r="AA348" s="131"/>
      <c r="AB348" s="133" t="s">
        <v>1717</v>
      </c>
      <c r="AC348" s="131"/>
      <c r="AD348" s="131"/>
      <c r="AE348" s="133" t="s">
        <v>1717</v>
      </c>
      <c r="AF348" s="133" t="s">
        <v>1717</v>
      </c>
      <c r="AG348" s="131"/>
      <c r="AH348" s="131"/>
      <c r="AI348" s="131"/>
      <c r="AJ348" s="131"/>
      <c r="AK348" s="131"/>
      <c r="AL348" s="133" t="s">
        <v>1717</v>
      </c>
      <c r="AM348" s="133" t="s">
        <v>1717</v>
      </c>
      <c r="AN348" s="131"/>
      <c r="AO348" s="131"/>
      <c r="AP348" s="131"/>
      <c r="AQ348" s="131"/>
      <c r="AR348" s="131"/>
      <c r="AS348" s="131"/>
      <c r="AT348" s="131"/>
      <c r="AU348" s="131"/>
      <c r="AV348" s="131"/>
      <c r="AW348" s="131"/>
      <c r="AX348" s="131"/>
      <c r="AY348" s="131"/>
      <c r="AZ348" s="131"/>
      <c r="BA348" s="133" t="s">
        <v>1717</v>
      </c>
      <c r="BC348" s="5">
        <v>338</v>
      </c>
    </row>
    <row r="349" spans="1:55" ht="25.15" customHeight="1" x14ac:dyDescent="0.2">
      <c r="A349" s="13" t="s">
        <v>1845</v>
      </c>
      <c r="B349" s="226" t="s">
        <v>1872</v>
      </c>
      <c r="C349" s="28" t="s">
        <v>260</v>
      </c>
      <c r="D349" s="10" t="s">
        <v>208</v>
      </c>
      <c r="E349" s="103" t="s">
        <v>254</v>
      </c>
      <c r="F349" s="10" t="s">
        <v>261</v>
      </c>
      <c r="G349" s="10" t="s">
        <v>1440</v>
      </c>
      <c r="H349" s="12">
        <v>7.5</v>
      </c>
      <c r="I349" s="12" t="s">
        <v>12</v>
      </c>
      <c r="J349" s="12" t="s">
        <v>12</v>
      </c>
      <c r="K349" s="12" t="s">
        <v>12</v>
      </c>
      <c r="L349" s="12">
        <v>1994</v>
      </c>
      <c r="M349" s="137"/>
      <c r="N349" s="72" t="s">
        <v>13</v>
      </c>
      <c r="O349" s="107"/>
      <c r="P349" s="249"/>
      <c r="R349" s="131"/>
      <c r="S349" s="131"/>
      <c r="T349" s="131"/>
      <c r="U349" s="131"/>
      <c r="V349" s="133" t="s">
        <v>1717</v>
      </c>
      <c r="W349" s="133" t="s">
        <v>1717</v>
      </c>
      <c r="X349" s="131"/>
      <c r="Y349" s="131"/>
      <c r="Z349" s="131"/>
      <c r="AA349" s="131"/>
      <c r="AB349" s="133" t="s">
        <v>1717</v>
      </c>
      <c r="AC349" s="131"/>
      <c r="AD349" s="131"/>
      <c r="AE349" s="133" t="s">
        <v>1717</v>
      </c>
      <c r="AF349" s="133" t="s">
        <v>1717</v>
      </c>
      <c r="AG349" s="131"/>
      <c r="AH349" s="131"/>
      <c r="AI349" s="131"/>
      <c r="AJ349" s="131"/>
      <c r="AK349" s="131"/>
      <c r="AL349" s="133" t="s">
        <v>1717</v>
      </c>
      <c r="AM349" s="133" t="s">
        <v>1717</v>
      </c>
      <c r="AN349" s="131"/>
      <c r="AO349" s="131"/>
      <c r="AP349" s="131"/>
      <c r="AQ349" s="131"/>
      <c r="AR349" s="131"/>
      <c r="AS349" s="131"/>
      <c r="AT349" s="131"/>
      <c r="AU349" s="131"/>
      <c r="AV349" s="131"/>
      <c r="AW349" s="131"/>
      <c r="AX349" s="131"/>
      <c r="AY349" s="131"/>
      <c r="AZ349" s="131"/>
      <c r="BA349" s="133" t="s">
        <v>1717</v>
      </c>
      <c r="BC349" s="5">
        <v>339</v>
      </c>
    </row>
    <row r="350" spans="1:55" ht="25.15" customHeight="1" x14ac:dyDescent="0.2">
      <c r="A350" s="13" t="s">
        <v>1845</v>
      </c>
      <c r="B350" s="226" t="s">
        <v>1872</v>
      </c>
      <c r="C350" s="28" t="s">
        <v>262</v>
      </c>
      <c r="D350" s="10" t="s">
        <v>1729</v>
      </c>
      <c r="E350" s="103" t="s">
        <v>254</v>
      </c>
      <c r="F350" s="10" t="s">
        <v>263</v>
      </c>
      <c r="G350" s="10" t="s">
        <v>1440</v>
      </c>
      <c r="H350" s="12">
        <v>5.5</v>
      </c>
      <c r="I350" s="12" t="s">
        <v>12</v>
      </c>
      <c r="J350" s="12" t="s">
        <v>12</v>
      </c>
      <c r="K350" s="12" t="s">
        <v>12</v>
      </c>
      <c r="L350" s="12">
        <v>1994</v>
      </c>
      <c r="M350" s="137"/>
      <c r="N350" s="72" t="s">
        <v>13</v>
      </c>
      <c r="O350" s="107"/>
      <c r="P350" s="249"/>
      <c r="R350" s="131"/>
      <c r="S350" s="131"/>
      <c r="T350" s="131"/>
      <c r="U350" s="131"/>
      <c r="V350" s="133" t="s">
        <v>1717</v>
      </c>
      <c r="W350" s="133" t="s">
        <v>1717</v>
      </c>
      <c r="X350" s="131"/>
      <c r="Y350" s="131"/>
      <c r="Z350" s="131"/>
      <c r="AA350" s="131"/>
      <c r="AB350" s="133" t="s">
        <v>1717</v>
      </c>
      <c r="AC350" s="131"/>
      <c r="AD350" s="131"/>
      <c r="AE350" s="133" t="s">
        <v>1717</v>
      </c>
      <c r="AF350" s="133" t="s">
        <v>1717</v>
      </c>
      <c r="AG350" s="131"/>
      <c r="AH350" s="131"/>
      <c r="AI350" s="131"/>
      <c r="AJ350" s="131"/>
      <c r="AK350" s="131"/>
      <c r="AL350" s="133" t="s">
        <v>1717</v>
      </c>
      <c r="AM350" s="133" t="s">
        <v>1717</v>
      </c>
      <c r="AN350" s="131"/>
      <c r="AO350" s="131"/>
      <c r="AP350" s="131"/>
      <c r="AQ350" s="131"/>
      <c r="AR350" s="131"/>
      <c r="AS350" s="131"/>
      <c r="AT350" s="131"/>
      <c r="AU350" s="131"/>
      <c r="AV350" s="131"/>
      <c r="AW350" s="131"/>
      <c r="AX350" s="131"/>
      <c r="AY350" s="131"/>
      <c r="AZ350" s="131"/>
      <c r="BA350" s="133" t="s">
        <v>1717</v>
      </c>
      <c r="BC350" s="5">
        <v>340</v>
      </c>
    </row>
    <row r="351" spans="1:55" ht="25.15" customHeight="1" x14ac:dyDescent="0.2">
      <c r="A351" s="13" t="s">
        <v>1845</v>
      </c>
      <c r="B351" s="226" t="s">
        <v>1872</v>
      </c>
      <c r="C351" s="28" t="s">
        <v>264</v>
      </c>
      <c r="D351" s="10" t="s">
        <v>1730</v>
      </c>
      <c r="E351" s="103" t="s">
        <v>254</v>
      </c>
      <c r="F351" s="10" t="s">
        <v>265</v>
      </c>
      <c r="G351" s="10" t="s">
        <v>1440</v>
      </c>
      <c r="H351" s="12">
        <v>2.2000000000000002</v>
      </c>
      <c r="I351" s="12" t="s">
        <v>12</v>
      </c>
      <c r="J351" s="12" t="s">
        <v>12</v>
      </c>
      <c r="K351" s="12" t="s">
        <v>12</v>
      </c>
      <c r="L351" s="12">
        <v>2005</v>
      </c>
      <c r="M351" s="137"/>
      <c r="N351" s="72" t="s">
        <v>13</v>
      </c>
      <c r="O351" s="107"/>
      <c r="P351" s="249"/>
      <c r="R351" s="131"/>
      <c r="S351" s="131"/>
      <c r="T351" s="131"/>
      <c r="U351" s="131"/>
      <c r="V351" s="133" t="s">
        <v>1717</v>
      </c>
      <c r="W351" s="133" t="s">
        <v>1717</v>
      </c>
      <c r="X351" s="131"/>
      <c r="Y351" s="131"/>
      <c r="Z351" s="131"/>
      <c r="AA351" s="131"/>
      <c r="AB351" s="133" t="s">
        <v>1717</v>
      </c>
      <c r="AC351" s="131"/>
      <c r="AD351" s="131"/>
      <c r="AE351" s="133" t="s">
        <v>1717</v>
      </c>
      <c r="AF351" s="133" t="s">
        <v>1717</v>
      </c>
      <c r="AG351" s="131"/>
      <c r="AH351" s="131"/>
      <c r="AI351" s="131"/>
      <c r="AJ351" s="131"/>
      <c r="AK351" s="131"/>
      <c r="AL351" s="133" t="s">
        <v>1717</v>
      </c>
      <c r="AM351" s="133" t="s">
        <v>1717</v>
      </c>
      <c r="AN351" s="131"/>
      <c r="AO351" s="131"/>
      <c r="AP351" s="131"/>
      <c r="AQ351" s="131"/>
      <c r="AR351" s="131"/>
      <c r="AS351" s="131"/>
      <c r="AT351" s="131"/>
      <c r="AU351" s="131"/>
      <c r="AV351" s="131"/>
      <c r="AW351" s="131"/>
      <c r="AX351" s="131"/>
      <c r="AY351" s="131"/>
      <c r="AZ351" s="131"/>
      <c r="BA351" s="133" t="s">
        <v>1717</v>
      </c>
      <c r="BC351" s="5">
        <v>341</v>
      </c>
    </row>
    <row r="352" spans="1:55" ht="25.15" customHeight="1" x14ac:dyDescent="0.2">
      <c r="A352" s="13" t="s">
        <v>1845</v>
      </c>
      <c r="B352" s="226" t="s">
        <v>1872</v>
      </c>
      <c r="C352" s="28" t="s">
        <v>266</v>
      </c>
      <c r="D352" s="10" t="s">
        <v>1730</v>
      </c>
      <c r="E352" s="103" t="s">
        <v>254</v>
      </c>
      <c r="F352" s="10" t="s">
        <v>267</v>
      </c>
      <c r="G352" s="10" t="s">
        <v>1440</v>
      </c>
      <c r="H352" s="12">
        <v>2.2000000000000002</v>
      </c>
      <c r="I352" s="12" t="s">
        <v>12</v>
      </c>
      <c r="J352" s="12" t="s">
        <v>12</v>
      </c>
      <c r="K352" s="12" t="s">
        <v>12</v>
      </c>
      <c r="L352" s="12">
        <v>2005</v>
      </c>
      <c r="M352" s="137"/>
      <c r="N352" s="72" t="s">
        <v>13</v>
      </c>
      <c r="O352" s="107"/>
      <c r="P352" s="249"/>
      <c r="R352" s="131"/>
      <c r="S352" s="131"/>
      <c r="T352" s="131"/>
      <c r="U352" s="131"/>
      <c r="V352" s="133" t="s">
        <v>1717</v>
      </c>
      <c r="W352" s="133" t="s">
        <v>1717</v>
      </c>
      <c r="X352" s="131"/>
      <c r="Y352" s="131"/>
      <c r="Z352" s="131"/>
      <c r="AA352" s="131"/>
      <c r="AB352" s="133" t="s">
        <v>1717</v>
      </c>
      <c r="AC352" s="131"/>
      <c r="AD352" s="131"/>
      <c r="AE352" s="133" t="s">
        <v>1717</v>
      </c>
      <c r="AF352" s="133" t="s">
        <v>1717</v>
      </c>
      <c r="AG352" s="131"/>
      <c r="AH352" s="131"/>
      <c r="AI352" s="131"/>
      <c r="AJ352" s="131"/>
      <c r="AK352" s="131"/>
      <c r="AL352" s="133" t="s">
        <v>1717</v>
      </c>
      <c r="AM352" s="133" t="s">
        <v>1717</v>
      </c>
      <c r="AN352" s="131"/>
      <c r="AO352" s="131"/>
      <c r="AP352" s="131"/>
      <c r="AQ352" s="131"/>
      <c r="AR352" s="131"/>
      <c r="AS352" s="131"/>
      <c r="AT352" s="131"/>
      <c r="AU352" s="131"/>
      <c r="AV352" s="131"/>
      <c r="AW352" s="131"/>
      <c r="AX352" s="131"/>
      <c r="AY352" s="131"/>
      <c r="AZ352" s="131"/>
      <c r="BA352" s="133" t="s">
        <v>1717</v>
      </c>
      <c r="BC352" s="5">
        <v>342</v>
      </c>
    </row>
    <row r="353" spans="1:55" ht="25.15" customHeight="1" x14ac:dyDescent="0.2">
      <c r="A353" s="13" t="s">
        <v>1845</v>
      </c>
      <c r="B353" s="226" t="s">
        <v>1872</v>
      </c>
      <c r="C353" s="28" t="s">
        <v>268</v>
      </c>
      <c r="D353" s="10" t="s">
        <v>1731</v>
      </c>
      <c r="E353" s="103" t="s">
        <v>254</v>
      </c>
      <c r="F353" s="10" t="s">
        <v>269</v>
      </c>
      <c r="G353" s="10" t="s">
        <v>1440</v>
      </c>
      <c r="H353" s="12">
        <v>1.5</v>
      </c>
      <c r="I353" s="12" t="s">
        <v>12</v>
      </c>
      <c r="J353" s="12" t="s">
        <v>12</v>
      </c>
      <c r="K353" s="12" t="s">
        <v>12</v>
      </c>
      <c r="L353" s="12">
        <v>2005</v>
      </c>
      <c r="M353" s="137"/>
      <c r="N353" s="72" t="s">
        <v>13</v>
      </c>
      <c r="O353" s="107"/>
      <c r="P353" s="249"/>
      <c r="R353" s="131"/>
      <c r="S353" s="131"/>
      <c r="T353" s="131"/>
      <c r="U353" s="131"/>
      <c r="V353" s="133" t="s">
        <v>1717</v>
      </c>
      <c r="W353" s="133" t="s">
        <v>1717</v>
      </c>
      <c r="X353" s="131"/>
      <c r="Y353" s="131"/>
      <c r="Z353" s="131"/>
      <c r="AA353" s="131"/>
      <c r="AB353" s="133" t="s">
        <v>1717</v>
      </c>
      <c r="AC353" s="131"/>
      <c r="AD353" s="131"/>
      <c r="AE353" s="133" t="s">
        <v>1717</v>
      </c>
      <c r="AF353" s="133" t="s">
        <v>1717</v>
      </c>
      <c r="AG353" s="131"/>
      <c r="AH353" s="131"/>
      <c r="AI353" s="131"/>
      <c r="AJ353" s="131"/>
      <c r="AK353" s="131"/>
      <c r="AL353" s="133" t="s">
        <v>1717</v>
      </c>
      <c r="AM353" s="133" t="s">
        <v>1717</v>
      </c>
      <c r="AN353" s="131"/>
      <c r="AO353" s="131"/>
      <c r="AP353" s="131"/>
      <c r="AQ353" s="131"/>
      <c r="AR353" s="131"/>
      <c r="AS353" s="131"/>
      <c r="AT353" s="131"/>
      <c r="AU353" s="131"/>
      <c r="AV353" s="131"/>
      <c r="AW353" s="131"/>
      <c r="AX353" s="131"/>
      <c r="AY353" s="131"/>
      <c r="AZ353" s="131"/>
      <c r="BA353" s="133" t="s">
        <v>1717</v>
      </c>
      <c r="BC353" s="5">
        <v>343</v>
      </c>
    </row>
    <row r="354" spans="1:55" ht="25.15" customHeight="1" x14ac:dyDescent="0.2">
      <c r="B354" s="1"/>
      <c r="C354" s="51" t="s">
        <v>270</v>
      </c>
      <c r="D354" s="56" t="s">
        <v>271</v>
      </c>
      <c r="E354" s="55" t="s">
        <v>12</v>
      </c>
      <c r="F354" s="56" t="s">
        <v>272</v>
      </c>
      <c r="G354" s="56"/>
      <c r="H354" s="56"/>
      <c r="I354" s="56"/>
      <c r="J354" s="56"/>
      <c r="K354" s="56"/>
      <c r="L354" s="56"/>
      <c r="M354" s="233"/>
      <c r="N354" s="150"/>
      <c r="O354" s="205"/>
      <c r="P354" s="54" t="s">
        <v>1404</v>
      </c>
      <c r="R354" s="167"/>
      <c r="S354" s="167"/>
      <c r="T354" s="167"/>
      <c r="U354" s="167"/>
      <c r="V354" s="167"/>
      <c r="W354" s="167"/>
      <c r="X354" s="133"/>
      <c r="Y354" s="167"/>
      <c r="Z354" s="167"/>
      <c r="AA354" s="133"/>
      <c r="AB354" s="167"/>
      <c r="AC354" s="167"/>
      <c r="AD354" s="167"/>
      <c r="AE354" s="167"/>
      <c r="AF354" s="133"/>
      <c r="AG354" s="167"/>
      <c r="AH354" s="167"/>
      <c r="AI354" s="167"/>
      <c r="AJ354" s="167"/>
      <c r="AK354" s="167"/>
      <c r="AL354" s="133"/>
      <c r="AM354" s="133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C354" s="5">
        <v>344</v>
      </c>
    </row>
    <row r="355" spans="1:55" ht="25.15" customHeight="1" x14ac:dyDescent="0.2">
      <c r="B355" s="1"/>
      <c r="C355" s="51" t="s">
        <v>413</v>
      </c>
      <c r="D355" s="56" t="s">
        <v>1512</v>
      </c>
      <c r="E355" s="55" t="s">
        <v>12</v>
      </c>
      <c r="F355" s="56" t="s">
        <v>414</v>
      </c>
      <c r="G355" s="56"/>
      <c r="H355" s="56"/>
      <c r="I355" s="56"/>
      <c r="J355" s="56"/>
      <c r="K355" s="56"/>
      <c r="L355" s="56"/>
      <c r="M355" s="233"/>
      <c r="N355" s="150"/>
      <c r="O355" s="205"/>
      <c r="P355" s="54" t="s">
        <v>1404</v>
      </c>
      <c r="R355" s="167"/>
      <c r="S355" s="167"/>
      <c r="T355" s="167"/>
      <c r="U355" s="167"/>
      <c r="V355" s="167"/>
      <c r="W355" s="167"/>
      <c r="X355" s="133"/>
      <c r="Y355" s="167"/>
      <c r="Z355" s="167"/>
      <c r="AA355" s="133"/>
      <c r="AB355" s="167"/>
      <c r="AC355" s="167"/>
      <c r="AD355" s="167"/>
      <c r="AE355" s="167"/>
      <c r="AF355" s="133"/>
      <c r="AG355" s="167"/>
      <c r="AH355" s="167"/>
      <c r="AI355" s="167"/>
      <c r="AJ355" s="167"/>
      <c r="AK355" s="167"/>
      <c r="AL355" s="133"/>
      <c r="AM355" s="133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C355" s="5">
        <v>345</v>
      </c>
    </row>
    <row r="356" spans="1:55" ht="25.15" customHeight="1" x14ac:dyDescent="0.2">
      <c r="B356" s="1"/>
      <c r="C356" s="51" t="s">
        <v>1129</v>
      </c>
      <c r="D356" s="52" t="s">
        <v>1498</v>
      </c>
      <c r="E356" s="55" t="s">
        <v>12</v>
      </c>
      <c r="F356" s="53" t="s">
        <v>1496</v>
      </c>
      <c r="G356" s="82"/>
      <c r="H356" s="82"/>
      <c r="I356" s="82"/>
      <c r="J356" s="82"/>
      <c r="K356" s="82"/>
      <c r="L356" s="82"/>
      <c r="M356" s="234"/>
      <c r="N356" s="150"/>
      <c r="O356" s="205"/>
      <c r="P356" s="253" t="s">
        <v>1404</v>
      </c>
      <c r="R356" s="167"/>
      <c r="S356" s="167"/>
      <c r="T356" s="167"/>
      <c r="U356" s="167"/>
      <c r="V356" s="167"/>
      <c r="W356" s="167"/>
      <c r="X356" s="133"/>
      <c r="Y356" s="167"/>
      <c r="Z356" s="167"/>
      <c r="AA356" s="133"/>
      <c r="AB356" s="167"/>
      <c r="AC356" s="167"/>
      <c r="AD356" s="167"/>
      <c r="AE356" s="167"/>
      <c r="AF356" s="133"/>
      <c r="AG356" s="167"/>
      <c r="AH356" s="167"/>
      <c r="AI356" s="167"/>
      <c r="AJ356" s="167"/>
      <c r="AK356" s="167"/>
      <c r="AL356" s="133"/>
      <c r="AM356" s="133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C356" s="5">
        <v>346</v>
      </c>
    </row>
    <row r="357" spans="1:55" ht="40.15" customHeight="1" x14ac:dyDescent="0.2">
      <c r="B357" s="1"/>
      <c r="C357" s="81" t="s">
        <v>1020</v>
      </c>
      <c r="D357" s="61" t="s">
        <v>1494</v>
      </c>
      <c r="E357" s="123" t="s">
        <v>2058</v>
      </c>
      <c r="F357" s="64" t="s">
        <v>1021</v>
      </c>
      <c r="G357" s="64" t="s">
        <v>1542</v>
      </c>
      <c r="H357" s="79">
        <v>0</v>
      </c>
      <c r="I357" s="79" t="s">
        <v>1670</v>
      </c>
      <c r="J357" s="79" t="s">
        <v>1671</v>
      </c>
      <c r="K357" s="79" t="s">
        <v>12</v>
      </c>
      <c r="L357" s="64"/>
      <c r="M357" s="146"/>
      <c r="N357" s="148" t="s">
        <v>13</v>
      </c>
      <c r="O357" s="242"/>
      <c r="P357" s="204" t="s">
        <v>1898</v>
      </c>
      <c r="Q357" s="191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  <c r="AF357" s="192"/>
      <c r="AG357" s="193" t="s">
        <v>1717</v>
      </c>
      <c r="AH357" s="192"/>
      <c r="AI357" s="192"/>
      <c r="AJ357" s="192"/>
      <c r="AK357" s="192"/>
      <c r="AL357" s="193" t="s">
        <v>1717</v>
      </c>
      <c r="AM357" s="193" t="s">
        <v>1717</v>
      </c>
      <c r="AN357" s="192"/>
      <c r="AO357" s="193" t="s">
        <v>1717</v>
      </c>
      <c r="AP357" s="192"/>
      <c r="AQ357" s="193" t="s">
        <v>1717</v>
      </c>
      <c r="AR357" s="193" t="s">
        <v>1717</v>
      </c>
      <c r="AS357" s="193" t="s">
        <v>1717</v>
      </c>
      <c r="AT357" s="192"/>
      <c r="AU357" s="192"/>
      <c r="AV357" s="192"/>
      <c r="AW357" s="192"/>
      <c r="AX357" s="192"/>
      <c r="AY357" s="192"/>
      <c r="AZ357" s="192"/>
      <c r="BA357" s="193" t="s">
        <v>1717</v>
      </c>
      <c r="BC357" s="5">
        <v>347</v>
      </c>
    </row>
    <row r="358" spans="1:55" ht="25.15" customHeight="1" x14ac:dyDescent="0.2">
      <c r="B358" s="1"/>
      <c r="C358" s="51" t="s">
        <v>1130</v>
      </c>
      <c r="D358" s="52" t="s">
        <v>1498</v>
      </c>
      <c r="E358" s="55" t="s">
        <v>12</v>
      </c>
      <c r="F358" s="53" t="s">
        <v>1496</v>
      </c>
      <c r="G358" s="53"/>
      <c r="H358" s="53"/>
      <c r="I358" s="53"/>
      <c r="J358" s="53"/>
      <c r="K358" s="53"/>
      <c r="L358" s="53"/>
      <c r="M358" s="234"/>
      <c r="N358" s="150"/>
      <c r="O358" s="205"/>
      <c r="P358" s="54" t="s">
        <v>1404</v>
      </c>
      <c r="R358" s="167"/>
      <c r="S358" s="167"/>
      <c r="T358" s="167"/>
      <c r="U358" s="167"/>
      <c r="V358" s="167"/>
      <c r="W358" s="167"/>
      <c r="X358" s="133"/>
      <c r="Y358" s="167"/>
      <c r="Z358" s="167"/>
      <c r="AA358" s="133"/>
      <c r="AB358" s="167"/>
      <c r="AC358" s="167"/>
      <c r="AD358" s="167"/>
      <c r="AE358" s="167"/>
      <c r="AF358" s="133"/>
      <c r="AG358" s="167"/>
      <c r="AH358" s="167"/>
      <c r="AI358" s="167"/>
      <c r="AJ358" s="167"/>
      <c r="AK358" s="167"/>
      <c r="AL358" s="133"/>
      <c r="AM358" s="133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C358" s="5">
        <v>348</v>
      </c>
    </row>
    <row r="359" spans="1:55" ht="25.15" customHeight="1" x14ac:dyDescent="0.2">
      <c r="A359" s="13" t="s">
        <v>1848</v>
      </c>
      <c r="B359" s="226" t="s">
        <v>1863</v>
      </c>
      <c r="C359" s="28" t="s">
        <v>273</v>
      </c>
      <c r="D359" s="10" t="s">
        <v>274</v>
      </c>
      <c r="E359" s="103" t="s">
        <v>254</v>
      </c>
      <c r="F359" s="10" t="s">
        <v>275</v>
      </c>
      <c r="G359" s="10" t="s">
        <v>1535</v>
      </c>
      <c r="H359" s="12">
        <v>0.13</v>
      </c>
      <c r="I359" s="12" t="s">
        <v>12</v>
      </c>
      <c r="J359" s="12" t="s">
        <v>1671</v>
      </c>
      <c r="K359" s="12" t="s">
        <v>12</v>
      </c>
      <c r="L359" s="12">
        <v>2010</v>
      </c>
      <c r="M359" s="137"/>
      <c r="N359" s="72" t="s">
        <v>13</v>
      </c>
      <c r="O359" s="107"/>
      <c r="P359" s="249"/>
      <c r="R359" s="131"/>
      <c r="S359" s="131"/>
      <c r="T359" s="133" t="s">
        <v>1717</v>
      </c>
      <c r="U359" s="131"/>
      <c r="V359" s="131"/>
      <c r="W359" s="131"/>
      <c r="X359" s="131"/>
      <c r="Y359" s="131"/>
      <c r="Z359" s="131"/>
      <c r="AA359" s="131"/>
      <c r="AB359" s="131"/>
      <c r="AC359" s="131"/>
      <c r="AD359" s="131"/>
      <c r="AE359" s="131"/>
      <c r="AF359" s="133" t="s">
        <v>1717</v>
      </c>
      <c r="AG359" s="131"/>
      <c r="AH359" s="131"/>
      <c r="AI359" s="131"/>
      <c r="AJ359" s="131"/>
      <c r="AK359" s="131"/>
      <c r="AL359" s="133" t="s">
        <v>1717</v>
      </c>
      <c r="AM359" s="133" t="s">
        <v>1717</v>
      </c>
      <c r="AN359" s="131"/>
      <c r="AO359" s="131"/>
      <c r="AP359" s="131"/>
      <c r="AQ359" s="131"/>
      <c r="AR359" s="131"/>
      <c r="AS359" s="131"/>
      <c r="AT359" s="131"/>
      <c r="AU359" s="131"/>
      <c r="AV359" s="133" t="s">
        <v>1717</v>
      </c>
      <c r="AW359" s="131"/>
      <c r="AX359" s="131"/>
      <c r="AY359" s="131"/>
      <c r="AZ359" s="131"/>
      <c r="BA359" s="132"/>
      <c r="BC359" s="5">
        <v>349</v>
      </c>
    </row>
    <row r="360" spans="1:55" ht="25.15" customHeight="1" x14ac:dyDescent="0.2">
      <c r="A360" s="13" t="s">
        <v>1840</v>
      </c>
      <c r="B360" s="226" t="s">
        <v>1873</v>
      </c>
      <c r="C360" s="37" t="s">
        <v>647</v>
      </c>
      <c r="D360" s="10" t="s">
        <v>648</v>
      </c>
      <c r="E360" s="103" t="s">
        <v>649</v>
      </c>
      <c r="F360" s="10" t="s">
        <v>650</v>
      </c>
      <c r="G360" s="10" t="s">
        <v>1594</v>
      </c>
      <c r="H360" s="103">
        <v>1.5</v>
      </c>
      <c r="I360" s="10"/>
      <c r="J360" s="10"/>
      <c r="K360" s="10"/>
      <c r="L360" s="10"/>
      <c r="M360" s="142"/>
      <c r="N360" s="72" t="s">
        <v>13</v>
      </c>
      <c r="O360" s="107"/>
      <c r="P360" s="249"/>
      <c r="R360" s="133" t="s">
        <v>1717</v>
      </c>
      <c r="S360" s="131"/>
      <c r="T360" s="131"/>
      <c r="U360" s="131"/>
      <c r="V360" s="133" t="s">
        <v>1717</v>
      </c>
      <c r="W360" s="133" t="s">
        <v>1717</v>
      </c>
      <c r="X360" s="133" t="s">
        <v>1717</v>
      </c>
      <c r="Y360" s="131"/>
      <c r="Z360" s="131"/>
      <c r="AA360" s="131"/>
      <c r="AB360" s="133" t="s">
        <v>1717</v>
      </c>
      <c r="AC360" s="133"/>
      <c r="AD360" s="133"/>
      <c r="AE360" s="131"/>
      <c r="AF360" s="133" t="s">
        <v>1717</v>
      </c>
      <c r="AG360" s="131"/>
      <c r="AH360" s="131"/>
      <c r="AI360" s="131"/>
      <c r="AJ360" s="131"/>
      <c r="AK360" s="131"/>
      <c r="AL360" s="133" t="s">
        <v>1717</v>
      </c>
      <c r="AM360" s="133" t="s">
        <v>1717</v>
      </c>
      <c r="AN360" s="131"/>
      <c r="AO360" s="131"/>
      <c r="AP360" s="131"/>
      <c r="AQ360" s="131"/>
      <c r="AR360" s="131"/>
      <c r="AS360" s="131"/>
      <c r="AT360" s="133" t="s">
        <v>1717</v>
      </c>
      <c r="AU360" s="132"/>
      <c r="AV360" s="132"/>
      <c r="AW360" s="132"/>
      <c r="AX360" s="132"/>
      <c r="AY360" s="132"/>
      <c r="AZ360" s="132"/>
      <c r="BA360" s="133" t="s">
        <v>1717</v>
      </c>
      <c r="BC360" s="5">
        <v>350</v>
      </c>
    </row>
    <row r="361" spans="1:55" ht="25.15" customHeight="1" x14ac:dyDescent="0.2">
      <c r="A361" s="13" t="s">
        <v>1840</v>
      </c>
      <c r="B361" s="226" t="s">
        <v>1873</v>
      </c>
      <c r="C361" s="37" t="s">
        <v>651</v>
      </c>
      <c r="D361" s="10" t="s">
        <v>652</v>
      </c>
      <c r="E361" s="103" t="s">
        <v>649</v>
      </c>
      <c r="F361" s="10" t="s">
        <v>653</v>
      </c>
      <c r="G361" s="10" t="s">
        <v>1595</v>
      </c>
      <c r="H361" s="103">
        <v>0.75</v>
      </c>
      <c r="I361" s="10"/>
      <c r="J361" s="10"/>
      <c r="K361" s="10"/>
      <c r="L361" s="10"/>
      <c r="M361" s="142"/>
      <c r="N361" s="72" t="s">
        <v>13</v>
      </c>
      <c r="O361" s="107"/>
      <c r="P361" s="249"/>
      <c r="R361" s="133" t="s">
        <v>1717</v>
      </c>
      <c r="S361" s="131"/>
      <c r="T361" s="131"/>
      <c r="U361" s="131"/>
      <c r="V361" s="131"/>
      <c r="W361" s="131"/>
      <c r="X361" s="133" t="s">
        <v>1717</v>
      </c>
      <c r="Y361" s="131"/>
      <c r="Z361" s="131"/>
      <c r="AA361" s="131"/>
      <c r="AB361" s="131"/>
      <c r="AC361" s="131"/>
      <c r="AD361" s="131"/>
      <c r="AE361" s="131"/>
      <c r="AF361" s="133" t="s">
        <v>1717</v>
      </c>
      <c r="AG361" s="131"/>
      <c r="AH361" s="131"/>
      <c r="AI361" s="131"/>
      <c r="AJ361" s="131"/>
      <c r="AK361" s="131"/>
      <c r="AL361" s="133" t="s">
        <v>1717</v>
      </c>
      <c r="AM361" s="133" t="s">
        <v>1717</v>
      </c>
      <c r="AN361" s="131"/>
      <c r="AO361" s="131"/>
      <c r="AP361" s="131"/>
      <c r="AQ361" s="131"/>
      <c r="AR361" s="131"/>
      <c r="AS361" s="131"/>
      <c r="AT361" s="133" t="s">
        <v>1717</v>
      </c>
      <c r="AU361" s="132"/>
      <c r="AV361" s="132"/>
      <c r="AW361" s="132"/>
      <c r="AX361" s="132"/>
      <c r="AY361" s="132"/>
      <c r="AZ361" s="132"/>
      <c r="BA361" s="133" t="s">
        <v>1717</v>
      </c>
      <c r="BC361" s="5">
        <v>351</v>
      </c>
    </row>
    <row r="362" spans="1:55" ht="25.15" customHeight="1" x14ac:dyDescent="0.2">
      <c r="A362" s="13" t="s">
        <v>1840</v>
      </c>
      <c r="B362" s="226" t="s">
        <v>1873</v>
      </c>
      <c r="C362" s="37" t="s">
        <v>665</v>
      </c>
      <c r="D362" s="10" t="s">
        <v>666</v>
      </c>
      <c r="E362" s="103" t="s">
        <v>1838</v>
      </c>
      <c r="F362" s="10" t="s">
        <v>667</v>
      </c>
      <c r="G362" s="10" t="s">
        <v>1597</v>
      </c>
      <c r="H362" s="103">
        <v>0</v>
      </c>
      <c r="I362" s="10"/>
      <c r="J362" s="10"/>
      <c r="K362" s="10"/>
      <c r="L362" s="10"/>
      <c r="M362" s="142"/>
      <c r="N362" s="72" t="s">
        <v>13</v>
      </c>
      <c r="O362" s="107"/>
      <c r="P362" s="249"/>
      <c r="R362" s="131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  <c r="AL362" s="133" t="s">
        <v>1717</v>
      </c>
      <c r="AM362" s="133" t="s">
        <v>1717</v>
      </c>
      <c r="AN362" s="132"/>
      <c r="AO362" s="132"/>
      <c r="AP362" s="132"/>
      <c r="AQ362" s="133" t="s">
        <v>1717</v>
      </c>
      <c r="AR362" s="133" t="s">
        <v>1717</v>
      </c>
      <c r="AS362" s="132"/>
      <c r="AT362" s="132"/>
      <c r="AU362" s="132"/>
      <c r="AV362" s="132"/>
      <c r="AW362" s="132"/>
      <c r="AX362" s="132"/>
      <c r="AY362" s="132"/>
      <c r="AZ362" s="132"/>
      <c r="BA362" s="133" t="s">
        <v>1717</v>
      </c>
      <c r="BC362" s="5">
        <v>352</v>
      </c>
    </row>
    <row r="363" spans="1:55" ht="25.15" customHeight="1" x14ac:dyDescent="0.2">
      <c r="B363" s="1"/>
      <c r="C363" s="51" t="s">
        <v>1131</v>
      </c>
      <c r="D363" s="65" t="s">
        <v>1212</v>
      </c>
      <c r="E363" s="55" t="s">
        <v>12</v>
      </c>
      <c r="F363" s="53" t="s">
        <v>1213</v>
      </c>
      <c r="G363" s="53"/>
      <c r="H363" s="53"/>
      <c r="I363" s="53"/>
      <c r="J363" s="53"/>
      <c r="K363" s="53"/>
      <c r="L363" s="53"/>
      <c r="M363" s="234"/>
      <c r="N363" s="150"/>
      <c r="O363" s="205"/>
      <c r="P363" s="54" t="s">
        <v>1404</v>
      </c>
      <c r="R363" s="167"/>
      <c r="S363" s="167"/>
      <c r="T363" s="167"/>
      <c r="U363" s="167"/>
      <c r="V363" s="167"/>
      <c r="W363" s="167"/>
      <c r="X363" s="133"/>
      <c r="Y363" s="167"/>
      <c r="Z363" s="167"/>
      <c r="AA363" s="133"/>
      <c r="AB363" s="167"/>
      <c r="AC363" s="167"/>
      <c r="AD363" s="167"/>
      <c r="AE363" s="167"/>
      <c r="AF363" s="133"/>
      <c r="AG363" s="167"/>
      <c r="AH363" s="167"/>
      <c r="AI363" s="167"/>
      <c r="AJ363" s="167"/>
      <c r="AK363" s="167"/>
      <c r="AL363" s="133"/>
      <c r="AM363" s="133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C363" s="5">
        <v>353</v>
      </c>
    </row>
    <row r="364" spans="1:55" ht="25.15" customHeight="1" x14ac:dyDescent="0.2">
      <c r="A364" s="13" t="s">
        <v>1840</v>
      </c>
      <c r="B364" s="226" t="s">
        <v>1873</v>
      </c>
      <c r="C364" s="37" t="s">
        <v>654</v>
      </c>
      <c r="D364" s="10" t="s">
        <v>655</v>
      </c>
      <c r="E364" s="103" t="s">
        <v>649</v>
      </c>
      <c r="F364" s="10" t="s">
        <v>656</v>
      </c>
      <c r="G364" s="10" t="s">
        <v>1596</v>
      </c>
      <c r="H364" s="12">
        <v>3</v>
      </c>
      <c r="I364" s="12" t="s">
        <v>1670</v>
      </c>
      <c r="J364" s="12" t="s">
        <v>12</v>
      </c>
      <c r="K364" s="12" t="s">
        <v>12</v>
      </c>
      <c r="L364" s="12">
        <v>2012</v>
      </c>
      <c r="M364" s="142"/>
      <c r="N364" s="72" t="s">
        <v>13</v>
      </c>
      <c r="O364" s="107"/>
      <c r="P364" s="249"/>
      <c r="R364" s="131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  <c r="AL364" s="133" t="s">
        <v>1717</v>
      </c>
      <c r="AM364" s="133" t="s">
        <v>1717</v>
      </c>
      <c r="AN364" s="132"/>
      <c r="AO364" s="132"/>
      <c r="AP364" s="132"/>
      <c r="AQ364" s="132"/>
      <c r="AR364" s="132"/>
      <c r="AS364" s="132"/>
      <c r="AT364" s="132"/>
      <c r="AU364" s="132"/>
      <c r="AV364" s="132"/>
      <c r="AW364" s="132"/>
      <c r="AX364" s="132"/>
      <c r="AY364" s="132"/>
      <c r="AZ364" s="132"/>
      <c r="BA364" s="133" t="s">
        <v>1717</v>
      </c>
      <c r="BC364" s="5">
        <v>354</v>
      </c>
    </row>
    <row r="365" spans="1:55" ht="25.15" customHeight="1" x14ac:dyDescent="0.2">
      <c r="A365" s="13" t="s">
        <v>1840</v>
      </c>
      <c r="B365" s="226" t="s">
        <v>1873</v>
      </c>
      <c r="C365" s="37" t="s">
        <v>657</v>
      </c>
      <c r="D365" s="10" t="s">
        <v>658</v>
      </c>
      <c r="E365" s="103" t="s">
        <v>649</v>
      </c>
      <c r="F365" s="10" t="s">
        <v>1408</v>
      </c>
      <c r="G365" s="10" t="s">
        <v>1598</v>
      </c>
      <c r="H365" s="12">
        <v>0.1</v>
      </c>
      <c r="I365" s="12" t="s">
        <v>1670</v>
      </c>
      <c r="J365" s="12" t="s">
        <v>12</v>
      </c>
      <c r="K365" s="12" t="s">
        <v>12</v>
      </c>
      <c r="L365" s="12">
        <v>2013</v>
      </c>
      <c r="M365" s="142"/>
      <c r="N365" s="72" t="s">
        <v>13</v>
      </c>
      <c r="O365" s="107"/>
      <c r="P365" s="249"/>
      <c r="R365" s="131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  <c r="AL365" s="133" t="s">
        <v>1717</v>
      </c>
      <c r="AM365" s="133" t="s">
        <v>1717</v>
      </c>
      <c r="AN365" s="132"/>
      <c r="AO365" s="132"/>
      <c r="AP365" s="132"/>
      <c r="AQ365" s="133" t="s">
        <v>1717</v>
      </c>
      <c r="AR365" s="133" t="s">
        <v>1717</v>
      </c>
      <c r="AS365" s="132"/>
      <c r="AT365" s="132"/>
      <c r="AU365" s="132"/>
      <c r="AV365" s="132"/>
      <c r="AW365" s="132"/>
      <c r="AX365" s="132"/>
      <c r="AY365" s="132"/>
      <c r="AZ365" s="132"/>
      <c r="BA365" s="133" t="s">
        <v>1717</v>
      </c>
      <c r="BC365" s="5">
        <v>355</v>
      </c>
    </row>
    <row r="366" spans="1:55" ht="25.15" customHeight="1" x14ac:dyDescent="0.2">
      <c r="A366" s="13" t="s">
        <v>1840</v>
      </c>
      <c r="B366" s="226" t="s">
        <v>1873</v>
      </c>
      <c r="C366" s="37" t="s">
        <v>659</v>
      </c>
      <c r="D366" s="10" t="s">
        <v>660</v>
      </c>
      <c r="E366" s="103" t="s">
        <v>649</v>
      </c>
      <c r="F366" s="10" t="s">
        <v>1409</v>
      </c>
      <c r="G366" s="10" t="s">
        <v>1599</v>
      </c>
      <c r="H366" s="12">
        <v>0.1</v>
      </c>
      <c r="I366" s="12" t="s">
        <v>1670</v>
      </c>
      <c r="J366" s="12" t="s">
        <v>12</v>
      </c>
      <c r="K366" s="12" t="s">
        <v>12</v>
      </c>
      <c r="L366" s="12">
        <v>2016</v>
      </c>
      <c r="M366" s="142"/>
      <c r="N366" s="72" t="s">
        <v>13</v>
      </c>
      <c r="O366" s="107"/>
      <c r="P366" s="249"/>
      <c r="R366" s="131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  <c r="AL366" s="133" t="s">
        <v>1717</v>
      </c>
      <c r="AM366" s="133" t="s">
        <v>1717</v>
      </c>
      <c r="AN366" s="132"/>
      <c r="AO366" s="132"/>
      <c r="AP366" s="132"/>
      <c r="AQ366" s="133" t="s">
        <v>1717</v>
      </c>
      <c r="AR366" s="133" t="s">
        <v>1717</v>
      </c>
      <c r="AS366" s="132"/>
      <c r="AT366" s="132"/>
      <c r="AU366" s="132"/>
      <c r="AV366" s="132"/>
      <c r="AW366" s="132"/>
      <c r="AX366" s="132"/>
      <c r="AY366" s="132"/>
      <c r="AZ366" s="132"/>
      <c r="BA366" s="133" t="s">
        <v>1717</v>
      </c>
      <c r="BC366" s="5">
        <v>356</v>
      </c>
    </row>
    <row r="367" spans="1:55" ht="25.15" customHeight="1" x14ac:dyDescent="0.2">
      <c r="A367" s="13" t="s">
        <v>1840</v>
      </c>
      <c r="B367" s="226" t="s">
        <v>1873</v>
      </c>
      <c r="C367" s="37" t="s">
        <v>661</v>
      </c>
      <c r="D367" s="10" t="s">
        <v>662</v>
      </c>
      <c r="E367" s="103" t="s">
        <v>649</v>
      </c>
      <c r="F367" s="10" t="s">
        <v>1409</v>
      </c>
      <c r="G367" s="10" t="s">
        <v>1594</v>
      </c>
      <c r="H367" s="12">
        <v>0.1</v>
      </c>
      <c r="I367" s="12" t="s">
        <v>1670</v>
      </c>
      <c r="J367" s="12" t="s">
        <v>12</v>
      </c>
      <c r="K367" s="12" t="s">
        <v>12</v>
      </c>
      <c r="L367" s="12">
        <v>2016</v>
      </c>
      <c r="M367" s="142"/>
      <c r="N367" s="72" t="s">
        <v>13</v>
      </c>
      <c r="O367" s="107"/>
      <c r="P367" s="249"/>
      <c r="R367" s="131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  <c r="AL367" s="133" t="s">
        <v>1717</v>
      </c>
      <c r="AM367" s="133" t="s">
        <v>1717</v>
      </c>
      <c r="AN367" s="132"/>
      <c r="AO367" s="132"/>
      <c r="AP367" s="132"/>
      <c r="AQ367" s="133" t="s">
        <v>1717</v>
      </c>
      <c r="AR367" s="133" t="s">
        <v>1717</v>
      </c>
      <c r="AS367" s="132"/>
      <c r="AT367" s="132"/>
      <c r="AU367" s="132"/>
      <c r="AV367" s="132"/>
      <c r="AW367" s="132"/>
      <c r="AX367" s="132"/>
      <c r="AY367" s="132"/>
      <c r="AZ367" s="132"/>
      <c r="BA367" s="133" t="s">
        <v>1717</v>
      </c>
      <c r="BC367" s="5">
        <v>357</v>
      </c>
    </row>
    <row r="368" spans="1:55" ht="25.15" customHeight="1" x14ac:dyDescent="0.2">
      <c r="A368" s="13" t="s">
        <v>1840</v>
      </c>
      <c r="B368" s="226" t="s">
        <v>1873</v>
      </c>
      <c r="C368" s="37" t="s">
        <v>668</v>
      </c>
      <c r="D368" s="10" t="s">
        <v>660</v>
      </c>
      <c r="E368" s="103" t="s">
        <v>10</v>
      </c>
      <c r="F368" s="10" t="s">
        <v>1410</v>
      </c>
      <c r="G368" s="10" t="s">
        <v>1599</v>
      </c>
      <c r="H368" s="12">
        <v>0.75</v>
      </c>
      <c r="I368" s="12" t="s">
        <v>1670</v>
      </c>
      <c r="J368" s="12" t="s">
        <v>12</v>
      </c>
      <c r="K368" s="12" t="s">
        <v>12</v>
      </c>
      <c r="L368" s="12">
        <v>2017</v>
      </c>
      <c r="M368" s="142"/>
      <c r="N368" s="72" t="s">
        <v>13</v>
      </c>
      <c r="O368" s="107"/>
      <c r="P368" s="249"/>
      <c r="R368" s="131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3" t="s">
        <v>1717</v>
      </c>
      <c r="AG368" s="132"/>
      <c r="AH368" s="132"/>
      <c r="AI368" s="132"/>
      <c r="AJ368" s="132"/>
      <c r="AK368" s="132"/>
      <c r="AL368" s="133" t="s">
        <v>1717</v>
      </c>
      <c r="AM368" s="133" t="s">
        <v>1717</v>
      </c>
      <c r="AN368" s="132"/>
      <c r="AO368" s="132"/>
      <c r="AP368" s="132"/>
      <c r="AQ368" s="133" t="s">
        <v>1717</v>
      </c>
      <c r="AR368" s="133" t="s">
        <v>1717</v>
      </c>
      <c r="AS368" s="132"/>
      <c r="AT368" s="132"/>
      <c r="AU368" s="132"/>
      <c r="AV368" s="132"/>
      <c r="AW368" s="132"/>
      <c r="AX368" s="132"/>
      <c r="AY368" s="132"/>
      <c r="AZ368" s="132"/>
      <c r="BA368" s="133" t="s">
        <v>1717</v>
      </c>
      <c r="BC368" s="5">
        <v>358</v>
      </c>
    </row>
    <row r="369" spans="1:55" ht="25.15" customHeight="1" x14ac:dyDescent="0.2">
      <c r="A369" s="13" t="s">
        <v>1840</v>
      </c>
      <c r="B369" s="226" t="s">
        <v>1873</v>
      </c>
      <c r="C369" s="37" t="s">
        <v>663</v>
      </c>
      <c r="D369" s="10" t="s">
        <v>664</v>
      </c>
      <c r="E369" s="103" t="s">
        <v>649</v>
      </c>
      <c r="F369" s="10" t="s">
        <v>1410</v>
      </c>
      <c r="G369" s="10" t="s">
        <v>1597</v>
      </c>
      <c r="H369" s="12">
        <v>0.1</v>
      </c>
      <c r="I369" s="12" t="s">
        <v>1670</v>
      </c>
      <c r="J369" s="12" t="s">
        <v>12</v>
      </c>
      <c r="K369" s="12" t="s">
        <v>12</v>
      </c>
      <c r="L369" s="12">
        <v>2002</v>
      </c>
      <c r="M369" s="142"/>
      <c r="N369" s="72" t="s">
        <v>13</v>
      </c>
      <c r="O369" s="107"/>
      <c r="P369" s="249"/>
      <c r="R369" s="131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3" t="s">
        <v>1717</v>
      </c>
      <c r="AG369" s="132"/>
      <c r="AH369" s="132"/>
      <c r="AI369" s="132"/>
      <c r="AJ369" s="132"/>
      <c r="AK369" s="132"/>
      <c r="AL369" s="133" t="s">
        <v>1717</v>
      </c>
      <c r="AM369" s="133" t="s">
        <v>1717</v>
      </c>
      <c r="AN369" s="132"/>
      <c r="AO369" s="132"/>
      <c r="AP369" s="132"/>
      <c r="AQ369" s="133" t="s">
        <v>1717</v>
      </c>
      <c r="AR369" s="133" t="s">
        <v>1717</v>
      </c>
      <c r="AS369" s="132"/>
      <c r="AT369" s="132"/>
      <c r="AU369" s="132"/>
      <c r="AV369" s="132"/>
      <c r="AW369" s="132"/>
      <c r="AX369" s="132"/>
      <c r="AY369" s="132"/>
      <c r="AZ369" s="132"/>
      <c r="BA369" s="133" t="s">
        <v>1717</v>
      </c>
      <c r="BC369" s="5">
        <v>359</v>
      </c>
    </row>
    <row r="370" spans="1:55" ht="25.15" customHeight="1" x14ac:dyDescent="0.2">
      <c r="A370" s="13" t="s">
        <v>1845</v>
      </c>
      <c r="B370" s="226" t="s">
        <v>104</v>
      </c>
      <c r="C370" s="84" t="s">
        <v>147</v>
      </c>
      <c r="D370" s="10" t="s">
        <v>1369</v>
      </c>
      <c r="E370" s="103" t="s">
        <v>1346</v>
      </c>
      <c r="F370" s="10" t="s">
        <v>1367</v>
      </c>
      <c r="G370" s="11" t="s">
        <v>1435</v>
      </c>
      <c r="H370" s="12">
        <v>0.75</v>
      </c>
      <c r="I370" s="12" t="s">
        <v>1670</v>
      </c>
      <c r="J370" s="12" t="s">
        <v>12</v>
      </c>
      <c r="K370" s="12" t="s">
        <v>12</v>
      </c>
      <c r="L370" s="12">
        <v>2017</v>
      </c>
      <c r="M370" s="137"/>
      <c r="N370" s="72" t="s">
        <v>13</v>
      </c>
      <c r="O370" s="107"/>
      <c r="P370" s="249"/>
      <c r="R370" s="131"/>
      <c r="S370" s="132"/>
      <c r="T370" s="132"/>
      <c r="U370" s="132"/>
      <c r="V370" s="133" t="s">
        <v>1717</v>
      </c>
      <c r="W370" s="133" t="s">
        <v>1717</v>
      </c>
      <c r="X370" s="132"/>
      <c r="Y370" s="132"/>
      <c r="Z370" s="132"/>
      <c r="AA370" s="132"/>
      <c r="AB370" s="133" t="s">
        <v>1717</v>
      </c>
      <c r="AC370" s="133"/>
      <c r="AD370" s="133"/>
      <c r="AE370" s="132"/>
      <c r="AF370" s="133" t="s">
        <v>1717</v>
      </c>
      <c r="AG370" s="132"/>
      <c r="AH370" s="132"/>
      <c r="AI370" s="132"/>
      <c r="AJ370" s="132"/>
      <c r="AK370" s="132"/>
      <c r="AL370" s="133" t="s">
        <v>1717</v>
      </c>
      <c r="AM370" s="133" t="s">
        <v>1717</v>
      </c>
      <c r="AN370" s="132"/>
      <c r="AO370" s="132"/>
      <c r="AP370" s="132"/>
      <c r="AQ370" s="132"/>
      <c r="AR370" s="132"/>
      <c r="AS370" s="132"/>
      <c r="AT370" s="132"/>
      <c r="AU370" s="132"/>
      <c r="AV370" s="132"/>
      <c r="AW370" s="132"/>
      <c r="AX370" s="132"/>
      <c r="AY370" s="132"/>
      <c r="AZ370" s="132"/>
      <c r="BA370" s="133" t="s">
        <v>1717</v>
      </c>
      <c r="BC370" s="5">
        <v>360</v>
      </c>
    </row>
    <row r="371" spans="1:55" ht="25.15" customHeight="1" x14ac:dyDescent="0.2">
      <c r="A371" s="13" t="s">
        <v>1843</v>
      </c>
      <c r="B371" s="226" t="s">
        <v>1863</v>
      </c>
      <c r="C371" s="198" t="s">
        <v>750</v>
      </c>
      <c r="D371" s="44" t="s">
        <v>1605</v>
      </c>
      <c r="E371" s="46" t="s">
        <v>751</v>
      </c>
      <c r="F371" s="44"/>
      <c r="G371" s="44" t="s">
        <v>1572</v>
      </c>
      <c r="H371" s="198">
        <v>7.5</v>
      </c>
      <c r="I371" s="198" t="s">
        <v>12</v>
      </c>
      <c r="J371" s="198" t="s">
        <v>1671</v>
      </c>
      <c r="K371" s="198" t="s">
        <v>12</v>
      </c>
      <c r="L371" s="198">
        <v>2014</v>
      </c>
      <c r="M371" s="257"/>
      <c r="N371" s="20"/>
      <c r="O371" s="118" t="s">
        <v>1331</v>
      </c>
      <c r="P371" s="151" t="s">
        <v>871</v>
      </c>
      <c r="R371" s="131"/>
      <c r="S371" s="131"/>
      <c r="T371" s="133" t="s">
        <v>1717</v>
      </c>
      <c r="U371" s="131"/>
      <c r="V371" s="131"/>
      <c r="W371" s="131"/>
      <c r="X371" s="131"/>
      <c r="Y371" s="131"/>
      <c r="Z371" s="131"/>
      <c r="AA371" s="131"/>
      <c r="AB371" s="131"/>
      <c r="AC371" s="131"/>
      <c r="AD371" s="131"/>
      <c r="AE371" s="131"/>
      <c r="AF371" s="133" t="s">
        <v>1717</v>
      </c>
      <c r="AG371" s="131"/>
      <c r="AH371" s="131"/>
      <c r="AI371" s="131"/>
      <c r="AJ371" s="131"/>
      <c r="AK371" s="131"/>
      <c r="AL371" s="131"/>
      <c r="AM371" s="133" t="s">
        <v>1717</v>
      </c>
      <c r="AN371" s="131"/>
      <c r="AO371" s="131"/>
      <c r="AP371" s="131"/>
      <c r="AQ371" s="131"/>
      <c r="AR371" s="131"/>
      <c r="AS371" s="131"/>
      <c r="AT371" s="131"/>
      <c r="AU371" s="131"/>
      <c r="AV371" s="131"/>
      <c r="AW371" s="131"/>
      <c r="AX371" s="131"/>
      <c r="AY371" s="131"/>
      <c r="AZ371" s="131"/>
      <c r="BA371" s="131"/>
      <c r="BC371" s="5">
        <v>361</v>
      </c>
    </row>
    <row r="372" spans="1:55" ht="25.15" customHeight="1" x14ac:dyDescent="0.2">
      <c r="A372" s="13" t="s">
        <v>1843</v>
      </c>
      <c r="B372" s="226" t="s">
        <v>1865</v>
      </c>
      <c r="C372" s="198" t="s">
        <v>752</v>
      </c>
      <c r="D372" s="44" t="s">
        <v>753</v>
      </c>
      <c r="E372" s="46" t="s">
        <v>751</v>
      </c>
      <c r="F372" s="44"/>
      <c r="G372" s="44" t="s">
        <v>1600</v>
      </c>
      <c r="H372" s="198">
        <v>0</v>
      </c>
      <c r="I372" s="198" t="s">
        <v>12</v>
      </c>
      <c r="J372" s="198" t="s">
        <v>12</v>
      </c>
      <c r="K372" s="198" t="s">
        <v>12</v>
      </c>
      <c r="L372" s="198">
        <v>2014</v>
      </c>
      <c r="M372" s="257"/>
      <c r="N372" s="20"/>
      <c r="O372" s="118" t="s">
        <v>1331</v>
      </c>
      <c r="P372" s="151" t="s">
        <v>871</v>
      </c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  <c r="AB372" s="131"/>
      <c r="AC372" s="131"/>
      <c r="AD372" s="131"/>
      <c r="AE372" s="131"/>
      <c r="AF372" s="131"/>
      <c r="AG372" s="131"/>
      <c r="AH372" s="131"/>
      <c r="AI372" s="131"/>
      <c r="AJ372" s="131"/>
      <c r="AK372" s="131"/>
      <c r="AL372" s="131"/>
      <c r="AM372" s="131"/>
      <c r="AN372" s="131"/>
      <c r="AO372" s="131"/>
      <c r="AP372" s="131"/>
      <c r="AQ372" s="131"/>
      <c r="AR372" s="131"/>
      <c r="AS372" s="131"/>
      <c r="AT372" s="131"/>
      <c r="AU372" s="131"/>
      <c r="AV372" s="131"/>
      <c r="AW372" s="131"/>
      <c r="AX372" s="131"/>
      <c r="AY372" s="131"/>
      <c r="AZ372" s="131"/>
      <c r="BA372" s="133" t="s">
        <v>1717</v>
      </c>
      <c r="BC372" s="5">
        <v>362</v>
      </c>
    </row>
    <row r="373" spans="1:55" ht="25.15" customHeight="1" x14ac:dyDescent="0.2">
      <c r="A373" s="13" t="s">
        <v>1843</v>
      </c>
      <c r="B373" s="226" t="s">
        <v>1863</v>
      </c>
      <c r="C373" s="198" t="s">
        <v>754</v>
      </c>
      <c r="D373" s="44" t="s">
        <v>1607</v>
      </c>
      <c r="E373" s="46" t="s">
        <v>751</v>
      </c>
      <c r="F373" s="44" t="s">
        <v>755</v>
      </c>
      <c r="G373" s="44" t="s">
        <v>1601</v>
      </c>
      <c r="H373" s="198">
        <v>0.75</v>
      </c>
      <c r="I373" s="198" t="s">
        <v>12</v>
      </c>
      <c r="J373" s="198" t="s">
        <v>12</v>
      </c>
      <c r="K373" s="198" t="s">
        <v>12</v>
      </c>
      <c r="L373" s="198">
        <v>2014</v>
      </c>
      <c r="M373" s="257"/>
      <c r="N373" s="20"/>
      <c r="O373" s="118" t="s">
        <v>1331</v>
      </c>
      <c r="P373" s="151" t="s">
        <v>871</v>
      </c>
      <c r="R373" s="133" t="s">
        <v>1717</v>
      </c>
      <c r="S373" s="131"/>
      <c r="T373" s="131"/>
      <c r="U373" s="131"/>
      <c r="V373" s="131"/>
      <c r="W373" s="131"/>
      <c r="X373" s="131"/>
      <c r="Y373" s="131"/>
      <c r="Z373" s="131"/>
      <c r="AA373" s="131"/>
      <c r="AB373" s="131"/>
      <c r="AC373" s="131"/>
      <c r="AD373" s="131"/>
      <c r="AE373" s="131"/>
      <c r="AF373" s="133" t="s">
        <v>1717</v>
      </c>
      <c r="AG373" s="131"/>
      <c r="AH373" s="131"/>
      <c r="AI373" s="131"/>
      <c r="AJ373" s="131"/>
      <c r="AK373" s="131"/>
      <c r="AL373" s="131"/>
      <c r="AM373" s="133" t="s">
        <v>1717</v>
      </c>
      <c r="AN373" s="131"/>
      <c r="AO373" s="131"/>
      <c r="AP373" s="131"/>
      <c r="AQ373" s="131"/>
      <c r="AR373" s="131"/>
      <c r="AS373" s="131"/>
      <c r="AT373" s="133" t="s">
        <v>1717</v>
      </c>
      <c r="AU373" s="131"/>
      <c r="AV373" s="131"/>
      <c r="AW373" s="131"/>
      <c r="AX373" s="131"/>
      <c r="AY373" s="131"/>
      <c r="AZ373" s="131"/>
      <c r="BA373" s="131"/>
      <c r="BC373" s="5">
        <v>363</v>
      </c>
    </row>
    <row r="374" spans="1:55" ht="25.15" customHeight="1" x14ac:dyDescent="0.2">
      <c r="A374" s="13" t="s">
        <v>1843</v>
      </c>
      <c r="B374" s="226" t="s">
        <v>1863</v>
      </c>
      <c r="C374" s="198" t="s">
        <v>756</v>
      </c>
      <c r="D374" s="44" t="s">
        <v>757</v>
      </c>
      <c r="E374" s="46" t="s">
        <v>751</v>
      </c>
      <c r="F374" s="44"/>
      <c r="G374" s="44" t="s">
        <v>1467</v>
      </c>
      <c r="H374" s="198">
        <v>1.5</v>
      </c>
      <c r="I374" s="198" t="s">
        <v>12</v>
      </c>
      <c r="J374" s="198" t="s">
        <v>1671</v>
      </c>
      <c r="K374" s="198" t="s">
        <v>12</v>
      </c>
      <c r="L374" s="198">
        <v>2014</v>
      </c>
      <c r="M374" s="257"/>
      <c r="N374" s="20"/>
      <c r="O374" s="118" t="s">
        <v>1331</v>
      </c>
      <c r="P374" s="151" t="s">
        <v>871</v>
      </c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1"/>
      <c r="AE374" s="131"/>
      <c r="AF374" s="133" t="s">
        <v>1717</v>
      </c>
      <c r="AG374" s="131"/>
      <c r="AH374" s="131"/>
      <c r="AI374" s="131"/>
      <c r="AJ374" s="131"/>
      <c r="AK374" s="131"/>
      <c r="AL374" s="131"/>
      <c r="AM374" s="133" t="s">
        <v>1717</v>
      </c>
      <c r="AN374" s="131"/>
      <c r="AO374" s="131"/>
      <c r="AP374" s="131"/>
      <c r="AQ374" s="131"/>
      <c r="AR374" s="131"/>
      <c r="AS374" s="131"/>
      <c r="AT374" s="131"/>
      <c r="AU374" s="131"/>
      <c r="AV374" s="131"/>
      <c r="AW374" s="131"/>
      <c r="AX374" s="131"/>
      <c r="AY374" s="131"/>
      <c r="AZ374" s="131"/>
      <c r="BA374" s="133" t="s">
        <v>1717</v>
      </c>
      <c r="BC374" s="5">
        <v>364</v>
      </c>
    </row>
    <row r="375" spans="1:55" ht="25.15" customHeight="1" x14ac:dyDescent="0.2">
      <c r="A375" s="13" t="s">
        <v>1843</v>
      </c>
      <c r="B375" s="226" t="s">
        <v>1863</v>
      </c>
      <c r="C375" s="198" t="s">
        <v>758</v>
      </c>
      <c r="D375" s="44" t="s">
        <v>1606</v>
      </c>
      <c r="E375" s="46" t="s">
        <v>751</v>
      </c>
      <c r="F375" s="44" t="s">
        <v>759</v>
      </c>
      <c r="G375" s="44" t="s">
        <v>1572</v>
      </c>
      <c r="H375" s="198">
        <v>7.5</v>
      </c>
      <c r="I375" s="198" t="s">
        <v>12</v>
      </c>
      <c r="J375" s="198" t="s">
        <v>1671</v>
      </c>
      <c r="K375" s="198" t="s">
        <v>12</v>
      </c>
      <c r="L375" s="198">
        <v>2014</v>
      </c>
      <c r="M375" s="257"/>
      <c r="N375" s="20"/>
      <c r="O375" s="118" t="s">
        <v>1331</v>
      </c>
      <c r="P375" s="151" t="s">
        <v>871</v>
      </c>
      <c r="R375" s="131"/>
      <c r="S375" s="131"/>
      <c r="T375" s="133" t="s">
        <v>1717</v>
      </c>
      <c r="U375" s="131"/>
      <c r="V375" s="131"/>
      <c r="W375" s="131"/>
      <c r="X375" s="131"/>
      <c r="Y375" s="131"/>
      <c r="Z375" s="131"/>
      <c r="AA375" s="131"/>
      <c r="AB375" s="131"/>
      <c r="AC375" s="131"/>
      <c r="AD375" s="131"/>
      <c r="AE375" s="131"/>
      <c r="AF375" s="133" t="s">
        <v>1717</v>
      </c>
      <c r="AG375" s="131"/>
      <c r="AH375" s="131"/>
      <c r="AI375" s="131"/>
      <c r="AJ375" s="131"/>
      <c r="AK375" s="131"/>
      <c r="AL375" s="131"/>
      <c r="AM375" s="133" t="s">
        <v>1717</v>
      </c>
      <c r="AN375" s="131"/>
      <c r="AO375" s="131"/>
      <c r="AP375" s="131"/>
      <c r="AQ375" s="131"/>
      <c r="AR375" s="131"/>
      <c r="AS375" s="131"/>
      <c r="AT375" s="131"/>
      <c r="AU375" s="131"/>
      <c r="AV375" s="131"/>
      <c r="AW375" s="131"/>
      <c r="AX375" s="131"/>
      <c r="AY375" s="131"/>
      <c r="AZ375" s="131"/>
      <c r="BA375" s="131"/>
      <c r="BC375" s="5">
        <v>365</v>
      </c>
    </row>
    <row r="376" spans="1:55" ht="25.15" customHeight="1" x14ac:dyDescent="0.2">
      <c r="A376" s="13" t="s">
        <v>1843</v>
      </c>
      <c r="B376" s="226" t="s">
        <v>1863</v>
      </c>
      <c r="C376" s="198" t="s">
        <v>760</v>
      </c>
      <c r="D376" s="44" t="s">
        <v>1610</v>
      </c>
      <c r="E376" s="46" t="s">
        <v>751</v>
      </c>
      <c r="F376" s="44" t="s">
        <v>761</v>
      </c>
      <c r="G376" s="44" t="s">
        <v>1603</v>
      </c>
      <c r="H376" s="198">
        <v>0.1</v>
      </c>
      <c r="I376" s="198" t="s">
        <v>12</v>
      </c>
      <c r="J376" s="198" t="s">
        <v>12</v>
      </c>
      <c r="K376" s="198" t="s">
        <v>12</v>
      </c>
      <c r="L376" s="198">
        <v>2014</v>
      </c>
      <c r="M376" s="257"/>
      <c r="N376" s="20"/>
      <c r="O376" s="118" t="s">
        <v>1331</v>
      </c>
      <c r="P376" s="151" t="s">
        <v>871</v>
      </c>
      <c r="R376" s="131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3" t="s">
        <v>1717</v>
      </c>
      <c r="AG376" s="132"/>
      <c r="AH376" s="132"/>
      <c r="AI376" s="132"/>
      <c r="AJ376" s="132"/>
      <c r="AK376" s="132"/>
      <c r="AL376" s="132"/>
      <c r="AM376" s="133" t="s">
        <v>1717</v>
      </c>
      <c r="AN376" s="132"/>
      <c r="AO376" s="132"/>
      <c r="AP376" s="132"/>
      <c r="AQ376" s="132"/>
      <c r="AR376" s="132"/>
      <c r="AS376" s="132"/>
      <c r="AT376" s="132"/>
      <c r="AU376" s="132"/>
      <c r="AV376" s="133" t="s">
        <v>1717</v>
      </c>
      <c r="AW376" s="132"/>
      <c r="AX376" s="132"/>
      <c r="AY376" s="132"/>
      <c r="AZ376" s="132"/>
      <c r="BA376" s="132"/>
      <c r="BC376" s="5">
        <v>366</v>
      </c>
    </row>
    <row r="377" spans="1:55" ht="25.15" customHeight="1" x14ac:dyDescent="0.2">
      <c r="A377" s="13" t="s">
        <v>1843</v>
      </c>
      <c r="B377" s="226" t="s">
        <v>1863</v>
      </c>
      <c r="C377" s="198" t="s">
        <v>762</v>
      </c>
      <c r="D377" s="44" t="s">
        <v>1611</v>
      </c>
      <c r="E377" s="46" t="s">
        <v>751</v>
      </c>
      <c r="F377" s="44" t="s">
        <v>761</v>
      </c>
      <c r="G377" s="44" t="s">
        <v>1603</v>
      </c>
      <c r="H377" s="198">
        <v>0.1</v>
      </c>
      <c r="I377" s="198" t="s">
        <v>12</v>
      </c>
      <c r="J377" s="198" t="s">
        <v>12</v>
      </c>
      <c r="K377" s="198" t="s">
        <v>12</v>
      </c>
      <c r="L377" s="198">
        <v>2014</v>
      </c>
      <c r="M377" s="257"/>
      <c r="N377" s="20"/>
      <c r="O377" s="118" t="s">
        <v>1331</v>
      </c>
      <c r="P377" s="151" t="s">
        <v>871</v>
      </c>
      <c r="R377" s="131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3" t="s">
        <v>1717</v>
      </c>
      <c r="AG377" s="132"/>
      <c r="AH377" s="132"/>
      <c r="AI377" s="132"/>
      <c r="AJ377" s="132"/>
      <c r="AK377" s="132"/>
      <c r="AL377" s="132"/>
      <c r="AM377" s="133" t="s">
        <v>1717</v>
      </c>
      <c r="AN377" s="132"/>
      <c r="AO377" s="132"/>
      <c r="AP377" s="132"/>
      <c r="AQ377" s="132"/>
      <c r="AR377" s="132"/>
      <c r="AS377" s="132"/>
      <c r="AT377" s="132"/>
      <c r="AU377" s="132"/>
      <c r="AV377" s="133" t="s">
        <v>1717</v>
      </c>
      <c r="AW377" s="132"/>
      <c r="AX377" s="132"/>
      <c r="AY377" s="132"/>
      <c r="AZ377" s="132"/>
      <c r="BA377" s="132"/>
      <c r="BC377" s="5">
        <v>367</v>
      </c>
    </row>
    <row r="378" spans="1:55" ht="25.15" customHeight="1" x14ac:dyDescent="0.2">
      <c r="A378" s="13" t="s">
        <v>1843</v>
      </c>
      <c r="B378" s="226" t="s">
        <v>1863</v>
      </c>
      <c r="C378" s="198" t="s">
        <v>763</v>
      </c>
      <c r="D378" s="44" t="s">
        <v>1608</v>
      </c>
      <c r="E378" s="46" t="s">
        <v>751</v>
      </c>
      <c r="F378" s="44" t="s">
        <v>755</v>
      </c>
      <c r="G378" s="44" t="s">
        <v>1601</v>
      </c>
      <c r="H378" s="198">
        <v>0.75</v>
      </c>
      <c r="I378" s="198" t="s">
        <v>12</v>
      </c>
      <c r="J378" s="198" t="s">
        <v>12</v>
      </c>
      <c r="K378" s="198" t="s">
        <v>12</v>
      </c>
      <c r="L378" s="198">
        <v>2014</v>
      </c>
      <c r="M378" s="257"/>
      <c r="N378" s="20"/>
      <c r="O378" s="118" t="s">
        <v>1331</v>
      </c>
      <c r="P378" s="151" t="s">
        <v>871</v>
      </c>
      <c r="R378" s="133" t="s">
        <v>1717</v>
      </c>
      <c r="S378" s="131"/>
      <c r="T378" s="131"/>
      <c r="U378" s="131"/>
      <c r="V378" s="131"/>
      <c r="W378" s="131"/>
      <c r="X378" s="131"/>
      <c r="Y378" s="131"/>
      <c r="Z378" s="131"/>
      <c r="AA378" s="131"/>
      <c r="AB378" s="131"/>
      <c r="AC378" s="131"/>
      <c r="AD378" s="131"/>
      <c r="AE378" s="131"/>
      <c r="AF378" s="133" t="s">
        <v>1717</v>
      </c>
      <c r="AG378" s="131"/>
      <c r="AH378" s="131"/>
      <c r="AI378" s="131"/>
      <c r="AJ378" s="131"/>
      <c r="AK378" s="131"/>
      <c r="AL378" s="131"/>
      <c r="AM378" s="133" t="s">
        <v>1717</v>
      </c>
      <c r="AN378" s="131"/>
      <c r="AO378" s="131"/>
      <c r="AP378" s="131"/>
      <c r="AQ378" s="131"/>
      <c r="AR378" s="131"/>
      <c r="AS378" s="131"/>
      <c r="AT378" s="133" t="s">
        <v>1717</v>
      </c>
      <c r="AU378" s="131"/>
      <c r="AV378" s="131"/>
      <c r="AW378" s="131"/>
      <c r="AX378" s="131"/>
      <c r="AY378" s="131"/>
      <c r="AZ378" s="131"/>
      <c r="BA378" s="131"/>
      <c r="BC378" s="5">
        <v>368</v>
      </c>
    </row>
    <row r="379" spans="1:55" ht="25.15" customHeight="1" x14ac:dyDescent="0.2">
      <c r="A379" s="13" t="s">
        <v>1843</v>
      </c>
      <c r="B379" s="226" t="s">
        <v>1863</v>
      </c>
      <c r="C379" s="198" t="s">
        <v>764</v>
      </c>
      <c r="D379" s="44" t="s">
        <v>1612</v>
      </c>
      <c r="E379" s="46" t="s">
        <v>751</v>
      </c>
      <c r="F379" s="44" t="s">
        <v>765</v>
      </c>
      <c r="G379" s="44" t="s">
        <v>1603</v>
      </c>
      <c r="H379" s="198">
        <v>0.1</v>
      </c>
      <c r="I379" s="198" t="s">
        <v>12</v>
      </c>
      <c r="J379" s="198" t="s">
        <v>12</v>
      </c>
      <c r="K379" s="198" t="s">
        <v>12</v>
      </c>
      <c r="L379" s="198">
        <v>2014</v>
      </c>
      <c r="M379" s="257"/>
      <c r="N379" s="20"/>
      <c r="O379" s="118" t="s">
        <v>1331</v>
      </c>
      <c r="P379" s="151" t="s">
        <v>871</v>
      </c>
      <c r="R379" s="131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3" t="s">
        <v>1717</v>
      </c>
      <c r="AG379" s="132"/>
      <c r="AH379" s="132"/>
      <c r="AI379" s="132"/>
      <c r="AJ379" s="132"/>
      <c r="AK379" s="132"/>
      <c r="AL379" s="132"/>
      <c r="AM379" s="133" t="s">
        <v>1717</v>
      </c>
      <c r="AN379" s="132"/>
      <c r="AO379" s="132"/>
      <c r="AP379" s="132"/>
      <c r="AQ379" s="132"/>
      <c r="AR379" s="132"/>
      <c r="AS379" s="132"/>
      <c r="AT379" s="132"/>
      <c r="AU379" s="132"/>
      <c r="AV379" s="133" t="s">
        <v>1717</v>
      </c>
      <c r="AW379" s="132"/>
      <c r="AX379" s="132"/>
      <c r="AY379" s="132"/>
      <c r="AZ379" s="132"/>
      <c r="BA379" s="132"/>
      <c r="BC379" s="5">
        <v>369</v>
      </c>
    </row>
    <row r="380" spans="1:55" ht="25.15" customHeight="1" x14ac:dyDescent="0.2">
      <c r="A380" s="13" t="s">
        <v>1843</v>
      </c>
      <c r="B380" s="226" t="s">
        <v>1863</v>
      </c>
      <c r="C380" s="198" t="s">
        <v>766</v>
      </c>
      <c r="D380" s="44" t="s">
        <v>1609</v>
      </c>
      <c r="E380" s="46" t="s">
        <v>751</v>
      </c>
      <c r="F380" s="44" t="s">
        <v>755</v>
      </c>
      <c r="G380" s="44" t="s">
        <v>1601</v>
      </c>
      <c r="H380" s="198">
        <v>0.75</v>
      </c>
      <c r="I380" s="198" t="s">
        <v>12</v>
      </c>
      <c r="J380" s="198" t="s">
        <v>12</v>
      </c>
      <c r="K380" s="198" t="s">
        <v>12</v>
      </c>
      <c r="L380" s="198">
        <v>2014</v>
      </c>
      <c r="M380" s="257"/>
      <c r="N380" s="20"/>
      <c r="O380" s="118" t="s">
        <v>1331</v>
      </c>
      <c r="P380" s="151" t="s">
        <v>871</v>
      </c>
      <c r="R380" s="133" t="s">
        <v>1717</v>
      </c>
      <c r="S380" s="131"/>
      <c r="T380" s="131"/>
      <c r="U380" s="131"/>
      <c r="V380" s="131"/>
      <c r="W380" s="131"/>
      <c r="X380" s="131"/>
      <c r="Y380" s="131"/>
      <c r="Z380" s="131"/>
      <c r="AA380" s="131"/>
      <c r="AB380" s="131"/>
      <c r="AC380" s="131"/>
      <c r="AD380" s="131"/>
      <c r="AE380" s="131"/>
      <c r="AF380" s="133" t="s">
        <v>1717</v>
      </c>
      <c r="AG380" s="131"/>
      <c r="AH380" s="131"/>
      <c r="AI380" s="131"/>
      <c r="AJ380" s="131"/>
      <c r="AK380" s="131"/>
      <c r="AL380" s="131"/>
      <c r="AM380" s="133" t="s">
        <v>1717</v>
      </c>
      <c r="AN380" s="131"/>
      <c r="AO380" s="131"/>
      <c r="AP380" s="131"/>
      <c r="AQ380" s="131"/>
      <c r="AR380" s="131"/>
      <c r="AS380" s="131"/>
      <c r="AT380" s="133" t="s">
        <v>1717</v>
      </c>
      <c r="AU380" s="131"/>
      <c r="AV380" s="131"/>
      <c r="AW380" s="131"/>
      <c r="AX380" s="131"/>
      <c r="AY380" s="131"/>
      <c r="AZ380" s="131"/>
      <c r="BA380" s="131"/>
      <c r="BC380" s="5">
        <v>370</v>
      </c>
    </row>
    <row r="381" spans="1:55" ht="25.15" customHeight="1" x14ac:dyDescent="0.2">
      <c r="A381" s="13" t="s">
        <v>1843</v>
      </c>
      <c r="B381" s="226" t="s">
        <v>1863</v>
      </c>
      <c r="C381" s="198" t="s">
        <v>767</v>
      </c>
      <c r="D381" s="44" t="s">
        <v>1613</v>
      </c>
      <c r="E381" s="46" t="s">
        <v>751</v>
      </c>
      <c r="F381" s="44" t="s">
        <v>765</v>
      </c>
      <c r="G381" s="44" t="s">
        <v>1603</v>
      </c>
      <c r="H381" s="198">
        <v>0.1</v>
      </c>
      <c r="I381" s="198" t="s">
        <v>12</v>
      </c>
      <c r="J381" s="198" t="s">
        <v>12</v>
      </c>
      <c r="K381" s="198" t="s">
        <v>12</v>
      </c>
      <c r="L381" s="198">
        <v>2014</v>
      </c>
      <c r="M381" s="257"/>
      <c r="N381" s="20"/>
      <c r="O381" s="118" t="s">
        <v>1331</v>
      </c>
      <c r="P381" s="151" t="s">
        <v>871</v>
      </c>
      <c r="R381" s="131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3" t="s">
        <v>1717</v>
      </c>
      <c r="AG381" s="132"/>
      <c r="AH381" s="132"/>
      <c r="AI381" s="132"/>
      <c r="AJ381" s="132"/>
      <c r="AK381" s="132"/>
      <c r="AL381" s="132"/>
      <c r="AM381" s="133" t="s">
        <v>1717</v>
      </c>
      <c r="AN381" s="132"/>
      <c r="AO381" s="132"/>
      <c r="AP381" s="132"/>
      <c r="AQ381" s="132"/>
      <c r="AR381" s="132"/>
      <c r="AS381" s="132"/>
      <c r="AT381" s="132"/>
      <c r="AU381" s="132"/>
      <c r="AV381" s="133" t="s">
        <v>1717</v>
      </c>
      <c r="AW381" s="132"/>
      <c r="AX381" s="132"/>
      <c r="AY381" s="132"/>
      <c r="AZ381" s="132"/>
      <c r="BA381" s="132"/>
      <c r="BC381" s="5">
        <v>371</v>
      </c>
    </row>
    <row r="382" spans="1:55" ht="25.15" customHeight="1" x14ac:dyDescent="0.2">
      <c r="A382" s="13" t="s">
        <v>1843</v>
      </c>
      <c r="B382" s="226" t="s">
        <v>1863</v>
      </c>
      <c r="C382" s="198" t="s">
        <v>768</v>
      </c>
      <c r="D382" s="44" t="s">
        <v>1614</v>
      </c>
      <c r="E382" s="46" t="s">
        <v>751</v>
      </c>
      <c r="F382" s="44" t="s">
        <v>765</v>
      </c>
      <c r="G382" s="44" t="s">
        <v>1603</v>
      </c>
      <c r="H382" s="198">
        <v>0.1</v>
      </c>
      <c r="I382" s="198" t="s">
        <v>12</v>
      </c>
      <c r="J382" s="198" t="s">
        <v>12</v>
      </c>
      <c r="K382" s="198" t="s">
        <v>12</v>
      </c>
      <c r="L382" s="198">
        <v>2014</v>
      </c>
      <c r="M382" s="257"/>
      <c r="N382" s="20"/>
      <c r="O382" s="118" t="s">
        <v>1331</v>
      </c>
      <c r="P382" s="151" t="s">
        <v>871</v>
      </c>
      <c r="R382" s="131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3" t="s">
        <v>1717</v>
      </c>
      <c r="AG382" s="132"/>
      <c r="AH382" s="132"/>
      <c r="AI382" s="132"/>
      <c r="AJ382" s="132"/>
      <c r="AK382" s="132"/>
      <c r="AL382" s="132"/>
      <c r="AM382" s="133" t="s">
        <v>1717</v>
      </c>
      <c r="AN382" s="132"/>
      <c r="AO382" s="132"/>
      <c r="AP382" s="132"/>
      <c r="AQ382" s="132"/>
      <c r="AR382" s="132"/>
      <c r="AS382" s="132"/>
      <c r="AT382" s="132"/>
      <c r="AU382" s="132"/>
      <c r="AV382" s="133" t="s">
        <v>1717</v>
      </c>
      <c r="AW382" s="132"/>
      <c r="AX382" s="132"/>
      <c r="AY382" s="132"/>
      <c r="AZ382" s="132"/>
      <c r="BA382" s="132"/>
      <c r="BC382" s="5">
        <v>372</v>
      </c>
    </row>
    <row r="383" spans="1:55" ht="25.15" customHeight="1" x14ac:dyDescent="0.2">
      <c r="A383" s="13" t="s">
        <v>1843</v>
      </c>
      <c r="B383" s="226" t="s">
        <v>1863</v>
      </c>
      <c r="C383" s="198" t="s">
        <v>769</v>
      </c>
      <c r="D383" s="44" t="s">
        <v>770</v>
      </c>
      <c r="E383" s="46" t="s">
        <v>751</v>
      </c>
      <c r="F383" s="44" t="s">
        <v>771</v>
      </c>
      <c r="G383" s="44" t="s">
        <v>1602</v>
      </c>
      <c r="H383" s="198">
        <v>5.5</v>
      </c>
      <c r="I383" s="198" t="s">
        <v>12</v>
      </c>
      <c r="J383" s="198" t="s">
        <v>12</v>
      </c>
      <c r="K383" s="198" t="s">
        <v>12</v>
      </c>
      <c r="L383" s="198">
        <v>2014</v>
      </c>
      <c r="M383" s="257"/>
      <c r="N383" s="20"/>
      <c r="O383" s="118" t="s">
        <v>1331</v>
      </c>
      <c r="P383" s="151" t="s">
        <v>871</v>
      </c>
      <c r="R383" s="131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3" t="s">
        <v>1717</v>
      </c>
      <c r="AG383" s="132"/>
      <c r="AH383" s="132"/>
      <c r="AI383" s="132"/>
      <c r="AJ383" s="132"/>
      <c r="AK383" s="132"/>
      <c r="AL383" s="132"/>
      <c r="AM383" s="133" t="s">
        <v>1717</v>
      </c>
      <c r="AN383" s="132"/>
      <c r="AO383" s="132"/>
      <c r="AP383" s="132"/>
      <c r="AQ383" s="132"/>
      <c r="AR383" s="132"/>
      <c r="AS383" s="132"/>
      <c r="AT383" s="132"/>
      <c r="AU383" s="132"/>
      <c r="AV383" s="132"/>
      <c r="AW383" s="132"/>
      <c r="AX383" s="132"/>
      <c r="AY383" s="132"/>
      <c r="AZ383" s="132"/>
      <c r="BA383" s="132"/>
      <c r="BC383" s="5">
        <v>373</v>
      </c>
    </row>
    <row r="384" spans="1:55" ht="25.15" customHeight="1" x14ac:dyDescent="0.2">
      <c r="A384" s="13" t="s">
        <v>1843</v>
      </c>
      <c r="B384" s="226" t="s">
        <v>1865</v>
      </c>
      <c r="C384" s="198" t="s">
        <v>772</v>
      </c>
      <c r="D384" s="44" t="s">
        <v>773</v>
      </c>
      <c r="E384" s="46" t="s">
        <v>751</v>
      </c>
      <c r="F384" s="44" t="s">
        <v>774</v>
      </c>
      <c r="G384" s="44" t="s">
        <v>1602</v>
      </c>
      <c r="H384" s="198">
        <v>0</v>
      </c>
      <c r="I384" s="198" t="s">
        <v>12</v>
      </c>
      <c r="J384" s="198" t="s">
        <v>12</v>
      </c>
      <c r="K384" s="198" t="s">
        <v>12</v>
      </c>
      <c r="L384" s="198">
        <v>2014</v>
      </c>
      <c r="M384" s="257"/>
      <c r="N384" s="20"/>
      <c r="O384" s="118" t="s">
        <v>1331</v>
      </c>
      <c r="P384" s="151" t="s">
        <v>871</v>
      </c>
      <c r="R384" s="131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  <c r="AL384" s="132"/>
      <c r="AM384" s="132"/>
      <c r="AN384" s="132"/>
      <c r="AO384" s="132"/>
      <c r="AP384" s="132"/>
      <c r="AQ384" s="132"/>
      <c r="AR384" s="132"/>
      <c r="AS384" s="132"/>
      <c r="AT384" s="132"/>
      <c r="AU384" s="132"/>
      <c r="AV384" s="132"/>
      <c r="AW384" s="132"/>
      <c r="AX384" s="132"/>
      <c r="AY384" s="132"/>
      <c r="AZ384" s="132"/>
      <c r="BA384" s="133" t="s">
        <v>1717</v>
      </c>
      <c r="BC384" s="5">
        <v>374</v>
      </c>
    </row>
    <row r="385" spans="1:55" ht="25.15" customHeight="1" x14ac:dyDescent="0.2">
      <c r="A385" s="13" t="s">
        <v>1843</v>
      </c>
      <c r="B385" s="226" t="s">
        <v>1865</v>
      </c>
      <c r="C385" s="198" t="s">
        <v>775</v>
      </c>
      <c r="D385" s="44" t="s">
        <v>776</v>
      </c>
      <c r="E385" s="46" t="s">
        <v>751</v>
      </c>
      <c r="F385" s="44" t="s">
        <v>777</v>
      </c>
      <c r="G385" s="44" t="s">
        <v>1602</v>
      </c>
      <c r="H385" s="198">
        <v>0</v>
      </c>
      <c r="I385" s="198" t="s">
        <v>12</v>
      </c>
      <c r="J385" s="198" t="s">
        <v>12</v>
      </c>
      <c r="K385" s="198" t="s">
        <v>12</v>
      </c>
      <c r="L385" s="198">
        <v>2014</v>
      </c>
      <c r="M385" s="257"/>
      <c r="N385" s="20"/>
      <c r="O385" s="118" t="s">
        <v>1331</v>
      </c>
      <c r="P385" s="151" t="s">
        <v>871</v>
      </c>
      <c r="R385" s="131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  <c r="AL385" s="132"/>
      <c r="AM385" s="132"/>
      <c r="AN385" s="132"/>
      <c r="AO385" s="132"/>
      <c r="AP385" s="132"/>
      <c r="AQ385" s="132"/>
      <c r="AR385" s="132"/>
      <c r="AS385" s="132"/>
      <c r="AT385" s="132"/>
      <c r="AU385" s="132"/>
      <c r="AV385" s="132"/>
      <c r="AW385" s="132"/>
      <c r="AX385" s="132"/>
      <c r="AY385" s="132"/>
      <c r="AZ385" s="132"/>
      <c r="BA385" s="133" t="s">
        <v>1717</v>
      </c>
      <c r="BC385" s="5">
        <v>375</v>
      </c>
    </row>
    <row r="386" spans="1:55" ht="25.15" customHeight="1" x14ac:dyDescent="0.2">
      <c r="A386" s="13" t="s">
        <v>1843</v>
      </c>
      <c r="B386" s="226" t="s">
        <v>1874</v>
      </c>
      <c r="C386" s="198" t="s">
        <v>778</v>
      </c>
      <c r="D386" s="44" t="s">
        <v>779</v>
      </c>
      <c r="E386" s="46" t="s">
        <v>751</v>
      </c>
      <c r="F386" s="44"/>
      <c r="G386" s="44" t="s">
        <v>1604</v>
      </c>
      <c r="H386" s="198">
        <v>0.1</v>
      </c>
      <c r="I386" s="198" t="s">
        <v>12</v>
      </c>
      <c r="J386" s="198" t="s">
        <v>12</v>
      </c>
      <c r="K386" s="198" t="s">
        <v>12</v>
      </c>
      <c r="L386" s="198">
        <v>2014</v>
      </c>
      <c r="M386" s="257"/>
      <c r="N386" s="20"/>
      <c r="O386" s="118" t="s">
        <v>1331</v>
      </c>
      <c r="P386" s="151" t="s">
        <v>871</v>
      </c>
      <c r="R386" s="131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  <c r="AL386" s="133" t="s">
        <v>1717</v>
      </c>
      <c r="AM386" s="133" t="s">
        <v>1717</v>
      </c>
      <c r="AN386" s="132"/>
      <c r="AO386" s="132"/>
      <c r="AP386" s="132"/>
      <c r="AQ386" s="132"/>
      <c r="AR386" s="132"/>
      <c r="AS386" s="132"/>
      <c r="AT386" s="132"/>
      <c r="AU386" s="132"/>
      <c r="AV386" s="132"/>
      <c r="AW386" s="132"/>
      <c r="AX386" s="132"/>
      <c r="AY386" s="132"/>
      <c r="AZ386" s="132"/>
      <c r="BA386" s="133" t="s">
        <v>1717</v>
      </c>
      <c r="BC386" s="5">
        <v>376</v>
      </c>
    </row>
    <row r="387" spans="1:55" ht="25.15" customHeight="1" x14ac:dyDescent="0.2">
      <c r="A387" s="13" t="s">
        <v>1843</v>
      </c>
      <c r="B387" s="226" t="s">
        <v>1884</v>
      </c>
      <c r="C387" s="198" t="s">
        <v>780</v>
      </c>
      <c r="D387" s="44" t="s">
        <v>781</v>
      </c>
      <c r="E387" s="46" t="s">
        <v>751</v>
      </c>
      <c r="F387" s="44" t="s">
        <v>782</v>
      </c>
      <c r="G387" s="44" t="s">
        <v>1602</v>
      </c>
      <c r="H387" s="198">
        <v>0</v>
      </c>
      <c r="I387" s="198" t="s">
        <v>12</v>
      </c>
      <c r="J387" s="198" t="s">
        <v>12</v>
      </c>
      <c r="K387" s="198" t="s">
        <v>12</v>
      </c>
      <c r="L387" s="198">
        <v>2014</v>
      </c>
      <c r="M387" s="257"/>
      <c r="N387" s="20"/>
      <c r="O387" s="118" t="s">
        <v>1331</v>
      </c>
      <c r="P387" s="151" t="s">
        <v>871</v>
      </c>
      <c r="R387" s="131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  <c r="AL387" s="132"/>
      <c r="AM387" s="132"/>
      <c r="AN387" s="132"/>
      <c r="AO387" s="132"/>
      <c r="AP387" s="132"/>
      <c r="AQ387" s="132"/>
      <c r="AR387" s="132"/>
      <c r="AS387" s="132"/>
      <c r="AT387" s="132"/>
      <c r="AU387" s="132"/>
      <c r="AV387" s="132"/>
      <c r="AW387" s="132"/>
      <c r="AX387" s="132"/>
      <c r="AY387" s="132"/>
      <c r="AZ387" s="132"/>
      <c r="BA387" s="133" t="s">
        <v>1717</v>
      </c>
      <c r="BC387" s="5">
        <v>377</v>
      </c>
    </row>
    <row r="388" spans="1:55" ht="25.15" customHeight="1" x14ac:dyDescent="0.2">
      <c r="A388" s="13" t="s">
        <v>1843</v>
      </c>
      <c r="B388" s="226" t="s">
        <v>1884</v>
      </c>
      <c r="C388" s="198" t="s">
        <v>783</v>
      </c>
      <c r="D388" s="44" t="s">
        <v>1615</v>
      </c>
      <c r="E388" s="46" t="s">
        <v>751</v>
      </c>
      <c r="F388" s="44" t="s">
        <v>784</v>
      </c>
      <c r="G388" s="44" t="s">
        <v>1602</v>
      </c>
      <c r="H388" s="198">
        <v>0</v>
      </c>
      <c r="I388" s="198" t="s">
        <v>12</v>
      </c>
      <c r="J388" s="198" t="s">
        <v>12</v>
      </c>
      <c r="K388" s="198" t="s">
        <v>12</v>
      </c>
      <c r="L388" s="198">
        <v>2014</v>
      </c>
      <c r="M388" s="257"/>
      <c r="N388" s="20"/>
      <c r="O388" s="118" t="s">
        <v>1331</v>
      </c>
      <c r="P388" s="151" t="s">
        <v>871</v>
      </c>
      <c r="R388" s="131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  <c r="AL388" s="132"/>
      <c r="AM388" s="132"/>
      <c r="AN388" s="132"/>
      <c r="AO388" s="132"/>
      <c r="AP388" s="132"/>
      <c r="AQ388" s="132"/>
      <c r="AR388" s="132"/>
      <c r="AS388" s="132"/>
      <c r="AT388" s="132"/>
      <c r="AU388" s="132"/>
      <c r="AV388" s="132"/>
      <c r="AW388" s="132"/>
      <c r="AX388" s="132"/>
      <c r="AY388" s="132"/>
      <c r="AZ388" s="132"/>
      <c r="BA388" s="133" t="s">
        <v>1717</v>
      </c>
      <c r="BC388" s="5">
        <v>378</v>
      </c>
    </row>
    <row r="389" spans="1:55" ht="25.15" customHeight="1" x14ac:dyDescent="0.2">
      <c r="A389" s="13" t="s">
        <v>1843</v>
      </c>
      <c r="B389" s="226" t="s">
        <v>1863</v>
      </c>
      <c r="C389" s="198" t="s">
        <v>785</v>
      </c>
      <c r="D389" s="44" t="s">
        <v>1616</v>
      </c>
      <c r="E389" s="46" t="s">
        <v>751</v>
      </c>
      <c r="F389" s="44" t="s">
        <v>786</v>
      </c>
      <c r="G389" s="44" t="s">
        <v>1602</v>
      </c>
      <c r="H389" s="198">
        <v>18.5</v>
      </c>
      <c r="I389" s="198" t="s">
        <v>12</v>
      </c>
      <c r="J389" s="198" t="s">
        <v>12</v>
      </c>
      <c r="K389" s="198" t="s">
        <v>12</v>
      </c>
      <c r="L389" s="198">
        <v>2014</v>
      </c>
      <c r="M389" s="257"/>
      <c r="N389" s="20"/>
      <c r="O389" s="118" t="s">
        <v>1331</v>
      </c>
      <c r="P389" s="151" t="s">
        <v>871</v>
      </c>
      <c r="R389" s="131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3" t="s">
        <v>1717</v>
      </c>
      <c r="AG389" s="132"/>
      <c r="AH389" s="132"/>
      <c r="AI389" s="132"/>
      <c r="AJ389" s="132"/>
      <c r="AK389" s="132"/>
      <c r="AL389" s="132"/>
      <c r="AM389" s="133" t="s">
        <v>1717</v>
      </c>
      <c r="AN389" s="132"/>
      <c r="AO389" s="132"/>
      <c r="AP389" s="132"/>
      <c r="AQ389" s="132"/>
      <c r="AR389" s="132"/>
      <c r="AS389" s="132"/>
      <c r="AT389" s="132"/>
      <c r="AU389" s="132"/>
      <c r="AV389" s="132"/>
      <c r="AW389" s="132"/>
      <c r="AX389" s="132"/>
      <c r="AY389" s="132"/>
      <c r="AZ389" s="132"/>
      <c r="BA389" s="132"/>
      <c r="BC389" s="5">
        <v>379</v>
      </c>
    </row>
    <row r="390" spans="1:55" ht="25.15" customHeight="1" x14ac:dyDescent="0.2">
      <c r="A390" s="13" t="s">
        <v>1843</v>
      </c>
      <c r="B390" s="226" t="s">
        <v>1863</v>
      </c>
      <c r="C390" s="198" t="s">
        <v>787</v>
      </c>
      <c r="D390" s="44" t="s">
        <v>1617</v>
      </c>
      <c r="E390" s="46" t="s">
        <v>751</v>
      </c>
      <c r="F390" s="44" t="s">
        <v>788</v>
      </c>
      <c r="G390" s="44" t="s">
        <v>1602</v>
      </c>
      <c r="H390" s="198">
        <v>7.5</v>
      </c>
      <c r="I390" s="198" t="s">
        <v>12</v>
      </c>
      <c r="J390" s="198" t="s">
        <v>12</v>
      </c>
      <c r="K390" s="198" t="s">
        <v>12</v>
      </c>
      <c r="L390" s="198">
        <v>2014</v>
      </c>
      <c r="M390" s="257"/>
      <c r="N390" s="20"/>
      <c r="O390" s="118" t="s">
        <v>1331</v>
      </c>
      <c r="P390" s="151" t="s">
        <v>871</v>
      </c>
      <c r="R390" s="131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3" t="s">
        <v>1717</v>
      </c>
      <c r="AG390" s="132"/>
      <c r="AH390" s="132"/>
      <c r="AI390" s="132"/>
      <c r="AJ390" s="132"/>
      <c r="AK390" s="132"/>
      <c r="AL390" s="132"/>
      <c r="AM390" s="133" t="s">
        <v>1717</v>
      </c>
      <c r="AN390" s="132"/>
      <c r="AO390" s="132"/>
      <c r="AP390" s="132"/>
      <c r="AQ390" s="132"/>
      <c r="AR390" s="132"/>
      <c r="AS390" s="132"/>
      <c r="AT390" s="132"/>
      <c r="AU390" s="132"/>
      <c r="AV390" s="132"/>
      <c r="AW390" s="132"/>
      <c r="AX390" s="132"/>
      <c r="AY390" s="132"/>
      <c r="AZ390" s="132"/>
      <c r="BA390" s="132"/>
      <c r="BC390" s="5">
        <v>380</v>
      </c>
    </row>
    <row r="391" spans="1:55" ht="25.15" customHeight="1" x14ac:dyDescent="0.2">
      <c r="A391" s="13" t="s">
        <v>1843</v>
      </c>
      <c r="B391" s="226" t="s">
        <v>1884</v>
      </c>
      <c r="C391" s="198" t="s">
        <v>789</v>
      </c>
      <c r="D391" s="44" t="s">
        <v>1618</v>
      </c>
      <c r="E391" s="46" t="s">
        <v>751</v>
      </c>
      <c r="F391" s="44" t="s">
        <v>784</v>
      </c>
      <c r="G391" s="44" t="s">
        <v>1602</v>
      </c>
      <c r="H391" s="198">
        <v>0</v>
      </c>
      <c r="I391" s="198" t="s">
        <v>12</v>
      </c>
      <c r="J391" s="198" t="s">
        <v>12</v>
      </c>
      <c r="K391" s="198" t="s">
        <v>12</v>
      </c>
      <c r="L391" s="198">
        <v>2014</v>
      </c>
      <c r="M391" s="257"/>
      <c r="N391" s="20"/>
      <c r="O391" s="118" t="s">
        <v>1331</v>
      </c>
      <c r="P391" s="151" t="s">
        <v>871</v>
      </c>
      <c r="R391" s="131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  <c r="AL391" s="132"/>
      <c r="AM391" s="132"/>
      <c r="AN391" s="132"/>
      <c r="AO391" s="132"/>
      <c r="AP391" s="132"/>
      <c r="AQ391" s="132"/>
      <c r="AR391" s="132"/>
      <c r="AS391" s="132"/>
      <c r="AT391" s="132"/>
      <c r="AU391" s="132"/>
      <c r="AV391" s="132"/>
      <c r="AW391" s="132"/>
      <c r="AX391" s="132"/>
      <c r="AY391" s="132"/>
      <c r="AZ391" s="132"/>
      <c r="BA391" s="133" t="s">
        <v>1717</v>
      </c>
      <c r="BC391" s="5">
        <v>381</v>
      </c>
    </row>
    <row r="392" spans="1:55" ht="25.15" customHeight="1" x14ac:dyDescent="0.2">
      <c r="A392" s="13" t="s">
        <v>1843</v>
      </c>
      <c r="B392" s="226" t="s">
        <v>1863</v>
      </c>
      <c r="C392" s="198" t="s">
        <v>790</v>
      </c>
      <c r="D392" s="44" t="s">
        <v>791</v>
      </c>
      <c r="E392" s="46" t="s">
        <v>751</v>
      </c>
      <c r="F392" s="44" t="s">
        <v>792</v>
      </c>
      <c r="G392" s="44" t="s">
        <v>1602</v>
      </c>
      <c r="H392" s="198">
        <v>0</v>
      </c>
      <c r="I392" s="198" t="s">
        <v>12</v>
      </c>
      <c r="J392" s="198" t="s">
        <v>12</v>
      </c>
      <c r="K392" s="198" t="s">
        <v>12</v>
      </c>
      <c r="L392" s="198">
        <v>2014</v>
      </c>
      <c r="M392" s="257"/>
      <c r="N392" s="20"/>
      <c r="O392" s="118" t="s">
        <v>1331</v>
      </c>
      <c r="P392" s="151" t="s">
        <v>871</v>
      </c>
      <c r="R392" s="131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3" t="s">
        <v>1717</v>
      </c>
      <c r="AG392" s="132"/>
      <c r="AH392" s="132"/>
      <c r="AI392" s="132"/>
      <c r="AJ392" s="132"/>
      <c r="AK392" s="132"/>
      <c r="AL392" s="132"/>
      <c r="AM392" s="133" t="s">
        <v>1717</v>
      </c>
      <c r="AN392" s="132"/>
      <c r="AO392" s="132"/>
      <c r="AP392" s="132"/>
      <c r="AQ392" s="132"/>
      <c r="AR392" s="132"/>
      <c r="AS392" s="132"/>
      <c r="AT392" s="132"/>
      <c r="AU392" s="132"/>
      <c r="AV392" s="132"/>
      <c r="AW392" s="132"/>
      <c r="AX392" s="132"/>
      <c r="AY392" s="132"/>
      <c r="AZ392" s="132"/>
      <c r="BA392" s="132"/>
      <c r="BC392" s="5">
        <v>382</v>
      </c>
    </row>
    <row r="393" spans="1:55" ht="25.15" customHeight="1" x14ac:dyDescent="0.2">
      <c r="B393" s="1"/>
      <c r="C393" s="51" t="s">
        <v>335</v>
      </c>
      <c r="D393" s="56" t="s">
        <v>336</v>
      </c>
      <c r="E393" s="55" t="s">
        <v>12</v>
      </c>
      <c r="F393" s="56" t="s">
        <v>337</v>
      </c>
      <c r="G393" s="56"/>
      <c r="H393" s="51"/>
      <c r="I393" s="51"/>
      <c r="J393" s="51"/>
      <c r="K393" s="51"/>
      <c r="L393" s="51"/>
      <c r="M393" s="235"/>
      <c r="N393" s="150"/>
      <c r="O393" s="205"/>
      <c r="P393" s="54" t="s">
        <v>1404</v>
      </c>
      <c r="R393" s="167"/>
      <c r="S393" s="167"/>
      <c r="T393" s="167"/>
      <c r="U393" s="167"/>
      <c r="V393" s="167"/>
      <c r="W393" s="167"/>
      <c r="X393" s="133"/>
      <c r="Y393" s="167"/>
      <c r="Z393" s="167"/>
      <c r="AA393" s="133"/>
      <c r="AB393" s="167"/>
      <c r="AC393" s="167"/>
      <c r="AD393" s="167"/>
      <c r="AE393" s="167"/>
      <c r="AF393" s="133"/>
      <c r="AG393" s="167"/>
      <c r="AH393" s="167"/>
      <c r="AI393" s="167"/>
      <c r="AJ393" s="167"/>
      <c r="AK393" s="167"/>
      <c r="AL393" s="133"/>
      <c r="AM393" s="133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C393" s="5">
        <v>383</v>
      </c>
    </row>
    <row r="394" spans="1:55" ht="25.15" customHeight="1" x14ac:dyDescent="0.2">
      <c r="B394" s="1"/>
      <c r="C394" s="51" t="s">
        <v>1214</v>
      </c>
      <c r="D394" s="53" t="s">
        <v>1215</v>
      </c>
      <c r="E394" s="55" t="s">
        <v>12</v>
      </c>
      <c r="F394" s="56"/>
      <c r="G394" s="56"/>
      <c r="H394" s="56"/>
      <c r="I394" s="56"/>
      <c r="J394" s="56"/>
      <c r="K394" s="56"/>
      <c r="L394" s="56"/>
      <c r="M394" s="233"/>
      <c r="N394" s="150"/>
      <c r="O394" s="205"/>
      <c r="P394" s="54" t="s">
        <v>1404</v>
      </c>
      <c r="R394" s="167"/>
      <c r="S394" s="167"/>
      <c r="T394" s="167"/>
      <c r="U394" s="167"/>
      <c r="V394" s="167"/>
      <c r="W394" s="167"/>
      <c r="X394" s="133"/>
      <c r="Y394" s="167"/>
      <c r="Z394" s="167"/>
      <c r="AA394" s="133"/>
      <c r="AB394" s="167"/>
      <c r="AC394" s="167"/>
      <c r="AD394" s="167"/>
      <c r="AE394" s="167"/>
      <c r="AF394" s="133"/>
      <c r="AG394" s="167"/>
      <c r="AH394" s="167"/>
      <c r="AI394" s="167"/>
      <c r="AJ394" s="167"/>
      <c r="AK394" s="167"/>
      <c r="AL394" s="133"/>
      <c r="AM394" s="133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C394" s="5">
        <v>384</v>
      </c>
    </row>
    <row r="395" spans="1:55" ht="25.15" customHeight="1" x14ac:dyDescent="0.2">
      <c r="A395" s="13" t="s">
        <v>1851</v>
      </c>
      <c r="B395" s="226" t="s">
        <v>1863</v>
      </c>
      <c r="C395" s="12" t="s">
        <v>1216</v>
      </c>
      <c r="D395" s="9" t="s">
        <v>1359</v>
      </c>
      <c r="E395" s="103" t="s">
        <v>1358</v>
      </c>
      <c r="F395" s="10"/>
      <c r="G395" s="10" t="s">
        <v>1565</v>
      </c>
      <c r="H395" s="12">
        <v>1.5</v>
      </c>
      <c r="I395" s="12" t="s">
        <v>12</v>
      </c>
      <c r="J395" s="12" t="s">
        <v>12</v>
      </c>
      <c r="K395" s="12" t="s">
        <v>12</v>
      </c>
      <c r="L395" s="12">
        <v>2009</v>
      </c>
      <c r="M395" s="142"/>
      <c r="N395" s="72" t="s">
        <v>13</v>
      </c>
      <c r="O395" s="107"/>
      <c r="P395" s="249"/>
      <c r="R395" s="155"/>
      <c r="S395" s="132"/>
      <c r="T395" s="132"/>
      <c r="U395" s="132"/>
      <c r="V395" s="132"/>
      <c r="W395" s="132"/>
      <c r="X395" s="132"/>
      <c r="Y395" s="132"/>
      <c r="Z395" s="133" t="s">
        <v>1717</v>
      </c>
      <c r="AA395" s="132"/>
      <c r="AB395" s="132"/>
      <c r="AC395" s="132"/>
      <c r="AD395" s="132"/>
      <c r="AE395" s="132"/>
      <c r="AF395" s="133" t="s">
        <v>1717</v>
      </c>
      <c r="AG395" s="132"/>
      <c r="AH395" s="132"/>
      <c r="AI395" s="132"/>
      <c r="AJ395" s="132"/>
      <c r="AK395" s="132"/>
      <c r="AL395" s="133" t="s">
        <v>1717</v>
      </c>
      <c r="AM395" s="133" t="s">
        <v>1717</v>
      </c>
      <c r="AN395" s="132"/>
      <c r="AO395" s="132"/>
      <c r="AP395" s="132"/>
      <c r="AQ395" s="132"/>
      <c r="AR395" s="132"/>
      <c r="AS395" s="132"/>
      <c r="AT395" s="133" t="s">
        <v>1717</v>
      </c>
      <c r="AU395" s="132"/>
      <c r="AV395" s="132"/>
      <c r="AW395" s="132"/>
      <c r="AX395" s="132"/>
      <c r="AY395" s="132"/>
      <c r="AZ395" s="132"/>
      <c r="BA395" s="133" t="s">
        <v>1717</v>
      </c>
      <c r="BC395" s="5">
        <v>385</v>
      </c>
    </row>
    <row r="396" spans="1:55" ht="25.15" customHeight="1" x14ac:dyDescent="0.2">
      <c r="B396" s="245"/>
      <c r="C396" s="51" t="s">
        <v>1132</v>
      </c>
      <c r="D396" s="53" t="s">
        <v>1217</v>
      </c>
      <c r="E396" s="55" t="s">
        <v>12</v>
      </c>
      <c r="F396" s="56"/>
      <c r="G396" s="56"/>
      <c r="H396" s="56"/>
      <c r="I396" s="56"/>
      <c r="J396" s="56"/>
      <c r="K396" s="56"/>
      <c r="L396" s="56"/>
      <c r="M396" s="233"/>
      <c r="N396" s="150"/>
      <c r="O396" s="205"/>
      <c r="P396" s="54" t="s">
        <v>1404</v>
      </c>
      <c r="R396" s="167"/>
      <c r="S396" s="167"/>
      <c r="T396" s="167"/>
      <c r="U396" s="167"/>
      <c r="V396" s="167"/>
      <c r="W396" s="167"/>
      <c r="X396" s="133"/>
      <c r="Y396" s="167"/>
      <c r="Z396" s="167"/>
      <c r="AA396" s="133"/>
      <c r="AB396" s="167"/>
      <c r="AC396" s="167"/>
      <c r="AD396" s="167"/>
      <c r="AE396" s="167"/>
      <c r="AF396" s="133"/>
      <c r="AG396" s="167"/>
      <c r="AH396" s="167"/>
      <c r="AI396" s="167"/>
      <c r="AJ396" s="167"/>
      <c r="AK396" s="167"/>
      <c r="AL396" s="133"/>
      <c r="AM396" s="133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C396" s="5">
        <v>386</v>
      </c>
    </row>
    <row r="397" spans="1:55" ht="25.15" customHeight="1" x14ac:dyDescent="0.2">
      <c r="B397" s="1"/>
      <c r="C397" s="51" t="s">
        <v>1133</v>
      </c>
      <c r="D397" s="53" t="s">
        <v>1218</v>
      </c>
      <c r="E397" s="55" t="s">
        <v>12</v>
      </c>
      <c r="F397" s="56"/>
      <c r="G397" s="56"/>
      <c r="H397" s="56"/>
      <c r="I397" s="56"/>
      <c r="J397" s="56"/>
      <c r="K397" s="56"/>
      <c r="L397" s="56"/>
      <c r="M397" s="233"/>
      <c r="N397" s="150"/>
      <c r="O397" s="205"/>
      <c r="P397" s="54" t="s">
        <v>1404</v>
      </c>
      <c r="R397" s="167"/>
      <c r="S397" s="167"/>
      <c r="T397" s="167"/>
      <c r="U397" s="167"/>
      <c r="V397" s="167"/>
      <c r="W397" s="167"/>
      <c r="X397" s="133"/>
      <c r="Y397" s="167"/>
      <c r="Z397" s="167"/>
      <c r="AA397" s="133"/>
      <c r="AB397" s="167"/>
      <c r="AC397" s="167"/>
      <c r="AD397" s="167"/>
      <c r="AE397" s="167"/>
      <c r="AF397" s="133"/>
      <c r="AG397" s="167"/>
      <c r="AH397" s="167"/>
      <c r="AI397" s="167"/>
      <c r="AJ397" s="167"/>
      <c r="AK397" s="167"/>
      <c r="AL397" s="133"/>
      <c r="AM397" s="133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C397" s="5">
        <v>387</v>
      </c>
    </row>
    <row r="398" spans="1:55" ht="25.15" customHeight="1" x14ac:dyDescent="0.2">
      <c r="B398" s="1"/>
      <c r="C398" s="51" t="s">
        <v>1134</v>
      </c>
      <c r="D398" s="53" t="s">
        <v>1219</v>
      </c>
      <c r="E398" s="55" t="s">
        <v>12</v>
      </c>
      <c r="F398" s="56"/>
      <c r="G398" s="56"/>
      <c r="H398" s="56"/>
      <c r="I398" s="56"/>
      <c r="J398" s="56"/>
      <c r="K398" s="56"/>
      <c r="L398" s="56"/>
      <c r="M398" s="233"/>
      <c r="N398" s="150"/>
      <c r="O398" s="205"/>
      <c r="P398" s="54" t="s">
        <v>1404</v>
      </c>
      <c r="R398" s="167"/>
      <c r="S398" s="167"/>
      <c r="T398" s="167"/>
      <c r="U398" s="167"/>
      <c r="V398" s="167"/>
      <c r="W398" s="167"/>
      <c r="X398" s="133"/>
      <c r="Y398" s="167"/>
      <c r="Z398" s="167"/>
      <c r="AA398" s="133"/>
      <c r="AB398" s="167"/>
      <c r="AC398" s="167"/>
      <c r="AD398" s="167"/>
      <c r="AE398" s="167"/>
      <c r="AF398" s="133"/>
      <c r="AG398" s="167"/>
      <c r="AH398" s="167"/>
      <c r="AI398" s="167"/>
      <c r="AJ398" s="167"/>
      <c r="AK398" s="167"/>
      <c r="AL398" s="133"/>
      <c r="AM398" s="133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C398" s="5">
        <v>388</v>
      </c>
    </row>
    <row r="399" spans="1:55" ht="25.15" customHeight="1" x14ac:dyDescent="0.2">
      <c r="A399" s="13" t="s">
        <v>1843</v>
      </c>
      <c r="B399" s="226" t="s">
        <v>1863</v>
      </c>
      <c r="C399" s="35" t="s">
        <v>793</v>
      </c>
      <c r="D399" s="15" t="s">
        <v>794</v>
      </c>
      <c r="E399" s="103" t="s">
        <v>795</v>
      </c>
      <c r="F399" s="10" t="s">
        <v>796</v>
      </c>
      <c r="G399" s="10" t="s">
        <v>1620</v>
      </c>
      <c r="H399" s="12">
        <v>5.5</v>
      </c>
      <c r="I399" s="12" t="s">
        <v>12</v>
      </c>
      <c r="J399" s="12" t="s">
        <v>1671</v>
      </c>
      <c r="K399" s="12" t="s">
        <v>12</v>
      </c>
      <c r="L399" s="12"/>
      <c r="M399" s="142"/>
      <c r="N399" s="72" t="s">
        <v>13</v>
      </c>
      <c r="O399" s="107"/>
      <c r="P399" s="249"/>
      <c r="R399" s="131"/>
      <c r="S399" s="131"/>
      <c r="T399" s="133" t="s">
        <v>1717</v>
      </c>
      <c r="U399" s="131"/>
      <c r="V399" s="131"/>
      <c r="W399" s="131"/>
      <c r="X399" s="131"/>
      <c r="Y399" s="131"/>
      <c r="Z399" s="131"/>
      <c r="AA399" s="131"/>
      <c r="AB399" s="131"/>
      <c r="AC399" s="131"/>
      <c r="AD399" s="131"/>
      <c r="AE399" s="131"/>
      <c r="AF399" s="133" t="s">
        <v>1717</v>
      </c>
      <c r="AG399" s="131"/>
      <c r="AH399" s="131"/>
      <c r="AI399" s="131"/>
      <c r="AJ399" s="131"/>
      <c r="AK399" s="131"/>
      <c r="AL399" s="133" t="s">
        <v>1717</v>
      </c>
      <c r="AM399" s="133" t="s">
        <v>1717</v>
      </c>
      <c r="AN399" s="131"/>
      <c r="AO399" s="131"/>
      <c r="AP399" s="131"/>
      <c r="AQ399" s="131"/>
      <c r="AR399" s="131"/>
      <c r="AS399" s="131"/>
      <c r="AT399" s="131"/>
      <c r="AU399" s="131"/>
      <c r="AV399" s="133" t="s">
        <v>1717</v>
      </c>
      <c r="AW399" s="131"/>
      <c r="AX399" s="131"/>
      <c r="AY399" s="131"/>
      <c r="AZ399" s="131"/>
      <c r="BA399" s="132"/>
      <c r="BC399" s="5">
        <v>389</v>
      </c>
    </row>
    <row r="400" spans="1:55" ht="25.15" customHeight="1" x14ac:dyDescent="0.2">
      <c r="A400" s="13" t="s">
        <v>1843</v>
      </c>
      <c r="B400" s="226" t="s">
        <v>1863</v>
      </c>
      <c r="C400" s="35" t="s">
        <v>797</v>
      </c>
      <c r="D400" s="15" t="s">
        <v>798</v>
      </c>
      <c r="E400" s="103" t="s">
        <v>799</v>
      </c>
      <c r="F400" s="10" t="s">
        <v>800</v>
      </c>
      <c r="G400" s="10" t="s">
        <v>1620</v>
      </c>
      <c r="H400" s="12">
        <v>7.5</v>
      </c>
      <c r="I400" s="12" t="s">
        <v>12</v>
      </c>
      <c r="J400" s="12" t="s">
        <v>1671</v>
      </c>
      <c r="K400" s="12" t="s">
        <v>12</v>
      </c>
      <c r="L400" s="12"/>
      <c r="M400" s="142"/>
      <c r="N400" s="72" t="s">
        <v>13</v>
      </c>
      <c r="O400" s="107"/>
      <c r="P400" s="249"/>
      <c r="R400" s="131"/>
      <c r="S400" s="131"/>
      <c r="T400" s="133" t="s">
        <v>1717</v>
      </c>
      <c r="U400" s="131"/>
      <c r="V400" s="131"/>
      <c r="W400" s="131"/>
      <c r="X400" s="131"/>
      <c r="Y400" s="131"/>
      <c r="Z400" s="131"/>
      <c r="AA400" s="131"/>
      <c r="AB400" s="131"/>
      <c r="AC400" s="131"/>
      <c r="AD400" s="131"/>
      <c r="AE400" s="131"/>
      <c r="AF400" s="133" t="s">
        <v>1717</v>
      </c>
      <c r="AG400" s="131"/>
      <c r="AH400" s="131"/>
      <c r="AI400" s="131"/>
      <c r="AJ400" s="131"/>
      <c r="AK400" s="131"/>
      <c r="AL400" s="133" t="s">
        <v>1717</v>
      </c>
      <c r="AM400" s="133" t="s">
        <v>1717</v>
      </c>
      <c r="AN400" s="131"/>
      <c r="AO400" s="131"/>
      <c r="AP400" s="131"/>
      <c r="AQ400" s="131"/>
      <c r="AR400" s="131"/>
      <c r="AS400" s="131"/>
      <c r="AT400" s="131"/>
      <c r="AU400" s="131"/>
      <c r="AV400" s="133" t="s">
        <v>1717</v>
      </c>
      <c r="AW400" s="131"/>
      <c r="AX400" s="131"/>
      <c r="AY400" s="131"/>
      <c r="AZ400" s="131"/>
      <c r="BA400" s="132"/>
      <c r="BC400" s="5">
        <v>390</v>
      </c>
    </row>
    <row r="401" spans="1:55" ht="44.25" customHeight="1" x14ac:dyDescent="0.2">
      <c r="A401" s="13" t="s">
        <v>1843</v>
      </c>
      <c r="B401" s="226" t="s">
        <v>1863</v>
      </c>
      <c r="C401" s="35" t="s">
        <v>801</v>
      </c>
      <c r="D401" s="10" t="s">
        <v>802</v>
      </c>
      <c r="E401" s="103" t="s">
        <v>803</v>
      </c>
      <c r="F401" s="10" t="s">
        <v>2055</v>
      </c>
      <c r="G401" s="10" t="s">
        <v>1620</v>
      </c>
      <c r="H401" s="12">
        <v>22</v>
      </c>
      <c r="I401" s="12" t="s">
        <v>12</v>
      </c>
      <c r="J401" s="12" t="s">
        <v>1671</v>
      </c>
      <c r="K401" s="12" t="s">
        <v>12</v>
      </c>
      <c r="L401" s="12">
        <v>2013</v>
      </c>
      <c r="M401" s="142"/>
      <c r="N401" s="72" t="s">
        <v>13</v>
      </c>
      <c r="O401" s="107"/>
      <c r="P401" s="249"/>
      <c r="R401" s="131"/>
      <c r="S401" s="131"/>
      <c r="T401" s="133" t="s">
        <v>1717</v>
      </c>
      <c r="U401" s="131"/>
      <c r="V401" s="131"/>
      <c r="W401" s="131"/>
      <c r="X401" s="131"/>
      <c r="Y401" s="131"/>
      <c r="Z401" s="131"/>
      <c r="AA401" s="131"/>
      <c r="AB401" s="131"/>
      <c r="AC401" s="131"/>
      <c r="AD401" s="131"/>
      <c r="AE401" s="131"/>
      <c r="AF401" s="133" t="s">
        <v>1717</v>
      </c>
      <c r="AG401" s="131"/>
      <c r="AH401" s="131"/>
      <c r="AI401" s="131"/>
      <c r="AJ401" s="131"/>
      <c r="AK401" s="131"/>
      <c r="AL401" s="133" t="s">
        <v>1717</v>
      </c>
      <c r="AM401" s="133" t="s">
        <v>1717</v>
      </c>
      <c r="AN401" s="131"/>
      <c r="AO401" s="131"/>
      <c r="AP401" s="131"/>
      <c r="AQ401" s="131"/>
      <c r="AR401" s="131"/>
      <c r="AS401" s="131"/>
      <c r="AT401" s="131"/>
      <c r="AU401" s="131"/>
      <c r="AV401" s="133" t="s">
        <v>1717</v>
      </c>
      <c r="AW401" s="131"/>
      <c r="AX401" s="131"/>
      <c r="AY401" s="131"/>
      <c r="AZ401" s="131"/>
      <c r="BA401" s="132"/>
      <c r="BC401" s="5">
        <v>391</v>
      </c>
    </row>
    <row r="402" spans="1:55" ht="25.15" customHeight="1" x14ac:dyDescent="0.2">
      <c r="A402" s="13" t="s">
        <v>1843</v>
      </c>
      <c r="B402" s="226" t="s">
        <v>1863</v>
      </c>
      <c r="C402" s="35" t="s">
        <v>804</v>
      </c>
      <c r="D402" s="10" t="s">
        <v>805</v>
      </c>
      <c r="E402" s="103" t="s">
        <v>806</v>
      </c>
      <c r="F402" s="10" t="s">
        <v>807</v>
      </c>
      <c r="G402" s="10" t="s">
        <v>1620</v>
      </c>
      <c r="H402" s="12">
        <v>5.5</v>
      </c>
      <c r="I402" s="12" t="s">
        <v>12</v>
      </c>
      <c r="J402" s="12" t="s">
        <v>1671</v>
      </c>
      <c r="K402" s="12" t="s">
        <v>12</v>
      </c>
      <c r="L402" s="12">
        <v>2009</v>
      </c>
      <c r="M402" s="142"/>
      <c r="N402" s="72" t="s">
        <v>13</v>
      </c>
      <c r="O402" s="107"/>
      <c r="P402" s="249"/>
      <c r="R402" s="131"/>
      <c r="S402" s="131"/>
      <c r="T402" s="133" t="s">
        <v>1717</v>
      </c>
      <c r="U402" s="131"/>
      <c r="V402" s="131"/>
      <c r="W402" s="131"/>
      <c r="X402" s="131"/>
      <c r="Y402" s="131"/>
      <c r="Z402" s="131"/>
      <c r="AA402" s="131"/>
      <c r="AB402" s="131"/>
      <c r="AC402" s="131"/>
      <c r="AD402" s="131"/>
      <c r="AE402" s="131"/>
      <c r="AF402" s="133" t="s">
        <v>1717</v>
      </c>
      <c r="AG402" s="131"/>
      <c r="AH402" s="131"/>
      <c r="AI402" s="131"/>
      <c r="AJ402" s="131"/>
      <c r="AK402" s="131"/>
      <c r="AL402" s="133" t="s">
        <v>1717</v>
      </c>
      <c r="AM402" s="133" t="s">
        <v>1717</v>
      </c>
      <c r="AN402" s="131"/>
      <c r="AO402" s="131"/>
      <c r="AP402" s="131"/>
      <c r="AQ402" s="131"/>
      <c r="AR402" s="131"/>
      <c r="AS402" s="131"/>
      <c r="AT402" s="131"/>
      <c r="AU402" s="131"/>
      <c r="AV402" s="133" t="s">
        <v>1717</v>
      </c>
      <c r="AW402" s="131"/>
      <c r="AX402" s="131"/>
      <c r="AY402" s="131"/>
      <c r="AZ402" s="131"/>
      <c r="BA402" s="132"/>
      <c r="BC402" s="5">
        <v>392</v>
      </c>
    </row>
    <row r="403" spans="1:55" ht="25.15" customHeight="1" x14ac:dyDescent="0.2">
      <c r="A403" s="13" t="s">
        <v>1843</v>
      </c>
      <c r="B403" s="226" t="s">
        <v>1863</v>
      </c>
      <c r="C403" s="35" t="s">
        <v>808</v>
      </c>
      <c r="D403" s="10" t="s">
        <v>809</v>
      </c>
      <c r="E403" s="103" t="s">
        <v>806</v>
      </c>
      <c r="F403" s="10" t="s">
        <v>810</v>
      </c>
      <c r="G403" s="10" t="s">
        <v>1620</v>
      </c>
      <c r="H403" s="12">
        <v>5.5</v>
      </c>
      <c r="I403" s="12" t="s">
        <v>12</v>
      </c>
      <c r="J403" s="12" t="s">
        <v>1671</v>
      </c>
      <c r="K403" s="12" t="s">
        <v>12</v>
      </c>
      <c r="L403" s="12">
        <v>2009</v>
      </c>
      <c r="M403" s="142"/>
      <c r="N403" s="72" t="s">
        <v>13</v>
      </c>
      <c r="O403" s="107"/>
      <c r="P403" s="249"/>
      <c r="R403" s="131"/>
      <c r="S403" s="131"/>
      <c r="T403" s="133" t="s">
        <v>1717</v>
      </c>
      <c r="U403" s="131"/>
      <c r="V403" s="131"/>
      <c r="W403" s="131"/>
      <c r="X403" s="131"/>
      <c r="Y403" s="131"/>
      <c r="Z403" s="131"/>
      <c r="AA403" s="131"/>
      <c r="AB403" s="131"/>
      <c r="AC403" s="131"/>
      <c r="AD403" s="131"/>
      <c r="AE403" s="131"/>
      <c r="AF403" s="133" t="s">
        <v>1717</v>
      </c>
      <c r="AG403" s="131"/>
      <c r="AH403" s="131"/>
      <c r="AI403" s="131"/>
      <c r="AJ403" s="131"/>
      <c r="AK403" s="131"/>
      <c r="AL403" s="133" t="s">
        <v>1717</v>
      </c>
      <c r="AM403" s="133" t="s">
        <v>1717</v>
      </c>
      <c r="AN403" s="131"/>
      <c r="AO403" s="131"/>
      <c r="AP403" s="131"/>
      <c r="AQ403" s="131"/>
      <c r="AR403" s="131"/>
      <c r="AS403" s="131"/>
      <c r="AT403" s="131"/>
      <c r="AU403" s="131"/>
      <c r="AV403" s="133" t="s">
        <v>1717</v>
      </c>
      <c r="AW403" s="131"/>
      <c r="AX403" s="131"/>
      <c r="AY403" s="131"/>
      <c r="AZ403" s="131"/>
      <c r="BA403" s="132"/>
      <c r="BC403" s="5">
        <v>393</v>
      </c>
    </row>
    <row r="404" spans="1:55" ht="25.15" customHeight="1" x14ac:dyDescent="0.2">
      <c r="A404" s="13" t="s">
        <v>1843</v>
      </c>
      <c r="B404" s="226" t="s">
        <v>1863</v>
      </c>
      <c r="C404" s="35" t="s">
        <v>811</v>
      </c>
      <c r="D404" s="10" t="s">
        <v>812</v>
      </c>
      <c r="E404" s="103" t="s">
        <v>813</v>
      </c>
      <c r="F404" s="10" t="s">
        <v>814</v>
      </c>
      <c r="G404" s="10" t="s">
        <v>1620</v>
      </c>
      <c r="H404" s="12">
        <v>15</v>
      </c>
      <c r="I404" s="12" t="s">
        <v>12</v>
      </c>
      <c r="J404" s="12" t="s">
        <v>1671</v>
      </c>
      <c r="K404" s="12" t="s">
        <v>12</v>
      </c>
      <c r="L404" s="12">
        <v>2016</v>
      </c>
      <c r="M404" s="142"/>
      <c r="N404" s="72" t="s">
        <v>13</v>
      </c>
      <c r="O404" s="107"/>
      <c r="P404" s="249"/>
      <c r="R404" s="131"/>
      <c r="S404" s="131"/>
      <c r="T404" s="133" t="s">
        <v>1717</v>
      </c>
      <c r="U404" s="131"/>
      <c r="V404" s="131"/>
      <c r="W404" s="131"/>
      <c r="X404" s="131"/>
      <c r="Y404" s="131"/>
      <c r="Z404" s="131"/>
      <c r="AA404" s="131"/>
      <c r="AB404" s="131"/>
      <c r="AC404" s="131"/>
      <c r="AD404" s="131"/>
      <c r="AE404" s="131"/>
      <c r="AF404" s="133" t="s">
        <v>1717</v>
      </c>
      <c r="AG404" s="131"/>
      <c r="AH404" s="131"/>
      <c r="AI404" s="131"/>
      <c r="AJ404" s="131"/>
      <c r="AK404" s="131"/>
      <c r="AL404" s="133" t="s">
        <v>1717</v>
      </c>
      <c r="AM404" s="133" t="s">
        <v>1717</v>
      </c>
      <c r="AN404" s="131"/>
      <c r="AO404" s="131"/>
      <c r="AP404" s="131"/>
      <c r="AQ404" s="131"/>
      <c r="AR404" s="131"/>
      <c r="AS404" s="131"/>
      <c r="AT404" s="131"/>
      <c r="AU404" s="131"/>
      <c r="AV404" s="133" t="s">
        <v>1717</v>
      </c>
      <c r="AW404" s="131"/>
      <c r="AX404" s="131"/>
      <c r="AY404" s="131"/>
      <c r="AZ404" s="131"/>
      <c r="BA404" s="132"/>
      <c r="BC404" s="5">
        <v>394</v>
      </c>
    </row>
    <row r="405" spans="1:55" ht="25.15" customHeight="1" x14ac:dyDescent="0.2">
      <c r="B405" s="1"/>
      <c r="C405" s="46" t="s">
        <v>1135</v>
      </c>
      <c r="D405" s="43" t="s">
        <v>1623</v>
      </c>
      <c r="E405" s="46" t="s">
        <v>153</v>
      </c>
      <c r="F405" s="42" t="s">
        <v>1356</v>
      </c>
      <c r="G405" s="42" t="s">
        <v>1621</v>
      </c>
      <c r="H405" s="198">
        <v>0</v>
      </c>
      <c r="I405" s="198" t="s">
        <v>12</v>
      </c>
      <c r="J405" s="198" t="s">
        <v>12</v>
      </c>
      <c r="K405" s="198" t="s">
        <v>12</v>
      </c>
      <c r="L405" s="198">
        <v>2013</v>
      </c>
      <c r="M405" s="256"/>
      <c r="N405" s="20"/>
      <c r="O405" s="118" t="s">
        <v>1331</v>
      </c>
      <c r="P405" s="151" t="s">
        <v>871</v>
      </c>
      <c r="R405" s="167"/>
      <c r="S405" s="167"/>
      <c r="T405" s="167"/>
      <c r="U405" s="167"/>
      <c r="V405" s="167"/>
      <c r="W405" s="167"/>
      <c r="X405" s="133"/>
      <c r="Y405" s="167"/>
      <c r="Z405" s="167"/>
      <c r="AA405" s="133"/>
      <c r="AB405" s="167"/>
      <c r="AC405" s="167"/>
      <c r="AD405" s="167"/>
      <c r="AE405" s="167"/>
      <c r="AF405" s="133"/>
      <c r="AG405" s="167"/>
      <c r="AH405" s="167"/>
      <c r="AI405" s="167"/>
      <c r="AJ405" s="167"/>
      <c r="AK405" s="167"/>
      <c r="AL405" s="133"/>
      <c r="AM405" s="133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C405" s="5">
        <v>395</v>
      </c>
    </row>
    <row r="406" spans="1:55" ht="25.15" customHeight="1" x14ac:dyDescent="0.2">
      <c r="A406" s="13" t="s">
        <v>1848</v>
      </c>
      <c r="B406" s="226" t="s">
        <v>1515</v>
      </c>
      <c r="C406" s="18" t="s">
        <v>329</v>
      </c>
      <c r="D406" s="10" t="s">
        <v>1515</v>
      </c>
      <c r="E406" s="103" t="s">
        <v>679</v>
      </c>
      <c r="F406" s="10" t="s">
        <v>330</v>
      </c>
      <c r="G406" s="10" t="s">
        <v>1460</v>
      </c>
      <c r="H406" s="12">
        <v>1.4</v>
      </c>
      <c r="I406" s="12" t="s">
        <v>1670</v>
      </c>
      <c r="J406" s="12" t="s">
        <v>12</v>
      </c>
      <c r="K406" s="12" t="s">
        <v>12</v>
      </c>
      <c r="L406" s="12">
        <v>2006</v>
      </c>
      <c r="M406" s="137"/>
      <c r="N406" s="72" t="s">
        <v>13</v>
      </c>
      <c r="O406" s="107"/>
      <c r="P406" s="249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  <c r="AF406" s="133" t="s">
        <v>1717</v>
      </c>
      <c r="AG406" s="131"/>
      <c r="AH406" s="131"/>
      <c r="AI406" s="131"/>
      <c r="AJ406" s="131"/>
      <c r="AK406" s="131"/>
      <c r="AL406" s="133" t="s">
        <v>1717</v>
      </c>
      <c r="AM406" s="133" t="s">
        <v>1717</v>
      </c>
      <c r="AN406" s="131"/>
      <c r="AO406" s="131"/>
      <c r="AP406" s="131"/>
      <c r="AQ406" s="133" t="s">
        <v>1717</v>
      </c>
      <c r="AR406" s="131"/>
      <c r="AS406" s="131"/>
      <c r="AT406" s="131"/>
      <c r="AU406" s="131"/>
      <c r="AV406" s="131"/>
      <c r="AW406" s="131"/>
      <c r="AX406" s="131"/>
      <c r="AY406" s="131"/>
      <c r="AZ406" s="131"/>
      <c r="BA406" s="133" t="s">
        <v>1717</v>
      </c>
      <c r="BC406" s="5">
        <v>396</v>
      </c>
    </row>
    <row r="407" spans="1:55" ht="25.15" customHeight="1" x14ac:dyDescent="0.2">
      <c r="A407" s="13" t="s">
        <v>1845</v>
      </c>
      <c r="B407" s="226" t="s">
        <v>104</v>
      </c>
      <c r="C407" s="33" t="s">
        <v>146</v>
      </c>
      <c r="D407" s="10" t="s">
        <v>1361</v>
      </c>
      <c r="E407" s="103" t="s">
        <v>1346</v>
      </c>
      <c r="F407" s="10" t="s">
        <v>1368</v>
      </c>
      <c r="G407" s="11" t="s">
        <v>1435</v>
      </c>
      <c r="H407" s="12">
        <v>0.3</v>
      </c>
      <c r="I407" s="12" t="s">
        <v>12</v>
      </c>
      <c r="J407" s="12" t="s">
        <v>12</v>
      </c>
      <c r="K407" s="12" t="s">
        <v>12</v>
      </c>
      <c r="L407" s="12">
        <v>2012</v>
      </c>
      <c r="M407" s="137"/>
      <c r="N407" s="72" t="s">
        <v>13</v>
      </c>
      <c r="O407" s="107"/>
      <c r="P407" s="249"/>
      <c r="R407" s="131"/>
      <c r="S407" s="132"/>
      <c r="T407" s="132"/>
      <c r="U407" s="132"/>
      <c r="V407" s="133" t="s">
        <v>1717</v>
      </c>
      <c r="W407" s="133" t="s">
        <v>1717</v>
      </c>
      <c r="X407" s="132"/>
      <c r="Y407" s="132"/>
      <c r="Z407" s="132"/>
      <c r="AA407" s="132"/>
      <c r="AB407" s="133" t="s">
        <v>1717</v>
      </c>
      <c r="AC407" s="132"/>
      <c r="AD407" s="132"/>
      <c r="AE407" s="132"/>
      <c r="AF407" s="133" t="s">
        <v>1717</v>
      </c>
      <c r="AG407" s="132"/>
      <c r="AH407" s="132"/>
      <c r="AI407" s="132"/>
      <c r="AJ407" s="132"/>
      <c r="AK407" s="132"/>
      <c r="AL407" s="133" t="s">
        <v>1717</v>
      </c>
      <c r="AM407" s="133" t="s">
        <v>1717</v>
      </c>
      <c r="AN407" s="132"/>
      <c r="AO407" s="132"/>
      <c r="AP407" s="132"/>
      <c r="AQ407" s="132"/>
      <c r="AR407" s="132"/>
      <c r="AS407" s="132"/>
      <c r="AT407" s="132"/>
      <c r="AU407" s="132"/>
      <c r="AV407" s="132"/>
      <c r="AW407" s="132"/>
      <c r="AX407" s="132"/>
      <c r="AY407" s="132"/>
      <c r="AZ407" s="132"/>
      <c r="BA407" s="133" t="s">
        <v>1717</v>
      </c>
      <c r="BC407" s="5">
        <v>397</v>
      </c>
    </row>
    <row r="408" spans="1:55" ht="25.15" customHeight="1" x14ac:dyDescent="0.2">
      <c r="A408" s="226" t="s">
        <v>1846</v>
      </c>
      <c r="B408" s="226" t="s">
        <v>1863</v>
      </c>
      <c r="C408" s="33" t="s">
        <v>1355</v>
      </c>
      <c r="D408" s="8" t="s">
        <v>1624</v>
      </c>
      <c r="E408" s="103" t="s">
        <v>153</v>
      </c>
      <c r="F408" s="9" t="s">
        <v>1357</v>
      </c>
      <c r="G408" s="9" t="s">
        <v>1621</v>
      </c>
      <c r="H408" s="12">
        <f>450/1000</f>
        <v>0.45</v>
      </c>
      <c r="I408" s="12" t="s">
        <v>12</v>
      </c>
      <c r="J408" s="12" t="s">
        <v>12</v>
      </c>
      <c r="K408" s="12" t="s">
        <v>12</v>
      </c>
      <c r="L408" s="12">
        <v>2014</v>
      </c>
      <c r="M408" s="137"/>
      <c r="N408" s="72" t="s">
        <v>13</v>
      </c>
      <c r="O408" s="107"/>
      <c r="P408" s="249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1"/>
      <c r="AE408" s="131"/>
      <c r="AF408" s="133" t="s">
        <v>1717</v>
      </c>
      <c r="AG408" s="131"/>
      <c r="AH408" s="133" t="s">
        <v>1717</v>
      </c>
      <c r="AI408" s="131"/>
      <c r="AJ408" s="131"/>
      <c r="AK408" s="131"/>
      <c r="AL408" s="133" t="s">
        <v>1717</v>
      </c>
      <c r="AM408" s="133" t="s">
        <v>1717</v>
      </c>
      <c r="AN408" s="131"/>
      <c r="AO408" s="131"/>
      <c r="AP408" s="131"/>
      <c r="AQ408" s="131"/>
      <c r="AR408" s="131"/>
      <c r="AS408" s="131"/>
      <c r="AT408" s="131"/>
      <c r="AU408" s="131"/>
      <c r="AV408" s="131"/>
      <c r="AW408" s="131"/>
      <c r="AX408" s="131"/>
      <c r="AY408" s="131"/>
      <c r="AZ408" s="131"/>
      <c r="BA408" s="131"/>
      <c r="BC408" s="5">
        <v>398</v>
      </c>
    </row>
    <row r="409" spans="1:55" ht="25.15" customHeight="1" x14ac:dyDescent="0.2">
      <c r="A409" s="13" t="s">
        <v>1852</v>
      </c>
      <c r="B409" s="226" t="s">
        <v>1874</v>
      </c>
      <c r="C409" s="18" t="s">
        <v>429</v>
      </c>
      <c r="D409" s="10" t="s">
        <v>1763</v>
      </c>
      <c r="E409" s="103" t="s">
        <v>415</v>
      </c>
      <c r="F409" s="10" t="s">
        <v>1760</v>
      </c>
      <c r="G409" s="10" t="s">
        <v>1465</v>
      </c>
      <c r="H409" s="12">
        <v>7.5</v>
      </c>
      <c r="I409" s="12" t="s">
        <v>12</v>
      </c>
      <c r="J409" s="12" t="s">
        <v>12</v>
      </c>
      <c r="K409" s="12" t="s">
        <v>12</v>
      </c>
      <c r="L409" s="12">
        <v>2006</v>
      </c>
      <c r="M409" s="142"/>
      <c r="N409" s="72" t="s">
        <v>13</v>
      </c>
      <c r="O409" s="107"/>
      <c r="P409" s="249"/>
      <c r="R409" s="161"/>
      <c r="S409" s="161"/>
      <c r="T409" s="161"/>
      <c r="U409" s="161"/>
      <c r="V409" s="161"/>
      <c r="W409" s="131"/>
      <c r="X409" s="131"/>
      <c r="Y409" s="131"/>
      <c r="Z409" s="131"/>
      <c r="AA409" s="131"/>
      <c r="AB409" s="131"/>
      <c r="AC409" s="131"/>
      <c r="AD409" s="131"/>
      <c r="AE409" s="131"/>
      <c r="AF409" s="131"/>
      <c r="AG409" s="131"/>
      <c r="AH409" s="131"/>
      <c r="AI409" s="131"/>
      <c r="AJ409" s="131"/>
      <c r="AK409" s="131"/>
      <c r="AL409" s="133" t="s">
        <v>1717</v>
      </c>
      <c r="AM409" s="133" t="s">
        <v>1717</v>
      </c>
      <c r="AN409" s="131"/>
      <c r="AO409" s="131"/>
      <c r="AP409" s="131"/>
      <c r="AQ409" s="131"/>
      <c r="AR409" s="131"/>
      <c r="AS409" s="131"/>
      <c r="AT409" s="131"/>
      <c r="AU409" s="131"/>
      <c r="AV409" s="131"/>
      <c r="AW409" s="131"/>
      <c r="AX409" s="131"/>
      <c r="AY409" s="131"/>
      <c r="AZ409" s="131"/>
      <c r="BA409" s="133" t="s">
        <v>1717</v>
      </c>
      <c r="BC409" s="5">
        <v>399</v>
      </c>
    </row>
    <row r="410" spans="1:55" ht="25.15" customHeight="1" x14ac:dyDescent="0.2">
      <c r="A410" s="13" t="s">
        <v>1852</v>
      </c>
      <c r="B410" s="226" t="s">
        <v>1863</v>
      </c>
      <c r="C410" s="18" t="s">
        <v>430</v>
      </c>
      <c r="D410" s="10" t="s">
        <v>1796</v>
      </c>
      <c r="E410" s="103" t="s">
        <v>415</v>
      </c>
      <c r="F410" s="10" t="s">
        <v>431</v>
      </c>
      <c r="G410" s="10" t="s">
        <v>1622</v>
      </c>
      <c r="H410" s="12">
        <v>5.2</v>
      </c>
      <c r="I410" s="12" t="s">
        <v>12</v>
      </c>
      <c r="J410" s="12" t="s">
        <v>12</v>
      </c>
      <c r="K410" s="12" t="s">
        <v>12</v>
      </c>
      <c r="L410" s="12">
        <v>2006</v>
      </c>
      <c r="M410" s="142"/>
      <c r="N410" s="72" t="s">
        <v>13</v>
      </c>
      <c r="O410" s="107"/>
      <c r="P410" s="249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33" t="s">
        <v>1717</v>
      </c>
      <c r="AC410" s="133" t="s">
        <v>1717</v>
      </c>
      <c r="AD410" s="131"/>
      <c r="AE410" s="131"/>
      <c r="AF410" s="133" t="s">
        <v>1717</v>
      </c>
      <c r="AG410" s="131"/>
      <c r="AH410" s="131"/>
      <c r="AI410" s="131"/>
      <c r="AJ410" s="131"/>
      <c r="AK410" s="131"/>
      <c r="AL410" s="131"/>
      <c r="AM410" s="133" t="s">
        <v>1717</v>
      </c>
      <c r="AN410" s="131"/>
      <c r="AO410" s="131"/>
      <c r="AP410" s="131"/>
      <c r="AQ410" s="131"/>
      <c r="AR410" s="131"/>
      <c r="AS410" s="131"/>
      <c r="AT410" s="131"/>
      <c r="AU410" s="131"/>
      <c r="AV410" s="131"/>
      <c r="AW410" s="131"/>
      <c r="AX410" s="131"/>
      <c r="AY410" s="131"/>
      <c r="AZ410" s="131"/>
      <c r="BA410" s="133" t="s">
        <v>1717</v>
      </c>
      <c r="BC410" s="5">
        <v>400</v>
      </c>
    </row>
    <row r="411" spans="1:55" ht="25.15" customHeight="1" x14ac:dyDescent="0.2">
      <c r="A411" s="13" t="s">
        <v>1852</v>
      </c>
      <c r="B411" s="226" t="s">
        <v>1863</v>
      </c>
      <c r="C411" s="18" t="s">
        <v>1627</v>
      </c>
      <c r="D411" s="10" t="s">
        <v>1795</v>
      </c>
      <c r="E411" s="103" t="s">
        <v>415</v>
      </c>
      <c r="F411" s="9" t="s">
        <v>1626</v>
      </c>
      <c r="G411" s="10" t="s">
        <v>1466</v>
      </c>
      <c r="H411" s="103">
        <v>0.75</v>
      </c>
      <c r="I411" s="12" t="s">
        <v>12</v>
      </c>
      <c r="J411" s="12" t="s">
        <v>1671</v>
      </c>
      <c r="K411" s="12" t="s">
        <v>12</v>
      </c>
      <c r="L411" s="103">
        <v>2006</v>
      </c>
      <c r="M411" s="142"/>
      <c r="N411" s="72" t="s">
        <v>13</v>
      </c>
      <c r="O411" s="107"/>
      <c r="P411" s="249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  <c r="AB411" s="131"/>
      <c r="AC411" s="131"/>
      <c r="AD411" s="131"/>
      <c r="AE411" s="131"/>
      <c r="AF411" s="133" t="s">
        <v>1717</v>
      </c>
      <c r="AG411" s="131"/>
      <c r="AH411" s="131"/>
      <c r="AI411" s="131"/>
      <c r="AJ411" s="131"/>
      <c r="AK411" s="131"/>
      <c r="AL411" s="131"/>
      <c r="AM411" s="133" t="s">
        <v>1717</v>
      </c>
      <c r="AN411" s="131"/>
      <c r="AO411" s="131"/>
      <c r="AP411" s="131"/>
      <c r="AQ411" s="131"/>
      <c r="AR411" s="131"/>
      <c r="AS411" s="131"/>
      <c r="AT411" s="131"/>
      <c r="AU411" s="131"/>
      <c r="AV411" s="131"/>
      <c r="AW411" s="131"/>
      <c r="AX411" s="131"/>
      <c r="AY411" s="131"/>
      <c r="AZ411" s="131"/>
      <c r="BA411" s="133" t="s">
        <v>1717</v>
      </c>
      <c r="BC411" s="5">
        <v>401</v>
      </c>
    </row>
    <row r="412" spans="1:55" ht="25.15" customHeight="1" x14ac:dyDescent="0.2">
      <c r="A412" s="13" t="s">
        <v>1852</v>
      </c>
      <c r="B412" s="226" t="s">
        <v>1863</v>
      </c>
      <c r="C412" s="18" t="s">
        <v>1628</v>
      </c>
      <c r="D412" s="10" t="s">
        <v>1794</v>
      </c>
      <c r="E412" s="103" t="s">
        <v>415</v>
      </c>
      <c r="F412" s="10" t="s">
        <v>508</v>
      </c>
      <c r="G412" s="10" t="s">
        <v>1625</v>
      </c>
      <c r="H412" s="12">
        <v>3.7</v>
      </c>
      <c r="I412" s="12" t="s">
        <v>12</v>
      </c>
      <c r="J412" s="12" t="s">
        <v>1671</v>
      </c>
      <c r="K412" s="12" t="s">
        <v>12</v>
      </c>
      <c r="L412" s="103">
        <v>2006</v>
      </c>
      <c r="M412" s="142"/>
      <c r="N412" s="72" t="s">
        <v>13</v>
      </c>
      <c r="O412" s="107"/>
      <c r="P412" s="249"/>
      <c r="R412" s="131"/>
      <c r="S412" s="131"/>
      <c r="T412" s="133" t="s">
        <v>1717</v>
      </c>
      <c r="U412" s="131"/>
      <c r="V412" s="131"/>
      <c r="W412" s="131"/>
      <c r="X412" s="131"/>
      <c r="Y412" s="131"/>
      <c r="Z412" s="131"/>
      <c r="AA412" s="131"/>
      <c r="AB412" s="131"/>
      <c r="AC412" s="131"/>
      <c r="AD412" s="131"/>
      <c r="AE412" s="131"/>
      <c r="AF412" s="133" t="s">
        <v>1717</v>
      </c>
      <c r="AG412" s="131"/>
      <c r="AH412" s="131"/>
      <c r="AI412" s="131"/>
      <c r="AJ412" s="131"/>
      <c r="AK412" s="131"/>
      <c r="AL412" s="133" t="s">
        <v>1717</v>
      </c>
      <c r="AM412" s="133" t="s">
        <v>1717</v>
      </c>
      <c r="AN412" s="131"/>
      <c r="AO412" s="131"/>
      <c r="AP412" s="131"/>
      <c r="AQ412" s="131"/>
      <c r="AR412" s="131"/>
      <c r="AS412" s="131"/>
      <c r="AT412" s="131"/>
      <c r="AU412" s="131"/>
      <c r="AV412" s="133" t="s">
        <v>1717</v>
      </c>
      <c r="AW412" s="131"/>
      <c r="AX412" s="131"/>
      <c r="AY412" s="131"/>
      <c r="AZ412" s="131"/>
      <c r="BA412" s="132"/>
      <c r="BC412" s="5">
        <v>402</v>
      </c>
    </row>
    <row r="413" spans="1:55" ht="25.15" customHeight="1" x14ac:dyDescent="0.2">
      <c r="A413" s="13" t="s">
        <v>1853</v>
      </c>
      <c r="B413" s="226" t="s">
        <v>1874</v>
      </c>
      <c r="C413" s="37" t="s">
        <v>502</v>
      </c>
      <c r="D413" s="10" t="s">
        <v>1764</v>
      </c>
      <c r="E413" s="103" t="s">
        <v>478</v>
      </c>
      <c r="F413" s="10" t="s">
        <v>1760</v>
      </c>
      <c r="G413" s="10" t="s">
        <v>1465</v>
      </c>
      <c r="H413" s="12">
        <v>5.5</v>
      </c>
      <c r="I413" s="12" t="s">
        <v>12</v>
      </c>
      <c r="J413" s="12" t="s">
        <v>12</v>
      </c>
      <c r="K413" s="12" t="s">
        <v>12</v>
      </c>
      <c r="L413" s="12">
        <v>2011</v>
      </c>
      <c r="M413" s="142"/>
      <c r="N413" s="72" t="s">
        <v>13</v>
      </c>
      <c r="O413" s="107"/>
      <c r="P413" s="249"/>
      <c r="R413" s="161"/>
      <c r="S413" s="161"/>
      <c r="T413" s="161"/>
      <c r="U413" s="161"/>
      <c r="V413" s="161"/>
      <c r="W413" s="131"/>
      <c r="X413" s="131"/>
      <c r="Y413" s="131"/>
      <c r="Z413" s="131"/>
      <c r="AA413" s="131"/>
      <c r="AB413" s="131"/>
      <c r="AC413" s="131"/>
      <c r="AD413" s="131"/>
      <c r="AE413" s="131"/>
      <c r="AF413" s="131"/>
      <c r="AG413" s="131"/>
      <c r="AH413" s="131"/>
      <c r="AI413" s="131"/>
      <c r="AJ413" s="131"/>
      <c r="AK413" s="131"/>
      <c r="AL413" s="133" t="s">
        <v>1717</v>
      </c>
      <c r="AM413" s="133" t="s">
        <v>1717</v>
      </c>
      <c r="AN413" s="131"/>
      <c r="AO413" s="131"/>
      <c r="AP413" s="131"/>
      <c r="AQ413" s="131"/>
      <c r="AR413" s="131"/>
      <c r="AS413" s="131"/>
      <c r="AT413" s="131"/>
      <c r="AU413" s="131"/>
      <c r="AV413" s="131"/>
      <c r="AW413" s="131"/>
      <c r="AX413" s="131"/>
      <c r="AY413" s="131"/>
      <c r="AZ413" s="131"/>
      <c r="BA413" s="133" t="s">
        <v>1717</v>
      </c>
      <c r="BC413" s="5">
        <v>403</v>
      </c>
    </row>
    <row r="414" spans="1:55" ht="25.15" customHeight="1" x14ac:dyDescent="0.2">
      <c r="A414" s="13" t="s">
        <v>1853</v>
      </c>
      <c r="B414" s="226" t="s">
        <v>1863</v>
      </c>
      <c r="C414" s="37" t="s">
        <v>503</v>
      </c>
      <c r="D414" s="10" t="s">
        <v>1799</v>
      </c>
      <c r="E414" s="103" t="s">
        <v>478</v>
      </c>
      <c r="F414" s="10" t="s">
        <v>431</v>
      </c>
      <c r="G414" s="10" t="s">
        <v>1622</v>
      </c>
      <c r="H414" s="12">
        <v>7.5</v>
      </c>
      <c r="I414" s="12" t="s">
        <v>12</v>
      </c>
      <c r="J414" s="12" t="s">
        <v>12</v>
      </c>
      <c r="K414" s="12" t="s">
        <v>12</v>
      </c>
      <c r="L414" s="12">
        <v>2011</v>
      </c>
      <c r="M414" s="142"/>
      <c r="N414" s="72" t="s">
        <v>13</v>
      </c>
      <c r="O414" s="107"/>
      <c r="P414" s="249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33" t="s">
        <v>1717</v>
      </c>
      <c r="AC414" s="133" t="s">
        <v>1717</v>
      </c>
      <c r="AD414" s="131"/>
      <c r="AE414" s="131"/>
      <c r="AF414" s="133" t="s">
        <v>1717</v>
      </c>
      <c r="AG414" s="131"/>
      <c r="AH414" s="131"/>
      <c r="AI414" s="131"/>
      <c r="AJ414" s="131"/>
      <c r="AK414" s="131"/>
      <c r="AL414" s="131"/>
      <c r="AM414" s="133" t="s">
        <v>1717</v>
      </c>
      <c r="AN414" s="131"/>
      <c r="AO414" s="131"/>
      <c r="AP414" s="131"/>
      <c r="AQ414" s="131"/>
      <c r="AR414" s="131"/>
      <c r="AS414" s="131"/>
      <c r="AT414" s="131"/>
      <c r="AU414" s="131"/>
      <c r="AV414" s="131"/>
      <c r="AW414" s="131"/>
      <c r="AX414" s="131"/>
      <c r="AY414" s="131"/>
      <c r="AZ414" s="131"/>
      <c r="BA414" s="133" t="s">
        <v>1717</v>
      </c>
      <c r="BC414" s="5">
        <v>404</v>
      </c>
    </row>
    <row r="415" spans="1:55" ht="25.15" customHeight="1" x14ac:dyDescent="0.2">
      <c r="B415" s="1"/>
      <c r="C415" s="51" t="s">
        <v>981</v>
      </c>
      <c r="D415" s="56" t="s">
        <v>982</v>
      </c>
      <c r="E415" s="55" t="s">
        <v>12</v>
      </c>
      <c r="F415" s="56" t="s">
        <v>983</v>
      </c>
      <c r="G415" s="56"/>
      <c r="H415" s="56"/>
      <c r="I415" s="56"/>
      <c r="J415" s="56"/>
      <c r="K415" s="56"/>
      <c r="L415" s="56"/>
      <c r="M415" s="233"/>
      <c r="N415" s="153"/>
      <c r="O415" s="205"/>
      <c r="P415" s="54" t="s">
        <v>1404</v>
      </c>
      <c r="R415" s="167"/>
      <c r="S415" s="167"/>
      <c r="T415" s="167"/>
      <c r="U415" s="167"/>
      <c r="V415" s="167"/>
      <c r="W415" s="167"/>
      <c r="X415" s="133"/>
      <c r="Y415" s="167"/>
      <c r="Z415" s="167"/>
      <c r="AA415" s="133"/>
      <c r="AB415" s="167"/>
      <c r="AC415" s="167"/>
      <c r="AD415" s="167"/>
      <c r="AE415" s="167"/>
      <c r="AF415" s="133"/>
      <c r="AG415" s="167"/>
      <c r="AH415" s="167"/>
      <c r="AI415" s="167"/>
      <c r="AJ415" s="167"/>
      <c r="AK415" s="167"/>
      <c r="AL415" s="133"/>
      <c r="AM415" s="133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C415" s="5">
        <v>405</v>
      </c>
    </row>
    <row r="416" spans="1:55" ht="25.15" customHeight="1" x14ac:dyDescent="0.2">
      <c r="B416" s="1"/>
      <c r="C416" s="51" t="s">
        <v>984</v>
      </c>
      <c r="D416" s="56" t="s">
        <v>985</v>
      </c>
      <c r="E416" s="55" t="s">
        <v>12</v>
      </c>
      <c r="F416" s="56" t="s">
        <v>986</v>
      </c>
      <c r="G416" s="56"/>
      <c r="H416" s="56"/>
      <c r="I416" s="56"/>
      <c r="J416" s="56"/>
      <c r="K416" s="56"/>
      <c r="L416" s="56"/>
      <c r="M416" s="233"/>
      <c r="N416" s="54"/>
      <c r="O416" s="205"/>
      <c r="P416" s="54" t="s">
        <v>1404</v>
      </c>
      <c r="R416" s="167"/>
      <c r="S416" s="167"/>
      <c r="T416" s="167"/>
      <c r="U416" s="167"/>
      <c r="V416" s="167"/>
      <c r="W416" s="167"/>
      <c r="X416" s="133"/>
      <c r="Y416" s="167"/>
      <c r="Z416" s="167"/>
      <c r="AA416" s="133"/>
      <c r="AB416" s="167"/>
      <c r="AC416" s="167"/>
      <c r="AD416" s="167"/>
      <c r="AE416" s="167"/>
      <c r="AF416" s="133"/>
      <c r="AG416" s="167"/>
      <c r="AH416" s="167"/>
      <c r="AI416" s="167"/>
      <c r="AJ416" s="167"/>
      <c r="AK416" s="167"/>
      <c r="AL416" s="133"/>
      <c r="AM416" s="133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C416" s="5">
        <v>406</v>
      </c>
    </row>
    <row r="417" spans="1:55" ht="25.15" customHeight="1" x14ac:dyDescent="0.2">
      <c r="A417" s="13" t="s">
        <v>1853</v>
      </c>
      <c r="B417" s="226" t="s">
        <v>1863</v>
      </c>
      <c r="C417" s="37" t="s">
        <v>504</v>
      </c>
      <c r="D417" s="10" t="s">
        <v>1800</v>
      </c>
      <c r="E417" s="103" t="s">
        <v>478</v>
      </c>
      <c r="F417" s="10" t="s">
        <v>506</v>
      </c>
      <c r="G417" s="10" t="s">
        <v>1467</v>
      </c>
      <c r="H417" s="12">
        <v>0.75</v>
      </c>
      <c r="I417" s="12" t="s">
        <v>12</v>
      </c>
      <c r="J417" s="12" t="s">
        <v>1671</v>
      </c>
      <c r="K417" s="12" t="s">
        <v>12</v>
      </c>
      <c r="L417" s="12">
        <v>2017</v>
      </c>
      <c r="M417" s="142"/>
      <c r="N417" s="72" t="s">
        <v>13</v>
      </c>
      <c r="O417" s="107"/>
      <c r="P417" s="249"/>
      <c r="R417" s="131"/>
      <c r="S417" s="131"/>
      <c r="T417" s="131"/>
      <c r="U417" s="131"/>
      <c r="V417" s="131"/>
      <c r="W417" s="131"/>
      <c r="X417" s="131"/>
      <c r="Y417" s="131"/>
      <c r="Z417" s="131"/>
      <c r="AA417" s="131"/>
      <c r="AB417" s="131"/>
      <c r="AC417" s="131"/>
      <c r="AD417" s="131"/>
      <c r="AE417" s="131"/>
      <c r="AF417" s="133" t="s">
        <v>1717</v>
      </c>
      <c r="AG417" s="131"/>
      <c r="AH417" s="131"/>
      <c r="AI417" s="131"/>
      <c r="AJ417" s="131"/>
      <c r="AK417" s="131"/>
      <c r="AL417" s="131"/>
      <c r="AM417" s="133" t="s">
        <v>1717</v>
      </c>
      <c r="AN417" s="131"/>
      <c r="AO417" s="131"/>
      <c r="AP417" s="131"/>
      <c r="AQ417" s="131"/>
      <c r="AR417" s="131"/>
      <c r="AS417" s="131"/>
      <c r="AT417" s="131"/>
      <c r="AU417" s="131"/>
      <c r="AV417" s="131"/>
      <c r="AW417" s="131"/>
      <c r="AX417" s="131"/>
      <c r="AY417" s="131"/>
      <c r="AZ417" s="131"/>
      <c r="BA417" s="133" t="s">
        <v>1717</v>
      </c>
      <c r="BC417" s="5">
        <v>407</v>
      </c>
    </row>
    <row r="418" spans="1:55" ht="25.15" customHeight="1" x14ac:dyDescent="0.2">
      <c r="A418" s="13" t="s">
        <v>1853</v>
      </c>
      <c r="B418" s="226" t="s">
        <v>1863</v>
      </c>
      <c r="C418" s="37" t="s">
        <v>507</v>
      </c>
      <c r="D418" s="10" t="s">
        <v>1801</v>
      </c>
      <c r="E418" s="103" t="s">
        <v>478</v>
      </c>
      <c r="F418" s="10" t="s">
        <v>508</v>
      </c>
      <c r="G418" s="10" t="s">
        <v>1625</v>
      </c>
      <c r="H418" s="12">
        <v>3.7</v>
      </c>
      <c r="I418" s="12" t="s">
        <v>12</v>
      </c>
      <c r="J418" s="12" t="s">
        <v>1671</v>
      </c>
      <c r="K418" s="12" t="s">
        <v>12</v>
      </c>
      <c r="L418" s="12">
        <v>2017</v>
      </c>
      <c r="M418" s="142"/>
      <c r="N418" s="72" t="s">
        <v>13</v>
      </c>
      <c r="O418" s="107"/>
      <c r="P418" s="249"/>
      <c r="R418" s="131"/>
      <c r="S418" s="131"/>
      <c r="T418" s="133" t="s">
        <v>1717</v>
      </c>
      <c r="U418" s="131"/>
      <c r="V418" s="131"/>
      <c r="W418" s="131"/>
      <c r="X418" s="131"/>
      <c r="Y418" s="131"/>
      <c r="Z418" s="131"/>
      <c r="AA418" s="131"/>
      <c r="AB418" s="131"/>
      <c r="AC418" s="131"/>
      <c r="AD418" s="131"/>
      <c r="AE418" s="131"/>
      <c r="AF418" s="133" t="s">
        <v>1717</v>
      </c>
      <c r="AG418" s="131"/>
      <c r="AH418" s="131"/>
      <c r="AI418" s="131"/>
      <c r="AJ418" s="131"/>
      <c r="AK418" s="131"/>
      <c r="AL418" s="133" t="s">
        <v>1717</v>
      </c>
      <c r="AM418" s="133" t="s">
        <v>1717</v>
      </c>
      <c r="AN418" s="131"/>
      <c r="AO418" s="131"/>
      <c r="AP418" s="131"/>
      <c r="AQ418" s="131"/>
      <c r="AR418" s="131"/>
      <c r="AS418" s="131"/>
      <c r="AT418" s="131"/>
      <c r="AU418" s="131"/>
      <c r="AV418" s="133" t="s">
        <v>1717</v>
      </c>
      <c r="AW418" s="131"/>
      <c r="AX418" s="131"/>
      <c r="AY418" s="131"/>
      <c r="AZ418" s="131"/>
      <c r="BA418" s="132"/>
      <c r="BC418" s="5">
        <v>408</v>
      </c>
    </row>
    <row r="419" spans="1:55" ht="25.15" customHeight="1" x14ac:dyDescent="0.2">
      <c r="A419" s="13" t="s">
        <v>1852</v>
      </c>
      <c r="B419" s="226" t="s">
        <v>1875</v>
      </c>
      <c r="C419" s="30" t="s">
        <v>432</v>
      </c>
      <c r="D419" s="10" t="s">
        <v>1790</v>
      </c>
      <c r="E419" s="103" t="s">
        <v>415</v>
      </c>
      <c r="F419" s="10" t="s">
        <v>433</v>
      </c>
      <c r="G419" s="10" t="s">
        <v>1483</v>
      </c>
      <c r="H419" s="12">
        <v>1.5</v>
      </c>
      <c r="I419" s="12" t="s">
        <v>12</v>
      </c>
      <c r="J419" s="12" t="s">
        <v>1671</v>
      </c>
      <c r="K419" s="12" t="s">
        <v>12</v>
      </c>
      <c r="L419" s="12">
        <v>2006</v>
      </c>
      <c r="M419" s="142"/>
      <c r="N419" s="72" t="s">
        <v>13</v>
      </c>
      <c r="O419" s="107"/>
      <c r="P419" s="249"/>
      <c r="R419" s="161"/>
      <c r="S419" s="161"/>
      <c r="T419" s="135" t="s">
        <v>1717</v>
      </c>
      <c r="U419" s="161"/>
      <c r="V419" s="161"/>
      <c r="W419" s="161"/>
      <c r="X419" s="161"/>
      <c r="Y419" s="161"/>
      <c r="Z419" s="161"/>
      <c r="AA419" s="161"/>
      <c r="AB419" s="161"/>
      <c r="AC419" s="161"/>
      <c r="AD419" s="161"/>
      <c r="AE419" s="161"/>
      <c r="AF419" s="135" t="s">
        <v>1717</v>
      </c>
      <c r="AG419" s="161"/>
      <c r="AH419" s="161"/>
      <c r="AI419" s="161"/>
      <c r="AJ419" s="161"/>
      <c r="AK419" s="161"/>
      <c r="AL419" s="161"/>
      <c r="AM419" s="135" t="s">
        <v>1717</v>
      </c>
      <c r="AN419" s="161"/>
      <c r="AO419" s="161"/>
      <c r="AP419" s="161"/>
      <c r="AQ419" s="161"/>
      <c r="AR419" s="161"/>
      <c r="AS419" s="161"/>
      <c r="AT419" s="161"/>
      <c r="AU419" s="161"/>
      <c r="AV419" s="161"/>
      <c r="AW419" s="161"/>
      <c r="AX419" s="161"/>
      <c r="AY419" s="161"/>
      <c r="AZ419" s="161"/>
      <c r="BA419" s="135" t="s">
        <v>1717</v>
      </c>
      <c r="BC419" s="5">
        <v>409</v>
      </c>
    </row>
    <row r="420" spans="1:55" ht="25.15" customHeight="1" x14ac:dyDescent="0.2">
      <c r="A420" s="13" t="s">
        <v>1852</v>
      </c>
      <c r="B420" s="226" t="s">
        <v>1875</v>
      </c>
      <c r="C420" s="30" t="s">
        <v>434</v>
      </c>
      <c r="D420" s="10" t="s">
        <v>1791</v>
      </c>
      <c r="E420" s="103" t="s">
        <v>415</v>
      </c>
      <c r="F420" s="10" t="s">
        <v>435</v>
      </c>
      <c r="G420" s="10" t="s">
        <v>1483</v>
      </c>
      <c r="H420" s="12">
        <v>1.5</v>
      </c>
      <c r="I420" s="12" t="s">
        <v>12</v>
      </c>
      <c r="J420" s="12" t="s">
        <v>1671</v>
      </c>
      <c r="K420" s="12" t="s">
        <v>12</v>
      </c>
      <c r="L420" s="12">
        <v>2006</v>
      </c>
      <c r="M420" s="142"/>
      <c r="N420" s="72" t="s">
        <v>13</v>
      </c>
      <c r="O420" s="107"/>
      <c r="P420" s="249"/>
      <c r="R420" s="161"/>
      <c r="S420" s="161"/>
      <c r="T420" s="135" t="s">
        <v>1717</v>
      </c>
      <c r="U420" s="161"/>
      <c r="V420" s="161"/>
      <c r="W420" s="161"/>
      <c r="X420" s="161"/>
      <c r="Y420" s="161"/>
      <c r="Z420" s="161"/>
      <c r="AA420" s="161"/>
      <c r="AB420" s="161"/>
      <c r="AC420" s="161"/>
      <c r="AD420" s="161"/>
      <c r="AE420" s="161"/>
      <c r="AF420" s="135" t="s">
        <v>1717</v>
      </c>
      <c r="AG420" s="161"/>
      <c r="AH420" s="161"/>
      <c r="AI420" s="161"/>
      <c r="AJ420" s="161"/>
      <c r="AK420" s="161"/>
      <c r="AL420" s="161"/>
      <c r="AM420" s="135" t="s">
        <v>1717</v>
      </c>
      <c r="AN420" s="161"/>
      <c r="AO420" s="161"/>
      <c r="AP420" s="161"/>
      <c r="AQ420" s="161"/>
      <c r="AR420" s="161"/>
      <c r="AS420" s="161"/>
      <c r="AT420" s="161"/>
      <c r="AU420" s="161"/>
      <c r="AV420" s="161"/>
      <c r="AW420" s="161"/>
      <c r="AX420" s="161"/>
      <c r="AY420" s="161"/>
      <c r="AZ420" s="161"/>
      <c r="BA420" s="135" t="s">
        <v>1717</v>
      </c>
      <c r="BC420" s="5">
        <v>410</v>
      </c>
    </row>
    <row r="421" spans="1:55" ht="25.15" customHeight="1" x14ac:dyDescent="0.2">
      <c r="A421" s="13" t="s">
        <v>1852</v>
      </c>
      <c r="B421" s="226" t="s">
        <v>1875</v>
      </c>
      <c r="C421" s="30" t="s">
        <v>436</v>
      </c>
      <c r="D421" s="10" t="s">
        <v>1792</v>
      </c>
      <c r="E421" s="103" t="s">
        <v>415</v>
      </c>
      <c r="F421" s="10" t="s">
        <v>437</v>
      </c>
      <c r="G421" s="10" t="s">
        <v>1483</v>
      </c>
      <c r="H421" s="12">
        <v>1.5</v>
      </c>
      <c r="I421" s="12" t="s">
        <v>12</v>
      </c>
      <c r="J421" s="12" t="s">
        <v>1671</v>
      </c>
      <c r="K421" s="12" t="s">
        <v>12</v>
      </c>
      <c r="L421" s="12">
        <v>2006</v>
      </c>
      <c r="M421" s="142"/>
      <c r="N421" s="72" t="s">
        <v>13</v>
      </c>
      <c r="O421" s="107"/>
      <c r="P421" s="249"/>
      <c r="R421" s="161"/>
      <c r="S421" s="161"/>
      <c r="T421" s="135" t="s">
        <v>1717</v>
      </c>
      <c r="U421" s="161"/>
      <c r="V421" s="161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35" t="s">
        <v>1717</v>
      </c>
      <c r="AG421" s="161"/>
      <c r="AH421" s="161"/>
      <c r="AI421" s="161"/>
      <c r="AJ421" s="161"/>
      <c r="AK421" s="161"/>
      <c r="AL421" s="161"/>
      <c r="AM421" s="135" t="s">
        <v>1717</v>
      </c>
      <c r="AN421" s="161"/>
      <c r="AO421" s="161"/>
      <c r="AP421" s="161"/>
      <c r="AQ421" s="161"/>
      <c r="AR421" s="161"/>
      <c r="AS421" s="161"/>
      <c r="AT421" s="161"/>
      <c r="AU421" s="161"/>
      <c r="AV421" s="161"/>
      <c r="AW421" s="161"/>
      <c r="AX421" s="161"/>
      <c r="AY421" s="161"/>
      <c r="AZ421" s="161"/>
      <c r="BA421" s="135" t="s">
        <v>1717</v>
      </c>
      <c r="BC421" s="5">
        <v>411</v>
      </c>
    </row>
    <row r="422" spans="1:55" ht="25.15" customHeight="1" x14ac:dyDescent="0.2">
      <c r="A422" s="13" t="s">
        <v>1852</v>
      </c>
      <c r="B422" s="226" t="s">
        <v>1875</v>
      </c>
      <c r="C422" s="30" t="s">
        <v>438</v>
      </c>
      <c r="D422" s="10" t="s">
        <v>1793</v>
      </c>
      <c r="E422" s="103" t="s">
        <v>415</v>
      </c>
      <c r="F422" s="10" t="s">
        <v>439</v>
      </c>
      <c r="G422" s="10" t="s">
        <v>1483</v>
      </c>
      <c r="H422" s="12">
        <v>1.5</v>
      </c>
      <c r="I422" s="12" t="s">
        <v>12</v>
      </c>
      <c r="J422" s="12" t="s">
        <v>1671</v>
      </c>
      <c r="K422" s="12" t="s">
        <v>12</v>
      </c>
      <c r="L422" s="12">
        <v>2006</v>
      </c>
      <c r="M422" s="142"/>
      <c r="N422" s="72" t="s">
        <v>13</v>
      </c>
      <c r="O422" s="107"/>
      <c r="P422" s="249"/>
      <c r="R422" s="161"/>
      <c r="S422" s="161"/>
      <c r="T422" s="135" t="s">
        <v>1717</v>
      </c>
      <c r="U422" s="161"/>
      <c r="V422" s="161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35" t="s">
        <v>1717</v>
      </c>
      <c r="AG422" s="161"/>
      <c r="AH422" s="161"/>
      <c r="AI422" s="161"/>
      <c r="AJ422" s="161"/>
      <c r="AK422" s="161"/>
      <c r="AL422" s="161"/>
      <c r="AM422" s="135" t="s">
        <v>1717</v>
      </c>
      <c r="AN422" s="161"/>
      <c r="AO422" s="161"/>
      <c r="AP422" s="161"/>
      <c r="AQ422" s="161"/>
      <c r="AR422" s="161"/>
      <c r="AS422" s="161"/>
      <c r="AT422" s="161"/>
      <c r="AU422" s="161"/>
      <c r="AV422" s="161"/>
      <c r="AW422" s="161"/>
      <c r="AX422" s="161"/>
      <c r="AY422" s="161"/>
      <c r="AZ422" s="161"/>
      <c r="BA422" s="135" t="s">
        <v>1717</v>
      </c>
      <c r="BC422" s="5">
        <v>412</v>
      </c>
    </row>
    <row r="423" spans="1:55" ht="25.15" customHeight="1" x14ac:dyDescent="0.2">
      <c r="A423" s="13" t="s">
        <v>1853</v>
      </c>
      <c r="B423" s="226" t="s">
        <v>1875</v>
      </c>
      <c r="C423" s="26" t="s">
        <v>509</v>
      </c>
      <c r="D423" s="10" t="s">
        <v>1802</v>
      </c>
      <c r="E423" s="103" t="s">
        <v>478</v>
      </c>
      <c r="F423" s="10" t="s">
        <v>510</v>
      </c>
      <c r="G423" s="10" t="s">
        <v>1483</v>
      </c>
      <c r="H423" s="12">
        <v>1.5</v>
      </c>
      <c r="I423" s="12" t="s">
        <v>12</v>
      </c>
      <c r="J423" s="12" t="s">
        <v>1671</v>
      </c>
      <c r="K423" s="12" t="s">
        <v>12</v>
      </c>
      <c r="L423" s="12">
        <v>2019</v>
      </c>
      <c r="M423" s="142"/>
      <c r="N423" s="72" t="s">
        <v>13</v>
      </c>
      <c r="O423" s="107"/>
      <c r="P423" s="249"/>
      <c r="R423" s="161"/>
      <c r="S423" s="161"/>
      <c r="T423" s="135" t="s">
        <v>1717</v>
      </c>
      <c r="U423" s="161"/>
      <c r="V423" s="161"/>
      <c r="W423" s="161"/>
      <c r="X423" s="161"/>
      <c r="Y423" s="161"/>
      <c r="Z423" s="161"/>
      <c r="AA423" s="161"/>
      <c r="AB423" s="161"/>
      <c r="AC423" s="161"/>
      <c r="AD423" s="161"/>
      <c r="AE423" s="161"/>
      <c r="AF423" s="135" t="s">
        <v>1717</v>
      </c>
      <c r="AG423" s="161"/>
      <c r="AH423" s="161"/>
      <c r="AI423" s="161"/>
      <c r="AJ423" s="161"/>
      <c r="AK423" s="161"/>
      <c r="AL423" s="161"/>
      <c r="AM423" s="135" t="s">
        <v>1717</v>
      </c>
      <c r="AN423" s="161"/>
      <c r="AO423" s="161"/>
      <c r="AP423" s="161"/>
      <c r="AQ423" s="161"/>
      <c r="AR423" s="161"/>
      <c r="AS423" s="161"/>
      <c r="AT423" s="161"/>
      <c r="AU423" s="161"/>
      <c r="AV423" s="161"/>
      <c r="AW423" s="161"/>
      <c r="AX423" s="161"/>
      <c r="AY423" s="161"/>
      <c r="AZ423" s="161"/>
      <c r="BA423" s="135" t="s">
        <v>1717</v>
      </c>
      <c r="BC423" s="5">
        <v>413</v>
      </c>
    </row>
    <row r="424" spans="1:55" ht="25.15" customHeight="1" x14ac:dyDescent="0.2">
      <c r="A424" s="13" t="s">
        <v>1853</v>
      </c>
      <c r="B424" s="226" t="s">
        <v>1875</v>
      </c>
      <c r="C424" s="26" t="s">
        <v>511</v>
      </c>
      <c r="D424" s="10" t="s">
        <v>1803</v>
      </c>
      <c r="E424" s="103" t="s">
        <v>478</v>
      </c>
      <c r="F424" s="10" t="s">
        <v>510</v>
      </c>
      <c r="G424" s="10" t="s">
        <v>1483</v>
      </c>
      <c r="H424" s="12">
        <v>1.5</v>
      </c>
      <c r="I424" s="12" t="s">
        <v>12</v>
      </c>
      <c r="J424" s="12" t="s">
        <v>1671</v>
      </c>
      <c r="K424" s="12" t="s">
        <v>12</v>
      </c>
      <c r="L424" s="12">
        <v>2006</v>
      </c>
      <c r="M424" s="142"/>
      <c r="N424" s="72" t="s">
        <v>13</v>
      </c>
      <c r="O424" s="107"/>
      <c r="P424" s="249"/>
      <c r="R424" s="161"/>
      <c r="S424" s="161"/>
      <c r="T424" s="135" t="s">
        <v>1717</v>
      </c>
      <c r="U424" s="161"/>
      <c r="V424" s="161"/>
      <c r="W424" s="161"/>
      <c r="X424" s="161"/>
      <c r="Y424" s="161"/>
      <c r="Z424" s="161"/>
      <c r="AA424" s="161"/>
      <c r="AB424" s="161"/>
      <c r="AC424" s="161"/>
      <c r="AD424" s="161"/>
      <c r="AE424" s="161"/>
      <c r="AF424" s="135" t="s">
        <v>1717</v>
      </c>
      <c r="AG424" s="161"/>
      <c r="AH424" s="161"/>
      <c r="AI424" s="161"/>
      <c r="AJ424" s="161"/>
      <c r="AK424" s="161"/>
      <c r="AL424" s="161"/>
      <c r="AM424" s="135" t="s">
        <v>1717</v>
      </c>
      <c r="AN424" s="161"/>
      <c r="AO424" s="161"/>
      <c r="AP424" s="161"/>
      <c r="AQ424" s="161"/>
      <c r="AR424" s="161"/>
      <c r="AS424" s="161"/>
      <c r="AT424" s="161"/>
      <c r="AU424" s="161"/>
      <c r="AV424" s="161"/>
      <c r="AW424" s="161"/>
      <c r="AX424" s="161"/>
      <c r="AY424" s="161"/>
      <c r="AZ424" s="161"/>
      <c r="BA424" s="135" t="s">
        <v>1717</v>
      </c>
      <c r="BC424" s="5">
        <v>414</v>
      </c>
    </row>
    <row r="425" spans="1:55" ht="25.15" customHeight="1" x14ac:dyDescent="0.2">
      <c r="A425" s="13" t="s">
        <v>1853</v>
      </c>
      <c r="B425" s="226" t="s">
        <v>1875</v>
      </c>
      <c r="C425" s="26" t="s">
        <v>512</v>
      </c>
      <c r="D425" s="10" t="s">
        <v>1804</v>
      </c>
      <c r="E425" s="103" t="s">
        <v>478</v>
      </c>
      <c r="F425" s="10" t="s">
        <v>513</v>
      </c>
      <c r="G425" s="10" t="s">
        <v>1483</v>
      </c>
      <c r="H425" s="12">
        <v>1.5</v>
      </c>
      <c r="I425" s="12" t="s">
        <v>12</v>
      </c>
      <c r="J425" s="12" t="s">
        <v>1671</v>
      </c>
      <c r="K425" s="12" t="s">
        <v>12</v>
      </c>
      <c r="L425" s="12">
        <v>2006</v>
      </c>
      <c r="M425" s="142"/>
      <c r="N425" s="72" t="s">
        <v>13</v>
      </c>
      <c r="O425" s="107"/>
      <c r="P425" s="249"/>
      <c r="R425" s="161"/>
      <c r="S425" s="161"/>
      <c r="T425" s="135" t="s">
        <v>1717</v>
      </c>
      <c r="U425" s="161"/>
      <c r="V425" s="161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35" t="s">
        <v>1717</v>
      </c>
      <c r="AG425" s="161"/>
      <c r="AH425" s="161"/>
      <c r="AI425" s="161"/>
      <c r="AJ425" s="161"/>
      <c r="AK425" s="161"/>
      <c r="AL425" s="161"/>
      <c r="AM425" s="135" t="s">
        <v>1717</v>
      </c>
      <c r="AN425" s="161"/>
      <c r="AO425" s="161"/>
      <c r="AP425" s="161"/>
      <c r="AQ425" s="161"/>
      <c r="AR425" s="161"/>
      <c r="AS425" s="161"/>
      <c r="AT425" s="161"/>
      <c r="AU425" s="161"/>
      <c r="AV425" s="161"/>
      <c r="AW425" s="161"/>
      <c r="AX425" s="161"/>
      <c r="AY425" s="161"/>
      <c r="AZ425" s="161"/>
      <c r="BA425" s="135" t="s">
        <v>1717</v>
      </c>
      <c r="BC425" s="5">
        <v>415</v>
      </c>
    </row>
    <row r="426" spans="1:55" ht="25.15" customHeight="1" x14ac:dyDescent="0.2">
      <c r="A426" s="13" t="s">
        <v>1853</v>
      </c>
      <c r="B426" s="226" t="s">
        <v>1875</v>
      </c>
      <c r="C426" s="26" t="s">
        <v>514</v>
      </c>
      <c r="D426" s="10" t="s">
        <v>1805</v>
      </c>
      <c r="E426" s="103" t="s">
        <v>478</v>
      </c>
      <c r="F426" s="10" t="s">
        <v>515</v>
      </c>
      <c r="G426" s="10" t="s">
        <v>1483</v>
      </c>
      <c r="H426" s="12">
        <v>1.5</v>
      </c>
      <c r="I426" s="12" t="s">
        <v>12</v>
      </c>
      <c r="J426" s="12" t="s">
        <v>1671</v>
      </c>
      <c r="K426" s="12" t="s">
        <v>12</v>
      </c>
      <c r="L426" s="12">
        <v>2006</v>
      </c>
      <c r="M426" s="142"/>
      <c r="N426" s="72" t="s">
        <v>13</v>
      </c>
      <c r="O426" s="107"/>
      <c r="P426" s="249"/>
      <c r="R426" s="161"/>
      <c r="S426" s="161"/>
      <c r="T426" s="135" t="s">
        <v>1717</v>
      </c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35" t="s">
        <v>1717</v>
      </c>
      <c r="AG426" s="161"/>
      <c r="AH426" s="161"/>
      <c r="AI426" s="161"/>
      <c r="AJ426" s="161"/>
      <c r="AK426" s="161"/>
      <c r="AL426" s="161"/>
      <c r="AM426" s="135" t="s">
        <v>1717</v>
      </c>
      <c r="AN426" s="161"/>
      <c r="AO426" s="161"/>
      <c r="AP426" s="161"/>
      <c r="AQ426" s="161"/>
      <c r="AR426" s="161"/>
      <c r="AS426" s="161"/>
      <c r="AT426" s="161"/>
      <c r="AU426" s="161"/>
      <c r="AV426" s="161"/>
      <c r="AW426" s="161"/>
      <c r="AX426" s="161"/>
      <c r="AY426" s="161"/>
      <c r="AZ426" s="161"/>
      <c r="BA426" s="135" t="s">
        <v>1717</v>
      </c>
      <c r="BC426" s="5">
        <v>416</v>
      </c>
    </row>
    <row r="427" spans="1:55" ht="25.15" customHeight="1" x14ac:dyDescent="0.2">
      <c r="A427" s="13" t="s">
        <v>1852</v>
      </c>
      <c r="B427" s="226" t="s">
        <v>1876</v>
      </c>
      <c r="C427" s="18" t="s">
        <v>474</v>
      </c>
      <c r="D427" s="10" t="s">
        <v>1788</v>
      </c>
      <c r="E427" s="103" t="s">
        <v>415</v>
      </c>
      <c r="F427" s="10" t="s">
        <v>475</v>
      </c>
      <c r="G427" s="10" t="s">
        <v>1485</v>
      </c>
      <c r="H427" s="12">
        <v>3.7</v>
      </c>
      <c r="I427" s="12" t="s">
        <v>12</v>
      </c>
      <c r="J427" s="12" t="s">
        <v>12</v>
      </c>
      <c r="K427" s="12" t="s">
        <v>12</v>
      </c>
      <c r="L427" s="12">
        <v>2006</v>
      </c>
      <c r="M427" s="142"/>
      <c r="N427" s="72" t="s">
        <v>13</v>
      </c>
      <c r="O427" s="107"/>
      <c r="P427" s="249"/>
      <c r="R427" s="133" t="s">
        <v>1717</v>
      </c>
      <c r="S427" s="133" t="s">
        <v>1717</v>
      </c>
      <c r="T427" s="132"/>
      <c r="U427" s="132"/>
      <c r="V427" s="133" t="s">
        <v>1717</v>
      </c>
      <c r="W427" s="133" t="s">
        <v>1717</v>
      </c>
      <c r="X427" s="133" t="s">
        <v>1717</v>
      </c>
      <c r="Y427" s="133" t="s">
        <v>1717</v>
      </c>
      <c r="Z427" s="133" t="s">
        <v>1717</v>
      </c>
      <c r="AA427" s="132"/>
      <c r="AB427" s="132"/>
      <c r="AC427" s="132"/>
      <c r="AD427" s="132"/>
      <c r="AE427" s="132"/>
      <c r="AF427" s="133" t="s">
        <v>1717</v>
      </c>
      <c r="AG427" s="132"/>
      <c r="AH427" s="132"/>
      <c r="AI427" s="132"/>
      <c r="AJ427" s="132"/>
      <c r="AK427" s="132"/>
      <c r="AL427" s="133" t="s">
        <v>1717</v>
      </c>
      <c r="AM427" s="133" t="s">
        <v>1717</v>
      </c>
      <c r="AN427" s="132"/>
      <c r="AO427" s="132"/>
      <c r="AP427" s="132"/>
      <c r="AQ427" s="132"/>
      <c r="AR427" s="132"/>
      <c r="AS427" s="132"/>
      <c r="AT427" s="132"/>
      <c r="AU427" s="132"/>
      <c r="AV427" s="132"/>
      <c r="AW427" s="132"/>
      <c r="AX427" s="132"/>
      <c r="AY427" s="132"/>
      <c r="AZ427" s="132"/>
      <c r="BA427" s="133" t="s">
        <v>1717</v>
      </c>
      <c r="BC427" s="5">
        <v>417</v>
      </c>
    </row>
    <row r="428" spans="1:55" ht="25.15" customHeight="1" x14ac:dyDescent="0.2">
      <c r="A428" s="13" t="s">
        <v>1852</v>
      </c>
      <c r="B428" s="226" t="s">
        <v>1876</v>
      </c>
      <c r="C428" s="18" t="s">
        <v>476</v>
      </c>
      <c r="D428" s="10" t="s">
        <v>1789</v>
      </c>
      <c r="E428" s="103" t="s">
        <v>415</v>
      </c>
      <c r="F428" s="10" t="s">
        <v>475</v>
      </c>
      <c r="G428" s="10" t="s">
        <v>1485</v>
      </c>
      <c r="H428" s="12">
        <v>3.7</v>
      </c>
      <c r="I428" s="12" t="s">
        <v>12</v>
      </c>
      <c r="J428" s="12" t="s">
        <v>12</v>
      </c>
      <c r="K428" s="12" t="s">
        <v>12</v>
      </c>
      <c r="L428" s="12">
        <v>2006</v>
      </c>
      <c r="M428" s="142"/>
      <c r="N428" s="72" t="s">
        <v>13</v>
      </c>
      <c r="O428" s="107"/>
      <c r="P428" s="249"/>
      <c r="R428" s="133" t="s">
        <v>1717</v>
      </c>
      <c r="S428" s="133" t="s">
        <v>1717</v>
      </c>
      <c r="T428" s="132"/>
      <c r="U428" s="132"/>
      <c r="V428" s="133" t="s">
        <v>1717</v>
      </c>
      <c r="W428" s="133" t="s">
        <v>1717</v>
      </c>
      <c r="X428" s="133" t="s">
        <v>1717</v>
      </c>
      <c r="Y428" s="133" t="s">
        <v>1717</v>
      </c>
      <c r="Z428" s="133" t="s">
        <v>1717</v>
      </c>
      <c r="AA428" s="132"/>
      <c r="AB428" s="132"/>
      <c r="AC428" s="132"/>
      <c r="AD428" s="132"/>
      <c r="AE428" s="132"/>
      <c r="AF428" s="133" t="s">
        <v>1717</v>
      </c>
      <c r="AG428" s="132"/>
      <c r="AH428" s="132"/>
      <c r="AI428" s="132"/>
      <c r="AJ428" s="132"/>
      <c r="AK428" s="132"/>
      <c r="AL428" s="133" t="s">
        <v>1717</v>
      </c>
      <c r="AM428" s="133" t="s">
        <v>1717</v>
      </c>
      <c r="AN428" s="132"/>
      <c r="AO428" s="132"/>
      <c r="AP428" s="132"/>
      <c r="AQ428" s="132"/>
      <c r="AR428" s="132"/>
      <c r="AS428" s="132"/>
      <c r="AT428" s="132"/>
      <c r="AU428" s="132"/>
      <c r="AV428" s="132"/>
      <c r="AW428" s="132"/>
      <c r="AX428" s="132"/>
      <c r="AY428" s="132"/>
      <c r="AZ428" s="132"/>
      <c r="BA428" s="133" t="s">
        <v>1717</v>
      </c>
      <c r="BC428" s="5">
        <v>418</v>
      </c>
    </row>
    <row r="429" spans="1:55" ht="25.15" customHeight="1" x14ac:dyDescent="0.2">
      <c r="A429" s="13" t="s">
        <v>1853</v>
      </c>
      <c r="B429" s="226" t="s">
        <v>1876</v>
      </c>
      <c r="C429" s="39" t="s">
        <v>516</v>
      </c>
      <c r="D429" s="10" t="s">
        <v>1806</v>
      </c>
      <c r="E429" s="103" t="s">
        <v>478</v>
      </c>
      <c r="F429" s="10" t="s">
        <v>475</v>
      </c>
      <c r="G429" s="10" t="s">
        <v>1485</v>
      </c>
      <c r="H429" s="12">
        <v>3.7</v>
      </c>
      <c r="I429" s="12" t="s">
        <v>12</v>
      </c>
      <c r="J429" s="12" t="s">
        <v>12</v>
      </c>
      <c r="K429" s="12" t="s">
        <v>12</v>
      </c>
      <c r="L429" s="12">
        <v>2006</v>
      </c>
      <c r="M429" s="142"/>
      <c r="N429" s="72" t="s">
        <v>13</v>
      </c>
      <c r="O429" s="107"/>
      <c r="P429" s="249"/>
      <c r="R429" s="133" t="s">
        <v>1717</v>
      </c>
      <c r="S429" s="133" t="s">
        <v>1717</v>
      </c>
      <c r="T429" s="132"/>
      <c r="U429" s="132"/>
      <c r="V429" s="133" t="s">
        <v>1717</v>
      </c>
      <c r="W429" s="133" t="s">
        <v>1717</v>
      </c>
      <c r="X429" s="133" t="s">
        <v>1717</v>
      </c>
      <c r="Y429" s="133" t="s">
        <v>1717</v>
      </c>
      <c r="Z429" s="133" t="s">
        <v>1717</v>
      </c>
      <c r="AA429" s="132"/>
      <c r="AB429" s="132"/>
      <c r="AC429" s="132"/>
      <c r="AD429" s="132"/>
      <c r="AE429" s="132"/>
      <c r="AF429" s="133" t="s">
        <v>1717</v>
      </c>
      <c r="AG429" s="132"/>
      <c r="AH429" s="132"/>
      <c r="AI429" s="132"/>
      <c r="AJ429" s="132"/>
      <c r="AK429" s="132"/>
      <c r="AL429" s="133" t="s">
        <v>1717</v>
      </c>
      <c r="AM429" s="133" t="s">
        <v>1717</v>
      </c>
      <c r="AN429" s="132"/>
      <c r="AO429" s="132"/>
      <c r="AP429" s="132"/>
      <c r="AQ429" s="132"/>
      <c r="AR429" s="132"/>
      <c r="AS429" s="132"/>
      <c r="AT429" s="132"/>
      <c r="AU429" s="132"/>
      <c r="AV429" s="132"/>
      <c r="AW429" s="132"/>
      <c r="AX429" s="132"/>
      <c r="AY429" s="132"/>
      <c r="AZ429" s="132"/>
      <c r="BA429" s="133" t="s">
        <v>1717</v>
      </c>
      <c r="BC429" s="5">
        <v>419</v>
      </c>
    </row>
    <row r="430" spans="1:55" ht="25.15" customHeight="1" x14ac:dyDescent="0.2">
      <c r="A430" s="13" t="s">
        <v>1853</v>
      </c>
      <c r="B430" s="226" t="s">
        <v>1876</v>
      </c>
      <c r="C430" s="39" t="s">
        <v>517</v>
      </c>
      <c r="D430" s="10" t="s">
        <v>1807</v>
      </c>
      <c r="E430" s="103" t="s">
        <v>478</v>
      </c>
      <c r="F430" s="10" t="s">
        <v>475</v>
      </c>
      <c r="G430" s="10" t="s">
        <v>1485</v>
      </c>
      <c r="H430" s="12">
        <v>3.7</v>
      </c>
      <c r="I430" s="12" t="s">
        <v>12</v>
      </c>
      <c r="J430" s="12" t="s">
        <v>12</v>
      </c>
      <c r="K430" s="12" t="s">
        <v>12</v>
      </c>
      <c r="L430" s="12">
        <v>2006</v>
      </c>
      <c r="M430" s="142"/>
      <c r="N430" s="72" t="s">
        <v>13</v>
      </c>
      <c r="O430" s="107"/>
      <c r="P430" s="249"/>
      <c r="R430" s="133" t="s">
        <v>1717</v>
      </c>
      <c r="S430" s="133" t="s">
        <v>1717</v>
      </c>
      <c r="T430" s="132"/>
      <c r="U430" s="132"/>
      <c r="V430" s="133" t="s">
        <v>1717</v>
      </c>
      <c r="W430" s="133" t="s">
        <v>1717</v>
      </c>
      <c r="X430" s="133" t="s">
        <v>1717</v>
      </c>
      <c r="Y430" s="133" t="s">
        <v>1717</v>
      </c>
      <c r="Z430" s="133" t="s">
        <v>1717</v>
      </c>
      <c r="AA430" s="132"/>
      <c r="AB430" s="132"/>
      <c r="AC430" s="132"/>
      <c r="AD430" s="132"/>
      <c r="AE430" s="132"/>
      <c r="AF430" s="133" t="s">
        <v>1717</v>
      </c>
      <c r="AG430" s="132"/>
      <c r="AH430" s="132"/>
      <c r="AI430" s="132"/>
      <c r="AJ430" s="132"/>
      <c r="AK430" s="132"/>
      <c r="AL430" s="133" t="s">
        <v>1717</v>
      </c>
      <c r="AM430" s="133" t="s">
        <v>1717</v>
      </c>
      <c r="AN430" s="132"/>
      <c r="AO430" s="132"/>
      <c r="AP430" s="132"/>
      <c r="AQ430" s="132"/>
      <c r="AR430" s="132"/>
      <c r="AS430" s="132"/>
      <c r="AT430" s="132"/>
      <c r="AU430" s="132"/>
      <c r="AV430" s="132"/>
      <c r="AW430" s="132"/>
      <c r="AX430" s="132"/>
      <c r="AY430" s="132"/>
      <c r="AZ430" s="132"/>
      <c r="BA430" s="133" t="s">
        <v>1717</v>
      </c>
      <c r="BC430" s="5">
        <v>420</v>
      </c>
    </row>
    <row r="431" spans="1:55" ht="25.15" customHeight="1" x14ac:dyDescent="0.2">
      <c r="A431" s="13" t="s">
        <v>1853</v>
      </c>
      <c r="B431" s="226" t="s">
        <v>1876</v>
      </c>
      <c r="C431" s="39" t="s">
        <v>518</v>
      </c>
      <c r="D431" s="10" t="s">
        <v>1808</v>
      </c>
      <c r="E431" s="103" t="s">
        <v>478</v>
      </c>
      <c r="F431" s="10" t="s">
        <v>475</v>
      </c>
      <c r="G431" s="10" t="s">
        <v>1485</v>
      </c>
      <c r="H431" s="12">
        <v>3.7</v>
      </c>
      <c r="I431" s="12" t="s">
        <v>12</v>
      </c>
      <c r="J431" s="12" t="s">
        <v>12</v>
      </c>
      <c r="K431" s="12" t="s">
        <v>12</v>
      </c>
      <c r="L431" s="12">
        <v>2011</v>
      </c>
      <c r="M431" s="142"/>
      <c r="N431" s="72" t="s">
        <v>13</v>
      </c>
      <c r="O431" s="107"/>
      <c r="P431" s="249"/>
      <c r="R431" s="133" t="s">
        <v>1717</v>
      </c>
      <c r="S431" s="133" t="s">
        <v>1717</v>
      </c>
      <c r="T431" s="132"/>
      <c r="U431" s="132"/>
      <c r="V431" s="133" t="s">
        <v>1717</v>
      </c>
      <c r="W431" s="133" t="s">
        <v>1717</v>
      </c>
      <c r="X431" s="133" t="s">
        <v>1717</v>
      </c>
      <c r="Y431" s="133" t="s">
        <v>1717</v>
      </c>
      <c r="Z431" s="133" t="s">
        <v>1717</v>
      </c>
      <c r="AA431" s="132"/>
      <c r="AB431" s="132"/>
      <c r="AC431" s="132"/>
      <c r="AD431" s="132"/>
      <c r="AE431" s="132"/>
      <c r="AF431" s="133" t="s">
        <v>1717</v>
      </c>
      <c r="AG431" s="132"/>
      <c r="AH431" s="132"/>
      <c r="AI431" s="132"/>
      <c r="AJ431" s="132"/>
      <c r="AK431" s="132"/>
      <c r="AL431" s="133" t="s">
        <v>1717</v>
      </c>
      <c r="AM431" s="133" t="s">
        <v>1717</v>
      </c>
      <c r="AN431" s="132"/>
      <c r="AO431" s="132"/>
      <c r="AP431" s="132"/>
      <c r="AQ431" s="132"/>
      <c r="AR431" s="132"/>
      <c r="AS431" s="132"/>
      <c r="AT431" s="132"/>
      <c r="AU431" s="132"/>
      <c r="AV431" s="132"/>
      <c r="AW431" s="132"/>
      <c r="AX431" s="132"/>
      <c r="AY431" s="132"/>
      <c r="AZ431" s="132"/>
      <c r="BA431" s="133" t="s">
        <v>1717</v>
      </c>
      <c r="BC431" s="5">
        <v>421</v>
      </c>
    </row>
    <row r="432" spans="1:55" ht="25.15" customHeight="1" x14ac:dyDescent="0.2">
      <c r="A432" s="13" t="s">
        <v>1852</v>
      </c>
      <c r="B432" s="226" t="s">
        <v>1866</v>
      </c>
      <c r="C432" s="40" t="s">
        <v>440</v>
      </c>
      <c r="D432" s="10" t="s">
        <v>1766</v>
      </c>
      <c r="E432" s="103" t="s">
        <v>415</v>
      </c>
      <c r="F432" s="10" t="s">
        <v>441</v>
      </c>
      <c r="G432" s="10" t="s">
        <v>1632</v>
      </c>
      <c r="H432" s="12">
        <f>4*5</f>
        <v>20</v>
      </c>
      <c r="I432" s="12" t="s">
        <v>12</v>
      </c>
      <c r="J432" s="12" t="s">
        <v>1671</v>
      </c>
      <c r="K432" s="12" t="s">
        <v>12</v>
      </c>
      <c r="L432" s="12">
        <v>2006</v>
      </c>
      <c r="M432" s="142"/>
      <c r="N432" s="72" t="s">
        <v>13</v>
      </c>
      <c r="O432" s="107"/>
      <c r="P432" s="249"/>
      <c r="R432" s="131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3" t="s">
        <v>1717</v>
      </c>
      <c r="AI432" s="132"/>
      <c r="AJ432" s="132"/>
      <c r="AK432" s="132"/>
      <c r="AL432" s="132"/>
      <c r="AM432" s="132"/>
      <c r="AN432" s="132"/>
      <c r="AO432" s="132"/>
      <c r="AP432" s="132"/>
      <c r="AQ432" s="132"/>
      <c r="AR432" s="132"/>
      <c r="AS432" s="132"/>
      <c r="AT432" s="132"/>
      <c r="AU432" s="132"/>
      <c r="AV432" s="133" t="s">
        <v>1717</v>
      </c>
      <c r="AW432" s="132"/>
      <c r="AX432" s="132"/>
      <c r="AY432" s="132"/>
      <c r="AZ432" s="132"/>
      <c r="BA432" s="133" t="s">
        <v>1717</v>
      </c>
      <c r="BC432" s="5">
        <v>422</v>
      </c>
    </row>
    <row r="433" spans="1:55" ht="25.15" customHeight="1" x14ac:dyDescent="0.2">
      <c r="A433" s="13" t="s">
        <v>1852</v>
      </c>
      <c r="B433" s="226" t="s">
        <v>1866</v>
      </c>
      <c r="C433" s="40" t="s">
        <v>442</v>
      </c>
      <c r="D433" s="10" t="s">
        <v>1775</v>
      </c>
      <c r="E433" s="103" t="s">
        <v>415</v>
      </c>
      <c r="F433" s="10" t="s">
        <v>443</v>
      </c>
      <c r="G433" s="10" t="s">
        <v>1629</v>
      </c>
      <c r="H433" s="12">
        <v>0</v>
      </c>
      <c r="I433" s="12" t="s">
        <v>12</v>
      </c>
      <c r="J433" s="12" t="s">
        <v>1671</v>
      </c>
      <c r="K433" s="12" t="s">
        <v>12</v>
      </c>
      <c r="L433" s="12">
        <v>2006</v>
      </c>
      <c r="M433" s="142"/>
      <c r="N433" s="72" t="s">
        <v>13</v>
      </c>
      <c r="O433" s="107"/>
      <c r="P433" s="249"/>
      <c r="R433" s="131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  <c r="AL433" s="132"/>
      <c r="AM433" s="132"/>
      <c r="AN433" s="132"/>
      <c r="AO433" s="132"/>
      <c r="AP433" s="132"/>
      <c r="AQ433" s="132"/>
      <c r="AR433" s="132"/>
      <c r="AS433" s="132"/>
      <c r="AT433" s="132"/>
      <c r="AU433" s="132"/>
      <c r="AV433" s="133" t="s">
        <v>1717</v>
      </c>
      <c r="AW433" s="132"/>
      <c r="AX433" s="132"/>
      <c r="AY433" s="132"/>
      <c r="AZ433" s="132"/>
      <c r="BA433" s="133" t="s">
        <v>1717</v>
      </c>
      <c r="BC433" s="5">
        <v>423</v>
      </c>
    </row>
    <row r="434" spans="1:55" ht="25.15" customHeight="1" x14ac:dyDescent="0.2">
      <c r="A434" s="13" t="s">
        <v>1852</v>
      </c>
      <c r="B434" s="226" t="s">
        <v>1866</v>
      </c>
      <c r="C434" s="40" t="s">
        <v>444</v>
      </c>
      <c r="D434" s="10" t="s">
        <v>1772</v>
      </c>
      <c r="E434" s="103" t="s">
        <v>415</v>
      </c>
      <c r="F434" s="10" t="s">
        <v>443</v>
      </c>
      <c r="G434" s="10" t="s">
        <v>1629</v>
      </c>
      <c r="H434" s="12">
        <v>0</v>
      </c>
      <c r="I434" s="12" t="s">
        <v>12</v>
      </c>
      <c r="J434" s="12" t="s">
        <v>1671</v>
      </c>
      <c r="K434" s="12" t="s">
        <v>12</v>
      </c>
      <c r="L434" s="12">
        <v>2006</v>
      </c>
      <c r="M434" s="142"/>
      <c r="N434" s="72" t="s">
        <v>13</v>
      </c>
      <c r="O434" s="107"/>
      <c r="P434" s="249"/>
      <c r="R434" s="131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  <c r="AL434" s="132"/>
      <c r="AM434" s="132"/>
      <c r="AN434" s="132"/>
      <c r="AO434" s="132"/>
      <c r="AP434" s="132"/>
      <c r="AQ434" s="132"/>
      <c r="AR434" s="132"/>
      <c r="AS434" s="132"/>
      <c r="AT434" s="132"/>
      <c r="AU434" s="132"/>
      <c r="AV434" s="133" t="s">
        <v>1717</v>
      </c>
      <c r="AW434" s="132"/>
      <c r="AX434" s="132"/>
      <c r="AY434" s="132"/>
      <c r="AZ434" s="132"/>
      <c r="BA434" s="133" t="s">
        <v>1717</v>
      </c>
      <c r="BC434" s="5">
        <v>424</v>
      </c>
    </row>
    <row r="435" spans="1:55" ht="25.15" customHeight="1" x14ac:dyDescent="0.2">
      <c r="A435" s="13" t="s">
        <v>1852</v>
      </c>
      <c r="B435" s="226" t="s">
        <v>1866</v>
      </c>
      <c r="C435" s="27" t="s">
        <v>445</v>
      </c>
      <c r="D435" s="10" t="s">
        <v>1773</v>
      </c>
      <c r="E435" s="103" t="s">
        <v>415</v>
      </c>
      <c r="F435" s="10" t="s">
        <v>446</v>
      </c>
      <c r="G435" s="10" t="s">
        <v>1629</v>
      </c>
      <c r="H435" s="12">
        <v>0</v>
      </c>
      <c r="I435" s="12" t="s">
        <v>12</v>
      </c>
      <c r="J435" s="12" t="s">
        <v>1671</v>
      </c>
      <c r="K435" s="12" t="s">
        <v>12</v>
      </c>
      <c r="L435" s="12">
        <v>2006</v>
      </c>
      <c r="M435" s="142"/>
      <c r="N435" s="72" t="s">
        <v>13</v>
      </c>
      <c r="O435" s="107"/>
      <c r="P435" s="249"/>
      <c r="R435" s="131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  <c r="AL435" s="132"/>
      <c r="AM435" s="132"/>
      <c r="AN435" s="132"/>
      <c r="AO435" s="132"/>
      <c r="AP435" s="132"/>
      <c r="AQ435" s="132"/>
      <c r="AR435" s="132"/>
      <c r="AS435" s="132"/>
      <c r="AT435" s="132"/>
      <c r="AU435" s="132"/>
      <c r="AV435" s="133" t="s">
        <v>1717</v>
      </c>
      <c r="AW435" s="132"/>
      <c r="AX435" s="132"/>
      <c r="AY435" s="132"/>
      <c r="AZ435" s="132"/>
      <c r="BA435" s="133" t="s">
        <v>1717</v>
      </c>
      <c r="BC435" s="5">
        <v>425</v>
      </c>
    </row>
    <row r="436" spans="1:55" ht="25.15" customHeight="1" x14ac:dyDescent="0.2">
      <c r="A436" s="13" t="s">
        <v>1852</v>
      </c>
      <c r="B436" s="226" t="s">
        <v>1865</v>
      </c>
      <c r="C436" s="27" t="s">
        <v>447</v>
      </c>
      <c r="D436" s="10" t="s">
        <v>1767</v>
      </c>
      <c r="E436" s="103" t="s">
        <v>415</v>
      </c>
      <c r="F436" s="10" t="s">
        <v>448</v>
      </c>
      <c r="G436" s="10" t="s">
        <v>1634</v>
      </c>
      <c r="H436" s="12">
        <f>3*5</f>
        <v>15</v>
      </c>
      <c r="I436" s="12" t="s">
        <v>12</v>
      </c>
      <c r="J436" s="12" t="s">
        <v>1671</v>
      </c>
      <c r="K436" s="12" t="s">
        <v>12</v>
      </c>
      <c r="L436" s="12">
        <v>2006</v>
      </c>
      <c r="M436" s="142"/>
      <c r="N436" s="72" t="s">
        <v>13</v>
      </c>
      <c r="O436" s="107"/>
      <c r="P436" s="249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  <c r="AG436" s="133" t="s">
        <v>1717</v>
      </c>
      <c r="AH436" s="133" t="s">
        <v>1717</v>
      </c>
      <c r="AI436" s="131"/>
      <c r="AJ436" s="133" t="s">
        <v>1717</v>
      </c>
      <c r="AK436" s="132"/>
      <c r="AL436" s="131"/>
      <c r="AM436" s="133" t="s">
        <v>1717</v>
      </c>
      <c r="AN436" s="131"/>
      <c r="AO436" s="131"/>
      <c r="AP436" s="131"/>
      <c r="AQ436" s="131"/>
      <c r="AR436" s="131"/>
      <c r="AS436" s="131"/>
      <c r="AT436" s="131"/>
      <c r="AU436" s="131"/>
      <c r="AV436" s="133" t="s">
        <v>1717</v>
      </c>
      <c r="AW436" s="133" t="s">
        <v>1717</v>
      </c>
      <c r="AX436" s="132"/>
      <c r="AY436" s="132"/>
      <c r="AZ436" s="132"/>
      <c r="BA436" s="133" t="s">
        <v>1717</v>
      </c>
      <c r="BC436" s="5">
        <v>426</v>
      </c>
    </row>
    <row r="437" spans="1:55" ht="25.15" customHeight="1" x14ac:dyDescent="0.2">
      <c r="A437" s="13" t="s">
        <v>1852</v>
      </c>
      <c r="B437" s="226" t="s">
        <v>1865</v>
      </c>
      <c r="C437" s="27" t="s">
        <v>449</v>
      </c>
      <c r="D437" s="10" t="s">
        <v>1774</v>
      </c>
      <c r="E437" s="103" t="s">
        <v>415</v>
      </c>
      <c r="F437" s="10" t="s">
        <v>450</v>
      </c>
      <c r="G437" s="10" t="s">
        <v>1635</v>
      </c>
      <c r="H437" s="12">
        <f>4*5</f>
        <v>20</v>
      </c>
      <c r="I437" s="12" t="s">
        <v>12</v>
      </c>
      <c r="J437" s="12" t="s">
        <v>1671</v>
      </c>
      <c r="K437" s="12" t="s">
        <v>12</v>
      </c>
      <c r="L437" s="12">
        <v>2006</v>
      </c>
      <c r="M437" s="142"/>
      <c r="N437" s="72" t="s">
        <v>13</v>
      </c>
      <c r="O437" s="107"/>
      <c r="P437" s="249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  <c r="AB437" s="131"/>
      <c r="AC437" s="131"/>
      <c r="AD437" s="131"/>
      <c r="AE437" s="131"/>
      <c r="AF437" s="131"/>
      <c r="AG437" s="133" t="s">
        <v>1717</v>
      </c>
      <c r="AH437" s="133" t="s">
        <v>1717</v>
      </c>
      <c r="AI437" s="131"/>
      <c r="AJ437" s="133" t="s">
        <v>1717</v>
      </c>
      <c r="AK437" s="132"/>
      <c r="AL437" s="131"/>
      <c r="AM437" s="133" t="s">
        <v>1717</v>
      </c>
      <c r="AN437" s="131"/>
      <c r="AO437" s="131"/>
      <c r="AP437" s="131"/>
      <c r="AQ437" s="131"/>
      <c r="AR437" s="131"/>
      <c r="AS437" s="131"/>
      <c r="AT437" s="131"/>
      <c r="AU437" s="131"/>
      <c r="AV437" s="133" t="s">
        <v>1717</v>
      </c>
      <c r="AW437" s="133" t="s">
        <v>1717</v>
      </c>
      <c r="AX437" s="132"/>
      <c r="AY437" s="132"/>
      <c r="AZ437" s="132"/>
      <c r="BA437" s="133" t="s">
        <v>1717</v>
      </c>
      <c r="BC437" s="5">
        <v>427</v>
      </c>
    </row>
    <row r="438" spans="1:55" ht="25.15" customHeight="1" x14ac:dyDescent="0.2">
      <c r="A438" s="13" t="s">
        <v>1852</v>
      </c>
      <c r="B438" s="226" t="s">
        <v>1865</v>
      </c>
      <c r="C438" s="27" t="s">
        <v>451</v>
      </c>
      <c r="D438" s="10" t="s">
        <v>1776</v>
      </c>
      <c r="E438" s="103" t="s">
        <v>415</v>
      </c>
      <c r="F438" s="10" t="s">
        <v>452</v>
      </c>
      <c r="G438" s="10" t="s">
        <v>1630</v>
      </c>
      <c r="H438" s="12">
        <f>4*5</f>
        <v>20</v>
      </c>
      <c r="I438" s="12" t="s">
        <v>12</v>
      </c>
      <c r="J438" s="12" t="s">
        <v>1671</v>
      </c>
      <c r="K438" s="12" t="s">
        <v>12</v>
      </c>
      <c r="L438" s="12">
        <v>2006</v>
      </c>
      <c r="M438" s="142"/>
      <c r="N438" s="72" t="s">
        <v>13</v>
      </c>
      <c r="O438" s="107"/>
      <c r="P438" s="249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  <c r="AB438" s="131"/>
      <c r="AC438" s="131"/>
      <c r="AD438" s="131"/>
      <c r="AE438" s="131"/>
      <c r="AF438" s="131"/>
      <c r="AG438" s="133" t="s">
        <v>1717</v>
      </c>
      <c r="AH438" s="133" t="s">
        <v>1717</v>
      </c>
      <c r="AI438" s="131"/>
      <c r="AJ438" s="131"/>
      <c r="AK438" s="131"/>
      <c r="AL438" s="131"/>
      <c r="AM438" s="133" t="s">
        <v>1717</v>
      </c>
      <c r="AN438" s="131"/>
      <c r="AO438" s="131"/>
      <c r="AP438" s="131"/>
      <c r="AQ438" s="131"/>
      <c r="AR438" s="131"/>
      <c r="AS438" s="131"/>
      <c r="AT438" s="131"/>
      <c r="AU438" s="131"/>
      <c r="AV438" s="133" t="s">
        <v>1717</v>
      </c>
      <c r="AW438" s="133" t="s">
        <v>1717</v>
      </c>
      <c r="AX438" s="132"/>
      <c r="AY438" s="132"/>
      <c r="AZ438" s="132"/>
      <c r="BA438" s="133" t="s">
        <v>1717</v>
      </c>
      <c r="BC438" s="5">
        <v>428</v>
      </c>
    </row>
    <row r="439" spans="1:55" ht="25.15" customHeight="1" x14ac:dyDescent="0.2">
      <c r="A439" s="13" t="s">
        <v>1852</v>
      </c>
      <c r="B439" s="226" t="s">
        <v>1866</v>
      </c>
      <c r="C439" s="27" t="s">
        <v>453</v>
      </c>
      <c r="D439" s="10" t="s">
        <v>1777</v>
      </c>
      <c r="E439" s="103" t="s">
        <v>415</v>
      </c>
      <c r="F439" s="10" t="s">
        <v>443</v>
      </c>
      <c r="G439" s="10" t="s">
        <v>1629</v>
      </c>
      <c r="H439" s="12">
        <v>0</v>
      </c>
      <c r="I439" s="12" t="s">
        <v>12</v>
      </c>
      <c r="J439" s="12" t="s">
        <v>1671</v>
      </c>
      <c r="K439" s="12" t="s">
        <v>12</v>
      </c>
      <c r="L439" s="12">
        <v>2006</v>
      </c>
      <c r="M439" s="142"/>
      <c r="N439" s="72" t="s">
        <v>13</v>
      </c>
      <c r="O439" s="107"/>
      <c r="P439" s="249"/>
      <c r="R439" s="131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  <c r="AL439" s="132"/>
      <c r="AM439" s="132"/>
      <c r="AN439" s="132"/>
      <c r="AO439" s="132"/>
      <c r="AP439" s="132"/>
      <c r="AQ439" s="132"/>
      <c r="AR439" s="132"/>
      <c r="AS439" s="132"/>
      <c r="AT439" s="132"/>
      <c r="AU439" s="132"/>
      <c r="AV439" s="133" t="s">
        <v>1717</v>
      </c>
      <c r="AW439" s="132"/>
      <c r="AX439" s="132"/>
      <c r="AY439" s="132"/>
      <c r="AZ439" s="132"/>
      <c r="BA439" s="133" t="s">
        <v>1717</v>
      </c>
      <c r="BC439" s="5">
        <v>429</v>
      </c>
    </row>
    <row r="440" spans="1:55" ht="25.15" customHeight="1" x14ac:dyDescent="0.2">
      <c r="A440" s="13" t="s">
        <v>1852</v>
      </c>
      <c r="B440" s="226" t="s">
        <v>1866</v>
      </c>
      <c r="C440" s="27" t="s">
        <v>454</v>
      </c>
      <c r="D440" s="10" t="s">
        <v>1778</v>
      </c>
      <c r="E440" s="103" t="s">
        <v>415</v>
      </c>
      <c r="F440" s="10" t="s">
        <v>443</v>
      </c>
      <c r="G440" s="10" t="s">
        <v>1629</v>
      </c>
      <c r="H440" s="12">
        <v>0</v>
      </c>
      <c r="I440" s="12" t="s">
        <v>12</v>
      </c>
      <c r="J440" s="12" t="s">
        <v>1671</v>
      </c>
      <c r="K440" s="12" t="s">
        <v>12</v>
      </c>
      <c r="L440" s="12">
        <v>2006</v>
      </c>
      <c r="M440" s="142"/>
      <c r="N440" s="72" t="s">
        <v>13</v>
      </c>
      <c r="O440" s="107"/>
      <c r="P440" s="249"/>
      <c r="R440" s="131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  <c r="AL440" s="132"/>
      <c r="AM440" s="132"/>
      <c r="AN440" s="132"/>
      <c r="AO440" s="132"/>
      <c r="AP440" s="132"/>
      <c r="AQ440" s="132"/>
      <c r="AR440" s="132"/>
      <c r="AS440" s="132"/>
      <c r="AT440" s="132"/>
      <c r="AU440" s="132"/>
      <c r="AV440" s="133" t="s">
        <v>1717</v>
      </c>
      <c r="AW440" s="132"/>
      <c r="AX440" s="132"/>
      <c r="AY440" s="132"/>
      <c r="AZ440" s="132"/>
      <c r="BA440" s="133" t="s">
        <v>1717</v>
      </c>
      <c r="BC440" s="5">
        <v>430</v>
      </c>
    </row>
    <row r="441" spans="1:55" ht="25.15" customHeight="1" x14ac:dyDescent="0.2">
      <c r="A441" s="13" t="s">
        <v>1852</v>
      </c>
      <c r="B441" s="226" t="s">
        <v>1866</v>
      </c>
      <c r="C441" s="27" t="s">
        <v>455</v>
      </c>
      <c r="D441" s="10" t="s">
        <v>1779</v>
      </c>
      <c r="E441" s="103" t="s">
        <v>415</v>
      </c>
      <c r="F441" s="10" t="s">
        <v>443</v>
      </c>
      <c r="G441" s="10" t="s">
        <v>1629</v>
      </c>
      <c r="H441" s="12">
        <v>0</v>
      </c>
      <c r="I441" s="12" t="s">
        <v>12</v>
      </c>
      <c r="J441" s="12" t="s">
        <v>1671</v>
      </c>
      <c r="K441" s="12" t="s">
        <v>12</v>
      </c>
      <c r="L441" s="12">
        <v>2006</v>
      </c>
      <c r="M441" s="142"/>
      <c r="N441" s="72" t="s">
        <v>13</v>
      </c>
      <c r="O441" s="107"/>
      <c r="P441" s="249"/>
      <c r="R441" s="131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  <c r="AL441" s="132"/>
      <c r="AM441" s="132"/>
      <c r="AN441" s="132"/>
      <c r="AO441" s="132"/>
      <c r="AP441" s="132"/>
      <c r="AQ441" s="132"/>
      <c r="AR441" s="132"/>
      <c r="AS441" s="132"/>
      <c r="AT441" s="132"/>
      <c r="AU441" s="132"/>
      <c r="AV441" s="133" t="s">
        <v>1717</v>
      </c>
      <c r="AW441" s="132"/>
      <c r="AX441" s="132"/>
      <c r="AY441" s="132"/>
      <c r="AZ441" s="132"/>
      <c r="BA441" s="133" t="s">
        <v>1717</v>
      </c>
      <c r="BC441" s="5">
        <v>431</v>
      </c>
    </row>
    <row r="442" spans="1:55" ht="25.15" customHeight="1" x14ac:dyDescent="0.2">
      <c r="A442" s="13" t="s">
        <v>1852</v>
      </c>
      <c r="B442" s="226" t="s">
        <v>1865</v>
      </c>
      <c r="C442" s="27" t="s">
        <v>456</v>
      </c>
      <c r="D442" s="10" t="s">
        <v>1768</v>
      </c>
      <c r="E442" s="103" t="s">
        <v>415</v>
      </c>
      <c r="F442" s="10" t="s">
        <v>457</v>
      </c>
      <c r="G442" s="10" t="s">
        <v>1629</v>
      </c>
      <c r="H442" s="12">
        <v>0</v>
      </c>
      <c r="I442" s="12" t="s">
        <v>12</v>
      </c>
      <c r="J442" s="12" t="s">
        <v>1671</v>
      </c>
      <c r="K442" s="12" t="s">
        <v>12</v>
      </c>
      <c r="L442" s="12">
        <v>2006</v>
      </c>
      <c r="M442" s="142"/>
      <c r="N442" s="72" t="s">
        <v>13</v>
      </c>
      <c r="O442" s="107"/>
      <c r="P442" s="249"/>
      <c r="R442" s="131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  <c r="AL442" s="132"/>
      <c r="AM442" s="132"/>
      <c r="AN442" s="132"/>
      <c r="AO442" s="132"/>
      <c r="AP442" s="132"/>
      <c r="AQ442" s="132"/>
      <c r="AR442" s="132"/>
      <c r="AS442" s="132"/>
      <c r="AT442" s="132"/>
      <c r="AU442" s="132"/>
      <c r="AV442" s="133" t="s">
        <v>1717</v>
      </c>
      <c r="AW442" s="132"/>
      <c r="AX442" s="132"/>
      <c r="AY442" s="132"/>
      <c r="AZ442" s="132"/>
      <c r="BA442" s="133" t="s">
        <v>1717</v>
      </c>
      <c r="BC442" s="5">
        <v>432</v>
      </c>
    </row>
    <row r="443" spans="1:55" ht="25.15" customHeight="1" x14ac:dyDescent="0.2">
      <c r="A443" s="13" t="s">
        <v>1852</v>
      </c>
      <c r="B443" s="226" t="s">
        <v>1865</v>
      </c>
      <c r="C443" s="27" t="s">
        <v>458</v>
      </c>
      <c r="D443" s="10" t="s">
        <v>1769</v>
      </c>
      <c r="E443" s="103" t="s">
        <v>415</v>
      </c>
      <c r="F443" s="10" t="s">
        <v>459</v>
      </c>
      <c r="G443" s="10" t="s">
        <v>1629</v>
      </c>
      <c r="H443" s="12">
        <v>0</v>
      </c>
      <c r="I443" s="12" t="s">
        <v>12</v>
      </c>
      <c r="J443" s="12" t="s">
        <v>1671</v>
      </c>
      <c r="K443" s="12" t="s">
        <v>12</v>
      </c>
      <c r="L443" s="12">
        <v>2006</v>
      </c>
      <c r="M443" s="142"/>
      <c r="N443" s="72" t="s">
        <v>13</v>
      </c>
      <c r="O443" s="107"/>
      <c r="P443" s="249"/>
      <c r="R443" s="131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  <c r="AL443" s="132"/>
      <c r="AM443" s="132"/>
      <c r="AN443" s="132"/>
      <c r="AO443" s="132"/>
      <c r="AP443" s="132"/>
      <c r="AQ443" s="132"/>
      <c r="AR443" s="132"/>
      <c r="AS443" s="132"/>
      <c r="AT443" s="132"/>
      <c r="AU443" s="132"/>
      <c r="AV443" s="133" t="s">
        <v>1717</v>
      </c>
      <c r="AW443" s="132"/>
      <c r="AX443" s="132"/>
      <c r="AY443" s="132"/>
      <c r="AZ443" s="132"/>
      <c r="BA443" s="133" t="s">
        <v>1717</v>
      </c>
      <c r="BC443" s="5">
        <v>433</v>
      </c>
    </row>
    <row r="444" spans="1:55" ht="25.15" customHeight="1" x14ac:dyDescent="0.2">
      <c r="A444" s="13" t="s">
        <v>1852</v>
      </c>
      <c r="B444" s="226" t="s">
        <v>1866</v>
      </c>
      <c r="C444" s="27" t="s">
        <v>460</v>
      </c>
      <c r="D444" s="10" t="s">
        <v>1780</v>
      </c>
      <c r="E444" s="103" t="s">
        <v>415</v>
      </c>
      <c r="F444" s="10" t="s">
        <v>443</v>
      </c>
      <c r="G444" s="10" t="s">
        <v>1629</v>
      </c>
      <c r="H444" s="12">
        <v>0</v>
      </c>
      <c r="I444" s="12" t="s">
        <v>12</v>
      </c>
      <c r="J444" s="12" t="s">
        <v>1671</v>
      </c>
      <c r="K444" s="12" t="s">
        <v>12</v>
      </c>
      <c r="L444" s="12">
        <v>2006</v>
      </c>
      <c r="M444" s="142"/>
      <c r="N444" s="72" t="s">
        <v>13</v>
      </c>
      <c r="O444" s="107"/>
      <c r="P444" s="249"/>
      <c r="R444" s="131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  <c r="AL444" s="132"/>
      <c r="AM444" s="132"/>
      <c r="AN444" s="132"/>
      <c r="AO444" s="132"/>
      <c r="AP444" s="132"/>
      <c r="AQ444" s="132"/>
      <c r="AR444" s="132"/>
      <c r="AS444" s="132"/>
      <c r="AT444" s="132"/>
      <c r="AU444" s="132"/>
      <c r="AV444" s="133" t="s">
        <v>1717</v>
      </c>
      <c r="AW444" s="132"/>
      <c r="AX444" s="132"/>
      <c r="AY444" s="132"/>
      <c r="AZ444" s="132"/>
      <c r="BA444" s="133" t="s">
        <v>1717</v>
      </c>
      <c r="BC444" s="5">
        <v>434</v>
      </c>
    </row>
    <row r="445" spans="1:55" ht="25.15" customHeight="1" x14ac:dyDescent="0.2">
      <c r="A445" s="13" t="s">
        <v>1852</v>
      </c>
      <c r="B445" s="226" t="s">
        <v>1866</v>
      </c>
      <c r="C445" s="27" t="s">
        <v>461</v>
      </c>
      <c r="D445" s="10" t="s">
        <v>1781</v>
      </c>
      <c r="E445" s="103" t="s">
        <v>415</v>
      </c>
      <c r="F445" s="10" t="s">
        <v>443</v>
      </c>
      <c r="G445" s="10" t="s">
        <v>1629</v>
      </c>
      <c r="H445" s="12">
        <v>0</v>
      </c>
      <c r="I445" s="12" t="s">
        <v>12</v>
      </c>
      <c r="J445" s="12" t="s">
        <v>1671</v>
      </c>
      <c r="K445" s="12" t="s">
        <v>12</v>
      </c>
      <c r="L445" s="12">
        <v>2006</v>
      </c>
      <c r="M445" s="142"/>
      <c r="N445" s="72" t="s">
        <v>13</v>
      </c>
      <c r="O445" s="107"/>
      <c r="P445" s="249"/>
      <c r="R445" s="131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  <c r="AL445" s="132"/>
      <c r="AM445" s="132"/>
      <c r="AN445" s="132"/>
      <c r="AO445" s="132"/>
      <c r="AP445" s="132"/>
      <c r="AQ445" s="132"/>
      <c r="AR445" s="132"/>
      <c r="AS445" s="132"/>
      <c r="AT445" s="132"/>
      <c r="AU445" s="132"/>
      <c r="AV445" s="133" t="s">
        <v>1717</v>
      </c>
      <c r="AW445" s="132"/>
      <c r="AX445" s="132"/>
      <c r="AY445" s="132"/>
      <c r="AZ445" s="132"/>
      <c r="BA445" s="133" t="s">
        <v>1717</v>
      </c>
      <c r="BC445" s="5">
        <v>435</v>
      </c>
    </row>
    <row r="446" spans="1:55" ht="25.15" customHeight="1" x14ac:dyDescent="0.2">
      <c r="A446" s="13" t="s">
        <v>1852</v>
      </c>
      <c r="B446" s="226" t="s">
        <v>1866</v>
      </c>
      <c r="C446" s="27" t="s">
        <v>462</v>
      </c>
      <c r="D446" s="10" t="s">
        <v>1782</v>
      </c>
      <c r="E446" s="103" t="s">
        <v>415</v>
      </c>
      <c r="F446" s="10" t="s">
        <v>446</v>
      </c>
      <c r="G446" s="10" t="s">
        <v>1629</v>
      </c>
      <c r="H446" s="12">
        <v>0</v>
      </c>
      <c r="I446" s="12" t="s">
        <v>12</v>
      </c>
      <c r="J446" s="12" t="s">
        <v>1671</v>
      </c>
      <c r="K446" s="12" t="s">
        <v>12</v>
      </c>
      <c r="L446" s="12">
        <v>2006</v>
      </c>
      <c r="M446" s="142"/>
      <c r="N446" s="72" t="s">
        <v>13</v>
      </c>
      <c r="O446" s="107"/>
      <c r="P446" s="249"/>
      <c r="R446" s="131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  <c r="AL446" s="132"/>
      <c r="AM446" s="132"/>
      <c r="AN446" s="132"/>
      <c r="AO446" s="132"/>
      <c r="AP446" s="132"/>
      <c r="AQ446" s="132"/>
      <c r="AR446" s="132"/>
      <c r="AS446" s="132"/>
      <c r="AT446" s="132"/>
      <c r="AU446" s="132"/>
      <c r="AV446" s="133" t="s">
        <v>1717</v>
      </c>
      <c r="AW446" s="132"/>
      <c r="AX446" s="132"/>
      <c r="AY446" s="132"/>
      <c r="AZ446" s="132"/>
      <c r="BA446" s="133" t="s">
        <v>1717</v>
      </c>
      <c r="BC446" s="5">
        <v>436</v>
      </c>
    </row>
    <row r="447" spans="1:55" ht="25.15" customHeight="1" x14ac:dyDescent="0.2">
      <c r="A447" s="13" t="s">
        <v>1852</v>
      </c>
      <c r="B447" s="226" t="s">
        <v>1865</v>
      </c>
      <c r="C447" s="27" t="s">
        <v>463</v>
      </c>
      <c r="D447" s="10" t="s">
        <v>1787</v>
      </c>
      <c r="E447" s="103" t="s">
        <v>415</v>
      </c>
      <c r="F447" s="10" t="s">
        <v>464</v>
      </c>
      <c r="G447" s="10" t="s">
        <v>1634</v>
      </c>
      <c r="H447" s="12">
        <f>4*5</f>
        <v>20</v>
      </c>
      <c r="I447" s="12" t="s">
        <v>12</v>
      </c>
      <c r="J447" s="12" t="s">
        <v>1671</v>
      </c>
      <c r="K447" s="12" t="s">
        <v>12</v>
      </c>
      <c r="L447" s="12">
        <v>2006</v>
      </c>
      <c r="M447" s="142"/>
      <c r="N447" s="72" t="s">
        <v>13</v>
      </c>
      <c r="O447" s="107"/>
      <c r="P447" s="249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  <c r="AB447" s="131"/>
      <c r="AC447" s="131"/>
      <c r="AD447" s="131"/>
      <c r="AE447" s="131"/>
      <c r="AF447" s="131"/>
      <c r="AG447" s="133" t="s">
        <v>1717</v>
      </c>
      <c r="AH447" s="133" t="s">
        <v>1717</v>
      </c>
      <c r="AI447" s="131"/>
      <c r="AJ447" s="133" t="s">
        <v>1717</v>
      </c>
      <c r="AK447" s="132"/>
      <c r="AL447" s="131"/>
      <c r="AM447" s="133" t="s">
        <v>1717</v>
      </c>
      <c r="AN447" s="131"/>
      <c r="AO447" s="131"/>
      <c r="AP447" s="131"/>
      <c r="AQ447" s="131"/>
      <c r="AR447" s="131"/>
      <c r="AS447" s="131"/>
      <c r="AT447" s="131"/>
      <c r="AU447" s="131"/>
      <c r="AV447" s="133" t="s">
        <v>1717</v>
      </c>
      <c r="AW447" s="133" t="s">
        <v>1717</v>
      </c>
      <c r="AX447" s="132"/>
      <c r="AY447" s="132"/>
      <c r="AZ447" s="132"/>
      <c r="BA447" s="133" t="s">
        <v>1717</v>
      </c>
      <c r="BC447" s="5">
        <v>437</v>
      </c>
    </row>
    <row r="448" spans="1:55" s="14" customFormat="1" ht="25.15" customHeight="1" x14ac:dyDescent="0.2">
      <c r="A448" s="13" t="s">
        <v>1852</v>
      </c>
      <c r="B448" s="226" t="s">
        <v>1865</v>
      </c>
      <c r="C448" s="27" t="s">
        <v>465</v>
      </c>
      <c r="D448" s="10" t="s">
        <v>1783</v>
      </c>
      <c r="E448" s="103" t="s">
        <v>415</v>
      </c>
      <c r="F448" s="10" t="s">
        <v>464</v>
      </c>
      <c r="G448" s="10" t="s">
        <v>1634</v>
      </c>
      <c r="H448" s="12">
        <f>4*5</f>
        <v>20</v>
      </c>
      <c r="I448" s="12" t="s">
        <v>12</v>
      </c>
      <c r="J448" s="12" t="s">
        <v>1671</v>
      </c>
      <c r="K448" s="12" t="s">
        <v>12</v>
      </c>
      <c r="L448" s="12">
        <v>2006</v>
      </c>
      <c r="M448" s="142"/>
      <c r="N448" s="72" t="s">
        <v>13</v>
      </c>
      <c r="O448" s="107"/>
      <c r="P448" s="255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  <c r="AB448" s="131"/>
      <c r="AC448" s="131"/>
      <c r="AD448" s="131"/>
      <c r="AE448" s="131"/>
      <c r="AF448" s="131"/>
      <c r="AG448" s="133" t="s">
        <v>1717</v>
      </c>
      <c r="AH448" s="133" t="s">
        <v>1717</v>
      </c>
      <c r="AI448" s="131"/>
      <c r="AJ448" s="133" t="s">
        <v>1717</v>
      </c>
      <c r="AK448" s="132"/>
      <c r="AL448" s="131"/>
      <c r="AM448" s="133" t="s">
        <v>1717</v>
      </c>
      <c r="AN448" s="131"/>
      <c r="AO448" s="131"/>
      <c r="AP448" s="131"/>
      <c r="AQ448" s="131"/>
      <c r="AR448" s="131"/>
      <c r="AS448" s="131"/>
      <c r="AT448" s="131"/>
      <c r="AU448" s="131"/>
      <c r="AV448" s="133" t="s">
        <v>1717</v>
      </c>
      <c r="AW448" s="133" t="s">
        <v>1717</v>
      </c>
      <c r="AX448" s="132"/>
      <c r="AY448" s="132"/>
      <c r="AZ448" s="132"/>
      <c r="BA448" s="133" t="s">
        <v>1717</v>
      </c>
      <c r="BC448" s="5">
        <v>438</v>
      </c>
    </row>
    <row r="449" spans="1:55" s="14" customFormat="1" ht="25.15" customHeight="1" x14ac:dyDescent="0.2">
      <c r="A449" s="13" t="s">
        <v>1852</v>
      </c>
      <c r="B449" s="226" t="s">
        <v>1865</v>
      </c>
      <c r="C449" s="27" t="s">
        <v>466</v>
      </c>
      <c r="D449" s="10" t="s">
        <v>1786</v>
      </c>
      <c r="E449" s="103" t="s">
        <v>415</v>
      </c>
      <c r="F449" s="10" t="s">
        <v>464</v>
      </c>
      <c r="G449" s="10" t="s">
        <v>1634</v>
      </c>
      <c r="H449" s="12">
        <f>4*5</f>
        <v>20</v>
      </c>
      <c r="I449" s="12" t="s">
        <v>12</v>
      </c>
      <c r="J449" s="12" t="s">
        <v>1671</v>
      </c>
      <c r="K449" s="12" t="s">
        <v>12</v>
      </c>
      <c r="L449" s="12">
        <v>2006</v>
      </c>
      <c r="M449" s="142"/>
      <c r="N449" s="72" t="s">
        <v>13</v>
      </c>
      <c r="O449" s="107"/>
      <c r="P449" s="255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  <c r="AB449" s="131"/>
      <c r="AC449" s="131"/>
      <c r="AD449" s="131"/>
      <c r="AE449" s="131"/>
      <c r="AF449" s="131"/>
      <c r="AG449" s="133" t="s">
        <v>1717</v>
      </c>
      <c r="AH449" s="133" t="s">
        <v>1717</v>
      </c>
      <c r="AI449" s="131"/>
      <c r="AJ449" s="133" t="s">
        <v>1717</v>
      </c>
      <c r="AK449" s="132"/>
      <c r="AL449" s="131"/>
      <c r="AM449" s="133" t="s">
        <v>1717</v>
      </c>
      <c r="AN449" s="131"/>
      <c r="AO449" s="131"/>
      <c r="AP449" s="131"/>
      <c r="AQ449" s="131"/>
      <c r="AR449" s="131"/>
      <c r="AS449" s="131"/>
      <c r="AT449" s="131"/>
      <c r="AU449" s="131"/>
      <c r="AV449" s="133" t="s">
        <v>1717</v>
      </c>
      <c r="AW449" s="133" t="s">
        <v>1717</v>
      </c>
      <c r="AX449" s="132"/>
      <c r="AY449" s="132"/>
      <c r="AZ449" s="132"/>
      <c r="BA449" s="133" t="s">
        <v>1717</v>
      </c>
      <c r="BC449" s="5">
        <v>439</v>
      </c>
    </row>
    <row r="450" spans="1:55" s="14" customFormat="1" ht="25.15" customHeight="1" x14ac:dyDescent="0.2">
      <c r="A450" s="13" t="s">
        <v>1852</v>
      </c>
      <c r="B450" s="226" t="s">
        <v>1865</v>
      </c>
      <c r="C450" s="27" t="s">
        <v>467</v>
      </c>
      <c r="D450" s="10" t="s">
        <v>1784</v>
      </c>
      <c r="E450" s="103" t="s">
        <v>415</v>
      </c>
      <c r="F450" s="10" t="s">
        <v>464</v>
      </c>
      <c r="G450" s="10" t="s">
        <v>1634</v>
      </c>
      <c r="H450" s="12">
        <f>4*5</f>
        <v>20</v>
      </c>
      <c r="I450" s="12" t="s">
        <v>12</v>
      </c>
      <c r="J450" s="12" t="s">
        <v>1671</v>
      </c>
      <c r="K450" s="12" t="s">
        <v>12</v>
      </c>
      <c r="L450" s="12">
        <v>2006</v>
      </c>
      <c r="M450" s="142"/>
      <c r="N450" s="72" t="s">
        <v>13</v>
      </c>
      <c r="O450" s="107"/>
      <c r="P450" s="255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  <c r="AB450" s="131"/>
      <c r="AC450" s="131"/>
      <c r="AD450" s="131"/>
      <c r="AE450" s="131"/>
      <c r="AF450" s="131"/>
      <c r="AG450" s="133" t="s">
        <v>1717</v>
      </c>
      <c r="AH450" s="133" t="s">
        <v>1717</v>
      </c>
      <c r="AI450" s="131"/>
      <c r="AJ450" s="133" t="s">
        <v>1717</v>
      </c>
      <c r="AK450" s="132"/>
      <c r="AL450" s="131"/>
      <c r="AM450" s="133" t="s">
        <v>1717</v>
      </c>
      <c r="AN450" s="131"/>
      <c r="AO450" s="131"/>
      <c r="AP450" s="131"/>
      <c r="AQ450" s="131"/>
      <c r="AR450" s="131"/>
      <c r="AS450" s="131"/>
      <c r="AT450" s="131"/>
      <c r="AU450" s="131"/>
      <c r="AV450" s="133" t="s">
        <v>1717</v>
      </c>
      <c r="AW450" s="133" t="s">
        <v>1717</v>
      </c>
      <c r="AX450" s="132"/>
      <c r="AY450" s="132"/>
      <c r="AZ450" s="132"/>
      <c r="BA450" s="133" t="s">
        <v>1717</v>
      </c>
      <c r="BC450" s="5">
        <v>440</v>
      </c>
    </row>
    <row r="451" spans="1:55" s="14" customFormat="1" ht="25.15" customHeight="1" x14ac:dyDescent="0.2">
      <c r="A451" s="13" t="s">
        <v>1852</v>
      </c>
      <c r="B451" s="226" t="s">
        <v>1866</v>
      </c>
      <c r="C451" s="27" t="s">
        <v>468</v>
      </c>
      <c r="D451" s="10" t="s">
        <v>1770</v>
      </c>
      <c r="E451" s="103" t="s">
        <v>415</v>
      </c>
      <c r="F451" s="10" t="s">
        <v>469</v>
      </c>
      <c r="G451" s="10" t="s">
        <v>1633</v>
      </c>
      <c r="H451" s="12">
        <v>0</v>
      </c>
      <c r="I451" s="12" t="s">
        <v>12</v>
      </c>
      <c r="J451" s="12" t="s">
        <v>1671</v>
      </c>
      <c r="K451" s="12" t="s">
        <v>12</v>
      </c>
      <c r="L451" s="12">
        <v>2006</v>
      </c>
      <c r="M451" s="142"/>
      <c r="N451" s="72" t="s">
        <v>13</v>
      </c>
      <c r="O451" s="107"/>
      <c r="P451" s="255"/>
      <c r="R451" s="131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  <c r="AL451" s="132"/>
      <c r="AM451" s="132"/>
      <c r="AN451" s="132"/>
      <c r="AO451" s="132"/>
      <c r="AP451" s="132"/>
      <c r="AQ451" s="132"/>
      <c r="AR451" s="132"/>
      <c r="AS451" s="132"/>
      <c r="AT451" s="132"/>
      <c r="AU451" s="132"/>
      <c r="AV451" s="133" t="s">
        <v>1717</v>
      </c>
      <c r="AW451" s="132"/>
      <c r="AX451" s="132"/>
      <c r="AY451" s="132"/>
      <c r="AZ451" s="132"/>
      <c r="BA451" s="133" t="s">
        <v>1717</v>
      </c>
      <c r="BC451" s="5">
        <v>441</v>
      </c>
    </row>
    <row r="452" spans="1:55" s="14" customFormat="1" ht="25.15" customHeight="1" x14ac:dyDescent="0.2">
      <c r="A452" s="13" t="s">
        <v>1852</v>
      </c>
      <c r="B452" s="226" t="s">
        <v>1865</v>
      </c>
      <c r="C452" s="27" t="s">
        <v>470</v>
      </c>
      <c r="D452" s="9" t="s">
        <v>1785</v>
      </c>
      <c r="E452" s="103" t="s">
        <v>415</v>
      </c>
      <c r="F452" s="9" t="s">
        <v>1257</v>
      </c>
      <c r="G452" s="10" t="s">
        <v>1631</v>
      </c>
      <c r="H452" s="12">
        <v>0.43</v>
      </c>
      <c r="I452" s="12" t="s">
        <v>12</v>
      </c>
      <c r="J452" s="12" t="s">
        <v>12</v>
      </c>
      <c r="K452" s="12" t="s">
        <v>12</v>
      </c>
      <c r="L452" s="12" t="s">
        <v>1761</v>
      </c>
      <c r="M452" s="142"/>
      <c r="N452" s="72" t="s">
        <v>13</v>
      </c>
      <c r="O452" s="107"/>
      <c r="P452" s="255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3" t="s">
        <v>1717</v>
      </c>
      <c r="AG452" s="131"/>
      <c r="AH452" s="131"/>
      <c r="AI452" s="131"/>
      <c r="AJ452" s="131"/>
      <c r="AK452" s="131"/>
      <c r="AL452" s="133" t="s">
        <v>1717</v>
      </c>
      <c r="AM452" s="133" t="s">
        <v>1717</v>
      </c>
      <c r="AN452" s="131"/>
      <c r="AO452" s="131"/>
      <c r="AP452" s="131"/>
      <c r="AQ452" s="131"/>
      <c r="AR452" s="131"/>
      <c r="AS452" s="131"/>
      <c r="AT452" s="131"/>
      <c r="AU452" s="131"/>
      <c r="AV452" s="133" t="s">
        <v>1717</v>
      </c>
      <c r="AW452" s="131"/>
      <c r="AX452" s="131"/>
      <c r="AY452" s="155"/>
      <c r="AZ452" s="132"/>
      <c r="BA452" s="133" t="s">
        <v>1717</v>
      </c>
      <c r="BC452" s="5">
        <v>442</v>
      </c>
    </row>
    <row r="453" spans="1:55" s="14" customFormat="1" ht="25.15" customHeight="1" x14ac:dyDescent="0.2">
      <c r="A453" s="13" t="s">
        <v>1852</v>
      </c>
      <c r="B453" s="226" t="s">
        <v>1865</v>
      </c>
      <c r="C453" s="27" t="s">
        <v>471</v>
      </c>
      <c r="D453" s="9" t="s">
        <v>1771</v>
      </c>
      <c r="E453" s="103" t="s">
        <v>415</v>
      </c>
      <c r="F453" s="9" t="s">
        <v>1257</v>
      </c>
      <c r="G453" s="10" t="s">
        <v>1631</v>
      </c>
      <c r="H453" s="12">
        <v>0.43</v>
      </c>
      <c r="I453" s="12" t="s">
        <v>12</v>
      </c>
      <c r="J453" s="12" t="s">
        <v>12</v>
      </c>
      <c r="K453" s="12" t="s">
        <v>12</v>
      </c>
      <c r="L453" s="12" t="s">
        <v>1761</v>
      </c>
      <c r="M453" s="142"/>
      <c r="N453" s="72" t="s">
        <v>13</v>
      </c>
      <c r="O453" s="107"/>
      <c r="P453" s="255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3" t="s">
        <v>1717</v>
      </c>
      <c r="AG453" s="131"/>
      <c r="AH453" s="131"/>
      <c r="AI453" s="131"/>
      <c r="AJ453" s="131"/>
      <c r="AK453" s="131"/>
      <c r="AL453" s="133" t="s">
        <v>1717</v>
      </c>
      <c r="AM453" s="133" t="s">
        <v>1717</v>
      </c>
      <c r="AN453" s="131"/>
      <c r="AO453" s="131"/>
      <c r="AP453" s="131"/>
      <c r="AQ453" s="131"/>
      <c r="AR453" s="131"/>
      <c r="AS453" s="131"/>
      <c r="AT453" s="131"/>
      <c r="AU453" s="131"/>
      <c r="AV453" s="133" t="s">
        <v>1717</v>
      </c>
      <c r="AW453" s="131"/>
      <c r="AX453" s="131"/>
      <c r="AY453" s="155"/>
      <c r="AZ453" s="132"/>
      <c r="BA453" s="133" t="s">
        <v>1717</v>
      </c>
      <c r="BC453" s="5">
        <v>443</v>
      </c>
    </row>
    <row r="454" spans="1:55" s="14" customFormat="1" ht="25.15" customHeight="1" x14ac:dyDescent="0.2">
      <c r="A454" s="13" t="s">
        <v>1852</v>
      </c>
      <c r="B454" s="226" t="s">
        <v>1863</v>
      </c>
      <c r="C454" s="27" t="s">
        <v>472</v>
      </c>
      <c r="D454" s="10" t="s">
        <v>1765</v>
      </c>
      <c r="E454" s="103" t="s">
        <v>415</v>
      </c>
      <c r="F454" s="10" t="s">
        <v>473</v>
      </c>
      <c r="G454" s="10" t="s">
        <v>1603</v>
      </c>
      <c r="H454" s="12">
        <f>0.1*4</f>
        <v>0.4</v>
      </c>
      <c r="I454" s="12" t="s">
        <v>12</v>
      </c>
      <c r="J454" s="12" t="s">
        <v>12</v>
      </c>
      <c r="K454" s="12" t="s">
        <v>12</v>
      </c>
      <c r="L454" s="103" t="s">
        <v>1762</v>
      </c>
      <c r="M454" s="142"/>
      <c r="N454" s="72" t="s">
        <v>13</v>
      </c>
      <c r="O454" s="107"/>
      <c r="P454" s="255"/>
      <c r="R454" s="131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3" t="s">
        <v>1717</v>
      </c>
      <c r="AG454" s="132"/>
      <c r="AH454" s="132"/>
      <c r="AI454" s="132"/>
      <c r="AJ454" s="132"/>
      <c r="AK454" s="132"/>
      <c r="AL454" s="132"/>
      <c r="AM454" s="133" t="s">
        <v>1717</v>
      </c>
      <c r="AN454" s="132"/>
      <c r="AO454" s="132"/>
      <c r="AP454" s="132"/>
      <c r="AQ454" s="132"/>
      <c r="AR454" s="132"/>
      <c r="AS454" s="132"/>
      <c r="AT454" s="132"/>
      <c r="AU454" s="132"/>
      <c r="AV454" s="133" t="s">
        <v>1717</v>
      </c>
      <c r="AW454" s="132"/>
      <c r="AX454" s="132"/>
      <c r="AY454" s="132"/>
      <c r="AZ454" s="132"/>
      <c r="BA454" s="132"/>
      <c r="BC454" s="5">
        <v>444</v>
      </c>
    </row>
    <row r="455" spans="1:55" s="14" customFormat="1" ht="25.15" customHeight="1" x14ac:dyDescent="0.2">
      <c r="A455" s="13" t="s">
        <v>1853</v>
      </c>
      <c r="B455" s="226" t="s">
        <v>1866</v>
      </c>
      <c r="C455" s="25" t="s">
        <v>477</v>
      </c>
      <c r="D455" s="10" t="s">
        <v>1809</v>
      </c>
      <c r="E455" s="103" t="s">
        <v>478</v>
      </c>
      <c r="F455" s="10" t="s">
        <v>441</v>
      </c>
      <c r="G455" s="10" t="s">
        <v>1632</v>
      </c>
      <c r="H455" s="12">
        <f>4*5</f>
        <v>20</v>
      </c>
      <c r="I455" s="12" t="s">
        <v>12</v>
      </c>
      <c r="J455" s="12" t="s">
        <v>1671</v>
      </c>
      <c r="K455" s="12" t="s">
        <v>12</v>
      </c>
      <c r="L455" s="12">
        <v>2011</v>
      </c>
      <c r="M455" s="142"/>
      <c r="N455" s="72" t="s">
        <v>13</v>
      </c>
      <c r="O455" s="107"/>
      <c r="P455" s="255"/>
      <c r="R455" s="131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3" t="s">
        <v>1717</v>
      </c>
      <c r="AI455" s="132"/>
      <c r="AJ455" s="132"/>
      <c r="AK455" s="132"/>
      <c r="AL455" s="132"/>
      <c r="AM455" s="133" t="s">
        <v>1717</v>
      </c>
      <c r="AN455" s="132"/>
      <c r="AO455" s="132"/>
      <c r="AP455" s="132"/>
      <c r="AQ455" s="132"/>
      <c r="AR455" s="132"/>
      <c r="AS455" s="132"/>
      <c r="AT455" s="132"/>
      <c r="AU455" s="132"/>
      <c r="AV455" s="133" t="s">
        <v>1717</v>
      </c>
      <c r="AW455" s="132"/>
      <c r="AX455" s="132"/>
      <c r="AY455" s="132"/>
      <c r="AZ455" s="132"/>
      <c r="BA455" s="133" t="s">
        <v>1717</v>
      </c>
      <c r="BC455" s="5">
        <v>445</v>
      </c>
    </row>
    <row r="456" spans="1:55" s="14" customFormat="1" ht="25.15" customHeight="1" x14ac:dyDescent="0.2">
      <c r="A456" s="13" t="s">
        <v>1853</v>
      </c>
      <c r="B456" s="226" t="s">
        <v>1866</v>
      </c>
      <c r="C456" s="25" t="s">
        <v>479</v>
      </c>
      <c r="D456" s="10" t="s">
        <v>1810</v>
      </c>
      <c r="E456" s="103" t="s">
        <v>478</v>
      </c>
      <c r="F456" s="10" t="s">
        <v>443</v>
      </c>
      <c r="G456" s="10" t="s">
        <v>1629</v>
      </c>
      <c r="H456" s="12">
        <v>0</v>
      </c>
      <c r="I456" s="12" t="s">
        <v>12</v>
      </c>
      <c r="J456" s="12" t="s">
        <v>1671</v>
      </c>
      <c r="K456" s="12" t="s">
        <v>12</v>
      </c>
      <c r="L456" s="12">
        <v>2011</v>
      </c>
      <c r="M456" s="142"/>
      <c r="N456" s="72" t="s">
        <v>13</v>
      </c>
      <c r="O456" s="107"/>
      <c r="P456" s="255"/>
      <c r="R456" s="131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  <c r="AL456" s="132"/>
      <c r="AM456" s="132"/>
      <c r="AN456" s="132"/>
      <c r="AO456" s="132"/>
      <c r="AP456" s="132"/>
      <c r="AQ456" s="132"/>
      <c r="AR456" s="132"/>
      <c r="AS456" s="132"/>
      <c r="AT456" s="132"/>
      <c r="AU456" s="132"/>
      <c r="AV456" s="133" t="s">
        <v>1717</v>
      </c>
      <c r="AW456" s="132"/>
      <c r="AX456" s="132"/>
      <c r="AY456" s="132"/>
      <c r="AZ456" s="132"/>
      <c r="BA456" s="133" t="s">
        <v>1717</v>
      </c>
      <c r="BC456" s="5">
        <v>446</v>
      </c>
    </row>
    <row r="457" spans="1:55" s="14" customFormat="1" ht="25.15" customHeight="1" x14ac:dyDescent="0.2">
      <c r="A457" s="13" t="s">
        <v>1853</v>
      </c>
      <c r="B457" s="226" t="s">
        <v>1866</v>
      </c>
      <c r="C457" s="25" t="s">
        <v>480</v>
      </c>
      <c r="D457" s="10" t="s">
        <v>1811</v>
      </c>
      <c r="E457" s="103" t="s">
        <v>478</v>
      </c>
      <c r="F457" s="10"/>
      <c r="G457" s="10" t="s">
        <v>1629</v>
      </c>
      <c r="H457" s="12">
        <v>0</v>
      </c>
      <c r="I457" s="12" t="s">
        <v>12</v>
      </c>
      <c r="J457" s="12" t="s">
        <v>1671</v>
      </c>
      <c r="K457" s="12" t="s">
        <v>12</v>
      </c>
      <c r="L457" s="12">
        <v>2011</v>
      </c>
      <c r="M457" s="142"/>
      <c r="N457" s="72" t="s">
        <v>13</v>
      </c>
      <c r="O457" s="107"/>
      <c r="P457" s="255"/>
      <c r="R457" s="131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  <c r="AL457" s="132"/>
      <c r="AM457" s="132"/>
      <c r="AN457" s="132"/>
      <c r="AO457" s="132"/>
      <c r="AP457" s="132"/>
      <c r="AQ457" s="132"/>
      <c r="AR457" s="132"/>
      <c r="AS457" s="132"/>
      <c r="AT457" s="132"/>
      <c r="AU457" s="132"/>
      <c r="AV457" s="133" t="s">
        <v>1717</v>
      </c>
      <c r="AW457" s="132"/>
      <c r="AX457" s="132"/>
      <c r="AY457" s="132"/>
      <c r="AZ457" s="132"/>
      <c r="BA457" s="133" t="s">
        <v>1717</v>
      </c>
      <c r="BC457" s="5">
        <v>447</v>
      </c>
    </row>
    <row r="458" spans="1:55" ht="25.15" customHeight="1" x14ac:dyDescent="0.2">
      <c r="A458" s="13" t="s">
        <v>1853</v>
      </c>
      <c r="B458" s="226" t="s">
        <v>1866</v>
      </c>
      <c r="C458" s="25" t="s">
        <v>481</v>
      </c>
      <c r="D458" s="10" t="s">
        <v>1812</v>
      </c>
      <c r="E458" s="103" t="s">
        <v>478</v>
      </c>
      <c r="F458" s="10"/>
      <c r="G458" s="10" t="s">
        <v>1629</v>
      </c>
      <c r="H458" s="12">
        <v>0</v>
      </c>
      <c r="I458" s="12" t="s">
        <v>12</v>
      </c>
      <c r="J458" s="12" t="s">
        <v>1671</v>
      </c>
      <c r="K458" s="12" t="s">
        <v>12</v>
      </c>
      <c r="L458" s="12">
        <v>2011</v>
      </c>
      <c r="M458" s="142"/>
      <c r="N458" s="72" t="s">
        <v>13</v>
      </c>
      <c r="O458" s="107"/>
      <c r="P458" s="249"/>
      <c r="R458" s="131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  <c r="AL458" s="132"/>
      <c r="AM458" s="132"/>
      <c r="AN458" s="132"/>
      <c r="AO458" s="132"/>
      <c r="AP458" s="132"/>
      <c r="AQ458" s="132"/>
      <c r="AR458" s="132"/>
      <c r="AS458" s="132"/>
      <c r="AT458" s="132"/>
      <c r="AU458" s="132"/>
      <c r="AV458" s="133" t="s">
        <v>1717</v>
      </c>
      <c r="AW458" s="132"/>
      <c r="AX458" s="132"/>
      <c r="AY458" s="132"/>
      <c r="AZ458" s="132"/>
      <c r="BA458" s="133" t="s">
        <v>1717</v>
      </c>
      <c r="BC458" s="5">
        <v>448</v>
      </c>
    </row>
    <row r="459" spans="1:55" ht="25.15" customHeight="1" x14ac:dyDescent="0.2">
      <c r="A459" s="13" t="s">
        <v>1853</v>
      </c>
      <c r="B459" s="226" t="s">
        <v>1866</v>
      </c>
      <c r="C459" s="25" t="s">
        <v>482</v>
      </c>
      <c r="D459" s="10" t="s">
        <v>1813</v>
      </c>
      <c r="E459" s="103" t="s">
        <v>478</v>
      </c>
      <c r="F459" s="10" t="s">
        <v>446</v>
      </c>
      <c r="G459" s="10" t="s">
        <v>1629</v>
      </c>
      <c r="H459" s="12">
        <v>0</v>
      </c>
      <c r="I459" s="12" t="s">
        <v>12</v>
      </c>
      <c r="J459" s="12" t="s">
        <v>1671</v>
      </c>
      <c r="K459" s="12" t="s">
        <v>12</v>
      </c>
      <c r="L459" s="12">
        <v>2023</v>
      </c>
      <c r="M459" s="142"/>
      <c r="N459" s="72" t="s">
        <v>13</v>
      </c>
      <c r="O459" s="107"/>
      <c r="P459" s="71" t="s">
        <v>2068</v>
      </c>
      <c r="R459" s="131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  <c r="AL459" s="132"/>
      <c r="AM459" s="132"/>
      <c r="AN459" s="132"/>
      <c r="AO459" s="132"/>
      <c r="AP459" s="132"/>
      <c r="AQ459" s="132"/>
      <c r="AR459" s="132"/>
      <c r="AS459" s="132"/>
      <c r="AT459" s="132"/>
      <c r="AU459" s="132"/>
      <c r="AV459" s="133" t="s">
        <v>1717</v>
      </c>
      <c r="AW459" s="132"/>
      <c r="AX459" s="132"/>
      <c r="AY459" s="132"/>
      <c r="AZ459" s="132"/>
      <c r="BA459" s="133" t="s">
        <v>1717</v>
      </c>
      <c r="BC459" s="5">
        <v>449</v>
      </c>
    </row>
    <row r="460" spans="1:55" ht="25.15" customHeight="1" x14ac:dyDescent="0.2">
      <c r="A460" s="13" t="s">
        <v>1853</v>
      </c>
      <c r="B460" s="226" t="s">
        <v>1865</v>
      </c>
      <c r="C460" s="25" t="s">
        <v>483</v>
      </c>
      <c r="D460" s="10" t="s">
        <v>1814</v>
      </c>
      <c r="E460" s="103" t="s">
        <v>478</v>
      </c>
      <c r="F460" s="10" t="s">
        <v>448</v>
      </c>
      <c r="G460" s="10" t="s">
        <v>1634</v>
      </c>
      <c r="H460" s="12">
        <f>3*5</f>
        <v>15</v>
      </c>
      <c r="I460" s="12" t="s">
        <v>12</v>
      </c>
      <c r="J460" s="12" t="s">
        <v>1671</v>
      </c>
      <c r="K460" s="12" t="s">
        <v>12</v>
      </c>
      <c r="L460" s="12">
        <v>2011</v>
      </c>
      <c r="M460" s="142"/>
      <c r="N460" s="72" t="s">
        <v>13</v>
      </c>
      <c r="O460" s="107"/>
      <c r="P460" s="249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  <c r="AF460" s="131"/>
      <c r="AG460" s="133" t="s">
        <v>1717</v>
      </c>
      <c r="AH460" s="133" t="s">
        <v>1717</v>
      </c>
      <c r="AI460" s="131"/>
      <c r="AJ460" s="133" t="s">
        <v>1717</v>
      </c>
      <c r="AK460" s="131"/>
      <c r="AL460" s="131"/>
      <c r="AM460" s="133" t="s">
        <v>1717</v>
      </c>
      <c r="AN460" s="131"/>
      <c r="AO460" s="131"/>
      <c r="AP460" s="131"/>
      <c r="AQ460" s="131"/>
      <c r="AR460" s="131"/>
      <c r="AS460" s="131"/>
      <c r="AT460" s="131"/>
      <c r="AU460" s="131"/>
      <c r="AV460" s="133" t="s">
        <v>1717</v>
      </c>
      <c r="AW460" s="133" t="s">
        <v>1717</v>
      </c>
      <c r="AX460" s="132"/>
      <c r="AY460" s="132"/>
      <c r="AZ460" s="132"/>
      <c r="BA460" s="133" t="s">
        <v>1717</v>
      </c>
      <c r="BC460" s="5">
        <v>450</v>
      </c>
    </row>
    <row r="461" spans="1:55" ht="25.15" customHeight="1" x14ac:dyDescent="0.2">
      <c r="A461" s="13" t="s">
        <v>1853</v>
      </c>
      <c r="B461" s="226" t="s">
        <v>1866</v>
      </c>
      <c r="C461" s="25" t="s">
        <v>484</v>
      </c>
      <c r="D461" s="189" t="s">
        <v>1827</v>
      </c>
      <c r="E461" s="103" t="s">
        <v>478</v>
      </c>
      <c r="F461" s="10" t="s">
        <v>443</v>
      </c>
      <c r="G461" s="10" t="s">
        <v>1629</v>
      </c>
      <c r="H461" s="12">
        <v>0</v>
      </c>
      <c r="I461" s="12" t="s">
        <v>12</v>
      </c>
      <c r="J461" s="12" t="s">
        <v>1671</v>
      </c>
      <c r="K461" s="12" t="s">
        <v>12</v>
      </c>
      <c r="L461" s="12">
        <v>2017</v>
      </c>
      <c r="M461" s="142"/>
      <c r="N461" s="72" t="s">
        <v>13</v>
      </c>
      <c r="O461" s="107"/>
      <c r="P461" s="249"/>
      <c r="R461" s="131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  <c r="AL461" s="132"/>
      <c r="AM461" s="132"/>
      <c r="AN461" s="132"/>
      <c r="AO461" s="132"/>
      <c r="AP461" s="132"/>
      <c r="AQ461" s="132"/>
      <c r="AR461" s="132"/>
      <c r="AS461" s="132"/>
      <c r="AT461" s="132"/>
      <c r="AU461" s="132"/>
      <c r="AV461" s="133" t="s">
        <v>1717</v>
      </c>
      <c r="AW461" s="132"/>
      <c r="AX461" s="132"/>
      <c r="AY461" s="132"/>
      <c r="AZ461" s="132"/>
      <c r="BA461" s="133" t="s">
        <v>1717</v>
      </c>
      <c r="BC461" s="5">
        <v>451</v>
      </c>
    </row>
    <row r="462" spans="1:55" ht="25.15" customHeight="1" x14ac:dyDescent="0.2">
      <c r="A462" s="13" t="s">
        <v>1853</v>
      </c>
      <c r="B462" s="226" t="s">
        <v>1865</v>
      </c>
      <c r="C462" s="25" t="s">
        <v>485</v>
      </c>
      <c r="D462" s="190" t="s">
        <v>1828</v>
      </c>
      <c r="E462" s="103" t="s">
        <v>478</v>
      </c>
      <c r="F462" s="10" t="s">
        <v>450</v>
      </c>
      <c r="G462" s="10" t="s">
        <v>1634</v>
      </c>
      <c r="H462" s="12">
        <f>4*5</f>
        <v>20</v>
      </c>
      <c r="I462" s="12" t="s">
        <v>12</v>
      </c>
      <c r="J462" s="12" t="s">
        <v>1671</v>
      </c>
      <c r="K462" s="12" t="s">
        <v>12</v>
      </c>
      <c r="L462" s="12">
        <v>2017</v>
      </c>
      <c r="M462" s="142"/>
      <c r="N462" s="72" t="s">
        <v>13</v>
      </c>
      <c r="O462" s="107"/>
      <c r="P462" s="249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31"/>
      <c r="AC462" s="131"/>
      <c r="AD462" s="131"/>
      <c r="AE462" s="131"/>
      <c r="AF462" s="131"/>
      <c r="AG462" s="133" t="s">
        <v>1717</v>
      </c>
      <c r="AH462" s="133" t="s">
        <v>1717</v>
      </c>
      <c r="AI462" s="131"/>
      <c r="AJ462" s="133" t="s">
        <v>1717</v>
      </c>
      <c r="AK462" s="132"/>
      <c r="AL462" s="131"/>
      <c r="AM462" s="133" t="s">
        <v>1717</v>
      </c>
      <c r="AN462" s="131"/>
      <c r="AO462" s="131"/>
      <c r="AP462" s="131"/>
      <c r="AQ462" s="131"/>
      <c r="AR462" s="131"/>
      <c r="AS462" s="131"/>
      <c r="AT462" s="131"/>
      <c r="AU462" s="131"/>
      <c r="AV462" s="133" t="s">
        <v>1717</v>
      </c>
      <c r="AW462" s="133" t="s">
        <v>1717</v>
      </c>
      <c r="AX462" s="132"/>
      <c r="AY462" s="132"/>
      <c r="AZ462" s="132"/>
      <c r="BA462" s="133" t="s">
        <v>1717</v>
      </c>
      <c r="BC462" s="5">
        <v>452</v>
      </c>
    </row>
    <row r="463" spans="1:55" ht="25.15" customHeight="1" x14ac:dyDescent="0.2">
      <c r="A463" s="13" t="s">
        <v>1853</v>
      </c>
      <c r="B463" s="226" t="s">
        <v>1865</v>
      </c>
      <c r="C463" s="25" t="s">
        <v>486</v>
      </c>
      <c r="D463" s="10" t="s">
        <v>1815</v>
      </c>
      <c r="E463" s="103" t="s">
        <v>478</v>
      </c>
      <c r="F463" s="10" t="s">
        <v>452</v>
      </c>
      <c r="G463" s="10" t="s">
        <v>1629</v>
      </c>
      <c r="H463" s="12">
        <f>4*5</f>
        <v>20</v>
      </c>
      <c r="I463" s="12" t="s">
        <v>12</v>
      </c>
      <c r="J463" s="12" t="s">
        <v>1671</v>
      </c>
      <c r="K463" s="12" t="s">
        <v>12</v>
      </c>
      <c r="L463" s="12">
        <v>2011</v>
      </c>
      <c r="M463" s="142"/>
      <c r="N463" s="72" t="s">
        <v>13</v>
      </c>
      <c r="O463" s="107"/>
      <c r="P463" s="249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  <c r="AB463" s="131"/>
      <c r="AC463" s="131"/>
      <c r="AD463" s="131"/>
      <c r="AE463" s="131"/>
      <c r="AF463" s="131"/>
      <c r="AG463" s="133" t="s">
        <v>1717</v>
      </c>
      <c r="AH463" s="133" t="s">
        <v>1717</v>
      </c>
      <c r="AI463" s="131"/>
      <c r="AJ463" s="131"/>
      <c r="AK463" s="131"/>
      <c r="AL463" s="131"/>
      <c r="AM463" s="133" t="s">
        <v>1717</v>
      </c>
      <c r="AN463" s="131"/>
      <c r="AO463" s="131"/>
      <c r="AP463" s="131"/>
      <c r="AQ463" s="131"/>
      <c r="AR463" s="131"/>
      <c r="AS463" s="131"/>
      <c r="AT463" s="131"/>
      <c r="AU463" s="131"/>
      <c r="AV463" s="133" t="s">
        <v>1717</v>
      </c>
      <c r="AW463" s="133" t="s">
        <v>1717</v>
      </c>
      <c r="AX463" s="132"/>
      <c r="AY463" s="132"/>
      <c r="AZ463" s="132"/>
      <c r="BA463" s="133" t="s">
        <v>1717</v>
      </c>
      <c r="BC463" s="5">
        <v>453</v>
      </c>
    </row>
    <row r="464" spans="1:55" ht="25.15" customHeight="1" x14ac:dyDescent="0.2">
      <c r="A464" s="13" t="s">
        <v>1853</v>
      </c>
      <c r="B464" s="226" t="s">
        <v>1866</v>
      </c>
      <c r="C464" s="25" t="s">
        <v>487</v>
      </c>
      <c r="D464" s="10" t="s">
        <v>1829</v>
      </c>
      <c r="E464" s="103" t="s">
        <v>478</v>
      </c>
      <c r="F464" s="10" t="s">
        <v>443</v>
      </c>
      <c r="G464" s="10" t="s">
        <v>1629</v>
      </c>
      <c r="H464" s="12">
        <v>0</v>
      </c>
      <c r="I464" s="12" t="s">
        <v>12</v>
      </c>
      <c r="J464" s="12" t="s">
        <v>1671</v>
      </c>
      <c r="K464" s="12" t="s">
        <v>12</v>
      </c>
      <c r="L464" s="12">
        <v>2011</v>
      </c>
      <c r="M464" s="142"/>
      <c r="N464" s="72" t="s">
        <v>13</v>
      </c>
      <c r="O464" s="107"/>
      <c r="P464" s="249"/>
      <c r="R464" s="131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  <c r="AL464" s="132"/>
      <c r="AM464" s="132"/>
      <c r="AN464" s="132"/>
      <c r="AO464" s="132"/>
      <c r="AP464" s="132"/>
      <c r="AQ464" s="132"/>
      <c r="AR464" s="132"/>
      <c r="AS464" s="132"/>
      <c r="AT464" s="132"/>
      <c r="AU464" s="132"/>
      <c r="AV464" s="133" t="s">
        <v>1717</v>
      </c>
      <c r="AW464" s="132"/>
      <c r="AX464" s="132"/>
      <c r="AY464" s="132"/>
      <c r="AZ464" s="132"/>
      <c r="BA464" s="133" t="s">
        <v>1717</v>
      </c>
      <c r="BC464" s="5">
        <v>454</v>
      </c>
    </row>
    <row r="465" spans="1:55" ht="25.15" customHeight="1" x14ac:dyDescent="0.2">
      <c r="A465" s="13" t="s">
        <v>1853</v>
      </c>
      <c r="B465" s="226" t="s">
        <v>1866</v>
      </c>
      <c r="C465" s="25" t="s">
        <v>488</v>
      </c>
      <c r="D465" s="10" t="s">
        <v>1830</v>
      </c>
      <c r="E465" s="103" t="s">
        <v>478</v>
      </c>
      <c r="F465" s="10" t="s">
        <v>443</v>
      </c>
      <c r="G465" s="10" t="s">
        <v>1629</v>
      </c>
      <c r="H465" s="12">
        <v>0</v>
      </c>
      <c r="I465" s="12" t="s">
        <v>12</v>
      </c>
      <c r="J465" s="12" t="s">
        <v>1671</v>
      </c>
      <c r="K465" s="12" t="s">
        <v>12</v>
      </c>
      <c r="L465" s="12">
        <v>2011</v>
      </c>
      <c r="M465" s="142"/>
      <c r="N465" s="72" t="s">
        <v>13</v>
      </c>
      <c r="O465" s="107"/>
      <c r="P465" s="249"/>
      <c r="R465" s="131"/>
      <c r="S465" s="132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  <c r="AI465" s="132"/>
      <c r="AJ465" s="132"/>
      <c r="AK465" s="132"/>
      <c r="AL465" s="132"/>
      <c r="AM465" s="132"/>
      <c r="AN465" s="132"/>
      <c r="AO465" s="132"/>
      <c r="AP465" s="132"/>
      <c r="AQ465" s="132"/>
      <c r="AR465" s="132"/>
      <c r="AS465" s="132"/>
      <c r="AT465" s="132"/>
      <c r="AU465" s="132"/>
      <c r="AV465" s="133" t="s">
        <v>1717</v>
      </c>
      <c r="AW465" s="132"/>
      <c r="AX465" s="132"/>
      <c r="AY465" s="132"/>
      <c r="AZ465" s="132"/>
      <c r="BA465" s="133" t="s">
        <v>1717</v>
      </c>
      <c r="BC465" s="5">
        <v>455</v>
      </c>
    </row>
    <row r="466" spans="1:55" ht="25.15" customHeight="1" x14ac:dyDescent="0.2">
      <c r="A466" s="13" t="s">
        <v>1853</v>
      </c>
      <c r="B466" s="226" t="s">
        <v>1866</v>
      </c>
      <c r="C466" s="25" t="s">
        <v>489</v>
      </c>
      <c r="D466" s="10" t="s">
        <v>1816</v>
      </c>
      <c r="E466" s="103" t="s">
        <v>478</v>
      </c>
      <c r="F466" s="10" t="s">
        <v>443</v>
      </c>
      <c r="G466" s="10" t="s">
        <v>1629</v>
      </c>
      <c r="H466" s="12">
        <v>0</v>
      </c>
      <c r="I466" s="12" t="s">
        <v>12</v>
      </c>
      <c r="J466" s="12" t="s">
        <v>1671</v>
      </c>
      <c r="K466" s="12" t="s">
        <v>12</v>
      </c>
      <c r="L466" s="12">
        <v>2011</v>
      </c>
      <c r="M466" s="142"/>
      <c r="N466" s="72" t="s">
        <v>13</v>
      </c>
      <c r="O466" s="107"/>
      <c r="P466" s="249"/>
      <c r="R466" s="131"/>
      <c r="S466" s="132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/>
      <c r="AD466" s="132"/>
      <c r="AE466" s="132"/>
      <c r="AF466" s="132"/>
      <c r="AG466" s="132"/>
      <c r="AH466" s="132"/>
      <c r="AI466" s="132"/>
      <c r="AJ466" s="132"/>
      <c r="AK466" s="132"/>
      <c r="AL466" s="132"/>
      <c r="AM466" s="132"/>
      <c r="AN466" s="132"/>
      <c r="AO466" s="132"/>
      <c r="AP466" s="132"/>
      <c r="AQ466" s="132"/>
      <c r="AR466" s="132"/>
      <c r="AS466" s="132"/>
      <c r="AT466" s="132"/>
      <c r="AU466" s="132"/>
      <c r="AV466" s="133" t="s">
        <v>1717</v>
      </c>
      <c r="AW466" s="132"/>
      <c r="AX466" s="132"/>
      <c r="AY466" s="132"/>
      <c r="AZ466" s="132"/>
      <c r="BA466" s="133" t="s">
        <v>1717</v>
      </c>
      <c r="BC466" s="5">
        <v>456</v>
      </c>
    </row>
    <row r="467" spans="1:55" ht="25.15" customHeight="1" x14ac:dyDescent="0.2">
      <c r="A467" s="13" t="s">
        <v>1853</v>
      </c>
      <c r="B467" s="226" t="s">
        <v>1865</v>
      </c>
      <c r="C467" s="25" t="s">
        <v>490</v>
      </c>
      <c r="D467" s="10" t="s">
        <v>1817</v>
      </c>
      <c r="E467" s="103" t="s">
        <v>478</v>
      </c>
      <c r="F467" s="10" t="s">
        <v>457</v>
      </c>
      <c r="G467" s="10" t="s">
        <v>1629</v>
      </c>
      <c r="H467" s="12">
        <v>0</v>
      </c>
      <c r="I467" s="12" t="s">
        <v>12</v>
      </c>
      <c r="J467" s="12" t="s">
        <v>1671</v>
      </c>
      <c r="K467" s="12" t="s">
        <v>12</v>
      </c>
      <c r="L467" s="12">
        <v>2011</v>
      </c>
      <c r="M467" s="142"/>
      <c r="N467" s="72" t="s">
        <v>13</v>
      </c>
      <c r="O467" s="107"/>
      <c r="P467" s="249"/>
      <c r="R467" s="131"/>
      <c r="S467" s="132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/>
      <c r="AD467" s="132"/>
      <c r="AE467" s="132"/>
      <c r="AF467" s="132"/>
      <c r="AG467" s="132"/>
      <c r="AH467" s="132"/>
      <c r="AI467" s="132"/>
      <c r="AJ467" s="132"/>
      <c r="AK467" s="132"/>
      <c r="AL467" s="132"/>
      <c r="AM467" s="132"/>
      <c r="AN467" s="132"/>
      <c r="AO467" s="132"/>
      <c r="AP467" s="132"/>
      <c r="AQ467" s="132"/>
      <c r="AR467" s="132"/>
      <c r="AS467" s="132"/>
      <c r="AT467" s="132"/>
      <c r="AU467" s="132"/>
      <c r="AV467" s="133" t="s">
        <v>1717</v>
      </c>
      <c r="AW467" s="132"/>
      <c r="AX467" s="132"/>
      <c r="AY467" s="132"/>
      <c r="AZ467" s="132"/>
      <c r="BA467" s="133" t="s">
        <v>1717</v>
      </c>
      <c r="BC467" s="5">
        <v>457</v>
      </c>
    </row>
    <row r="468" spans="1:55" ht="25.15" customHeight="1" x14ac:dyDescent="0.2">
      <c r="A468" s="13" t="s">
        <v>1853</v>
      </c>
      <c r="B468" s="226" t="s">
        <v>1865</v>
      </c>
      <c r="C468" s="25" t="s">
        <v>491</v>
      </c>
      <c r="D468" s="10" t="s">
        <v>1818</v>
      </c>
      <c r="E468" s="103" t="s">
        <v>478</v>
      </c>
      <c r="F468" s="10" t="s">
        <v>459</v>
      </c>
      <c r="G468" s="10" t="s">
        <v>1629</v>
      </c>
      <c r="H468" s="12">
        <v>0</v>
      </c>
      <c r="I468" s="12" t="s">
        <v>12</v>
      </c>
      <c r="J468" s="12" t="s">
        <v>1671</v>
      </c>
      <c r="K468" s="12" t="s">
        <v>12</v>
      </c>
      <c r="L468" s="12">
        <v>2011</v>
      </c>
      <c r="M468" s="142"/>
      <c r="N468" s="72" t="s">
        <v>13</v>
      </c>
      <c r="O468" s="107"/>
      <c r="P468" s="249"/>
      <c r="R468" s="131"/>
      <c r="S468" s="132"/>
      <c r="T468" s="132"/>
      <c r="U468" s="132"/>
      <c r="V468" s="132"/>
      <c r="W468" s="132"/>
      <c r="X468" s="132"/>
      <c r="Y468" s="132"/>
      <c r="Z468" s="132"/>
      <c r="AA468" s="132"/>
      <c r="AB468" s="132"/>
      <c r="AC468" s="132"/>
      <c r="AD468" s="132"/>
      <c r="AE468" s="132"/>
      <c r="AF468" s="132"/>
      <c r="AG468" s="132"/>
      <c r="AH468" s="132"/>
      <c r="AI468" s="132"/>
      <c r="AJ468" s="132"/>
      <c r="AK468" s="132"/>
      <c r="AL468" s="132"/>
      <c r="AM468" s="132"/>
      <c r="AN468" s="132"/>
      <c r="AO468" s="132"/>
      <c r="AP468" s="132"/>
      <c r="AQ468" s="132"/>
      <c r="AR468" s="132"/>
      <c r="AS468" s="132"/>
      <c r="AT468" s="132"/>
      <c r="AU468" s="132"/>
      <c r="AV468" s="133" t="s">
        <v>1717</v>
      </c>
      <c r="AW468" s="132"/>
      <c r="AX468" s="132"/>
      <c r="AY468" s="132"/>
      <c r="AZ468" s="132"/>
      <c r="BA468" s="133" t="s">
        <v>1717</v>
      </c>
      <c r="BC468" s="5">
        <v>458</v>
      </c>
    </row>
    <row r="469" spans="1:55" ht="25.15" customHeight="1" x14ac:dyDescent="0.2">
      <c r="A469" s="13" t="s">
        <v>1853</v>
      </c>
      <c r="B469" s="226" t="s">
        <v>1866</v>
      </c>
      <c r="C469" s="25" t="s">
        <v>492</v>
      </c>
      <c r="D469" s="10" t="s">
        <v>1831</v>
      </c>
      <c r="E469" s="103" t="s">
        <v>478</v>
      </c>
      <c r="F469" s="10" t="s">
        <v>459</v>
      </c>
      <c r="G469" s="10" t="s">
        <v>1629</v>
      </c>
      <c r="H469" s="12">
        <v>0</v>
      </c>
      <c r="I469" s="12" t="s">
        <v>12</v>
      </c>
      <c r="J469" s="12" t="s">
        <v>1671</v>
      </c>
      <c r="K469" s="12" t="s">
        <v>12</v>
      </c>
      <c r="L469" s="12">
        <v>2011</v>
      </c>
      <c r="M469" s="142"/>
      <c r="N469" s="72" t="s">
        <v>13</v>
      </c>
      <c r="O469" s="107"/>
      <c r="P469" s="249"/>
      <c r="R469" s="131"/>
      <c r="S469" s="132"/>
      <c r="T469" s="132"/>
      <c r="U469" s="132"/>
      <c r="V469" s="132"/>
      <c r="W469" s="132"/>
      <c r="X469" s="132"/>
      <c r="Y469" s="132"/>
      <c r="Z469" s="132"/>
      <c r="AA469" s="132"/>
      <c r="AB469" s="132"/>
      <c r="AC469" s="132"/>
      <c r="AD469" s="132"/>
      <c r="AE469" s="132"/>
      <c r="AF469" s="132"/>
      <c r="AG469" s="132"/>
      <c r="AH469" s="132"/>
      <c r="AI469" s="132"/>
      <c r="AJ469" s="132"/>
      <c r="AK469" s="132"/>
      <c r="AL469" s="132"/>
      <c r="AM469" s="132"/>
      <c r="AN469" s="132"/>
      <c r="AO469" s="132"/>
      <c r="AP469" s="132"/>
      <c r="AQ469" s="132"/>
      <c r="AR469" s="132"/>
      <c r="AS469" s="132"/>
      <c r="AT469" s="132"/>
      <c r="AU469" s="132"/>
      <c r="AV469" s="133" t="s">
        <v>1717</v>
      </c>
      <c r="AW469" s="132"/>
      <c r="AX469" s="132"/>
      <c r="AY469" s="132"/>
      <c r="AZ469" s="132"/>
      <c r="BA469" s="133" t="s">
        <v>1717</v>
      </c>
      <c r="BC469" s="5">
        <v>459</v>
      </c>
    </row>
    <row r="470" spans="1:55" ht="25.15" customHeight="1" x14ac:dyDescent="0.2">
      <c r="A470" s="13" t="s">
        <v>1853</v>
      </c>
      <c r="B470" s="226" t="s">
        <v>1866</v>
      </c>
      <c r="C470" s="25" t="s">
        <v>493</v>
      </c>
      <c r="D470" s="10" t="s">
        <v>1832</v>
      </c>
      <c r="E470" s="103" t="s">
        <v>478</v>
      </c>
      <c r="F470" s="10" t="s">
        <v>443</v>
      </c>
      <c r="G470" s="10" t="s">
        <v>1629</v>
      </c>
      <c r="H470" s="12">
        <v>0</v>
      </c>
      <c r="I470" s="12" t="s">
        <v>12</v>
      </c>
      <c r="J470" s="12" t="s">
        <v>1671</v>
      </c>
      <c r="K470" s="12" t="s">
        <v>12</v>
      </c>
      <c r="L470" s="12">
        <v>2011</v>
      </c>
      <c r="M470" s="142"/>
      <c r="N470" s="72" t="s">
        <v>13</v>
      </c>
      <c r="O470" s="107"/>
      <c r="P470" s="249"/>
      <c r="R470" s="131"/>
      <c r="S470" s="132"/>
      <c r="T470" s="132"/>
      <c r="U470" s="132"/>
      <c r="V470" s="132"/>
      <c r="W470" s="132"/>
      <c r="X470" s="132"/>
      <c r="Y470" s="132"/>
      <c r="Z470" s="132"/>
      <c r="AA470" s="132"/>
      <c r="AB470" s="132"/>
      <c r="AC470" s="132"/>
      <c r="AD470" s="132"/>
      <c r="AE470" s="132"/>
      <c r="AF470" s="132"/>
      <c r="AG470" s="132"/>
      <c r="AH470" s="132"/>
      <c r="AI470" s="132"/>
      <c r="AJ470" s="132"/>
      <c r="AK470" s="132"/>
      <c r="AL470" s="132"/>
      <c r="AM470" s="132"/>
      <c r="AN470" s="132"/>
      <c r="AO470" s="132"/>
      <c r="AP470" s="132"/>
      <c r="AQ470" s="132"/>
      <c r="AR470" s="132"/>
      <c r="AS470" s="132"/>
      <c r="AT470" s="132"/>
      <c r="AU470" s="132"/>
      <c r="AV470" s="133" t="s">
        <v>1717</v>
      </c>
      <c r="AW470" s="132"/>
      <c r="AX470" s="132"/>
      <c r="AY470" s="132"/>
      <c r="AZ470" s="132"/>
      <c r="BA470" s="133" t="s">
        <v>1717</v>
      </c>
      <c r="BC470" s="5">
        <v>460</v>
      </c>
    </row>
    <row r="471" spans="1:55" ht="25.15" customHeight="1" x14ac:dyDescent="0.2">
      <c r="A471" s="13" t="s">
        <v>1853</v>
      </c>
      <c r="B471" s="226" t="s">
        <v>1866</v>
      </c>
      <c r="C471" s="25" t="s">
        <v>494</v>
      </c>
      <c r="D471" s="10" t="s">
        <v>1819</v>
      </c>
      <c r="E471" s="103" t="s">
        <v>478</v>
      </c>
      <c r="F471" s="10" t="s">
        <v>446</v>
      </c>
      <c r="G471" s="10" t="s">
        <v>1629</v>
      </c>
      <c r="H471" s="12">
        <v>0</v>
      </c>
      <c r="I471" s="12" t="s">
        <v>12</v>
      </c>
      <c r="J471" s="12" t="s">
        <v>1671</v>
      </c>
      <c r="K471" s="12" t="s">
        <v>12</v>
      </c>
      <c r="L471" s="12">
        <v>2011</v>
      </c>
      <c r="M471" s="142"/>
      <c r="N471" s="72" t="s">
        <v>13</v>
      </c>
      <c r="O471" s="107"/>
      <c r="P471" s="249"/>
      <c r="R471" s="131"/>
      <c r="S471" s="132"/>
      <c r="T471" s="132"/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  <c r="AI471" s="132"/>
      <c r="AJ471" s="132"/>
      <c r="AK471" s="132"/>
      <c r="AL471" s="132"/>
      <c r="AM471" s="132"/>
      <c r="AN471" s="132"/>
      <c r="AO471" s="132"/>
      <c r="AP471" s="132"/>
      <c r="AQ471" s="132"/>
      <c r="AR471" s="132"/>
      <c r="AS471" s="132"/>
      <c r="AT471" s="132"/>
      <c r="AU471" s="132"/>
      <c r="AV471" s="133" t="s">
        <v>1717</v>
      </c>
      <c r="AW471" s="132"/>
      <c r="AX471" s="132"/>
      <c r="AY471" s="132"/>
      <c r="AZ471" s="132"/>
      <c r="BA471" s="133" t="s">
        <v>1717</v>
      </c>
      <c r="BC471" s="5">
        <v>461</v>
      </c>
    </row>
    <row r="472" spans="1:55" ht="25.15" customHeight="1" x14ac:dyDescent="0.2">
      <c r="A472" s="13" t="s">
        <v>1853</v>
      </c>
      <c r="B472" s="226" t="s">
        <v>1865</v>
      </c>
      <c r="C472" s="25" t="s">
        <v>495</v>
      </c>
      <c r="D472" s="10" t="s">
        <v>1820</v>
      </c>
      <c r="E472" s="103" t="s">
        <v>478</v>
      </c>
      <c r="F472" s="10" t="s">
        <v>464</v>
      </c>
      <c r="G472" s="10" t="s">
        <v>1634</v>
      </c>
      <c r="H472" s="12">
        <f>4*5</f>
        <v>20</v>
      </c>
      <c r="I472" s="12" t="s">
        <v>12</v>
      </c>
      <c r="J472" s="12" t="s">
        <v>1671</v>
      </c>
      <c r="K472" s="12" t="s">
        <v>12</v>
      </c>
      <c r="L472" s="12">
        <v>2011</v>
      </c>
      <c r="M472" s="142"/>
      <c r="N472" s="72" t="s">
        <v>13</v>
      </c>
      <c r="O472" s="107"/>
      <c r="P472" s="249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  <c r="AB472" s="131"/>
      <c r="AC472" s="131"/>
      <c r="AD472" s="131"/>
      <c r="AE472" s="131"/>
      <c r="AF472" s="131"/>
      <c r="AG472" s="133" t="s">
        <v>1717</v>
      </c>
      <c r="AH472" s="133" t="s">
        <v>1717</v>
      </c>
      <c r="AI472" s="131"/>
      <c r="AJ472" s="133" t="s">
        <v>1717</v>
      </c>
      <c r="AK472" s="132"/>
      <c r="AL472" s="131"/>
      <c r="AM472" s="133" t="s">
        <v>1717</v>
      </c>
      <c r="AN472" s="131"/>
      <c r="AO472" s="131"/>
      <c r="AP472" s="131"/>
      <c r="AQ472" s="131"/>
      <c r="AR472" s="131"/>
      <c r="AS472" s="131"/>
      <c r="AT472" s="131"/>
      <c r="AU472" s="131"/>
      <c r="AV472" s="133" t="s">
        <v>1717</v>
      </c>
      <c r="AW472" s="133" t="s">
        <v>1717</v>
      </c>
      <c r="AX472" s="132"/>
      <c r="AY472" s="132"/>
      <c r="AZ472" s="132"/>
      <c r="BA472" s="133" t="s">
        <v>1717</v>
      </c>
      <c r="BC472" s="5">
        <v>462</v>
      </c>
    </row>
    <row r="473" spans="1:55" ht="25.15" customHeight="1" x14ac:dyDescent="0.2">
      <c r="A473" s="13" t="s">
        <v>1853</v>
      </c>
      <c r="B473" s="226" t="s">
        <v>1865</v>
      </c>
      <c r="C473" s="25" t="s">
        <v>496</v>
      </c>
      <c r="D473" s="10" t="s">
        <v>1821</v>
      </c>
      <c r="E473" s="103" t="s">
        <v>478</v>
      </c>
      <c r="F473" s="10" t="s">
        <v>464</v>
      </c>
      <c r="G473" s="10" t="s">
        <v>1634</v>
      </c>
      <c r="H473" s="12">
        <f>4*5</f>
        <v>20</v>
      </c>
      <c r="I473" s="12" t="s">
        <v>12</v>
      </c>
      <c r="J473" s="12" t="s">
        <v>1671</v>
      </c>
      <c r="K473" s="12" t="s">
        <v>12</v>
      </c>
      <c r="L473" s="12">
        <v>2011</v>
      </c>
      <c r="M473" s="142"/>
      <c r="N473" s="72" t="s">
        <v>13</v>
      </c>
      <c r="O473" s="107"/>
      <c r="P473" s="249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  <c r="AB473" s="131"/>
      <c r="AC473" s="131"/>
      <c r="AD473" s="131"/>
      <c r="AE473" s="131"/>
      <c r="AF473" s="131"/>
      <c r="AG473" s="133" t="s">
        <v>1717</v>
      </c>
      <c r="AH473" s="133" t="s">
        <v>1717</v>
      </c>
      <c r="AI473" s="131"/>
      <c r="AJ473" s="133" t="s">
        <v>1717</v>
      </c>
      <c r="AK473" s="132"/>
      <c r="AL473" s="131"/>
      <c r="AM473" s="133" t="s">
        <v>1717</v>
      </c>
      <c r="AN473" s="131"/>
      <c r="AO473" s="131"/>
      <c r="AP473" s="131"/>
      <c r="AQ473" s="131"/>
      <c r="AR473" s="131"/>
      <c r="AS473" s="131"/>
      <c r="AT473" s="131"/>
      <c r="AU473" s="131"/>
      <c r="AV473" s="133" t="s">
        <v>1717</v>
      </c>
      <c r="AW473" s="133" t="s">
        <v>1717</v>
      </c>
      <c r="AX473" s="132"/>
      <c r="AY473" s="132"/>
      <c r="AZ473" s="132"/>
      <c r="BA473" s="133" t="s">
        <v>1717</v>
      </c>
      <c r="BC473" s="5">
        <v>463</v>
      </c>
    </row>
    <row r="474" spans="1:55" ht="25.15" customHeight="1" x14ac:dyDescent="0.2">
      <c r="A474" s="13" t="s">
        <v>1853</v>
      </c>
      <c r="B474" s="226" t="s">
        <v>1865</v>
      </c>
      <c r="C474" s="25" t="s">
        <v>497</v>
      </c>
      <c r="D474" s="10" t="s">
        <v>1822</v>
      </c>
      <c r="E474" s="103" t="s">
        <v>478</v>
      </c>
      <c r="F474" s="10" t="s">
        <v>464</v>
      </c>
      <c r="G474" s="10" t="s">
        <v>1634</v>
      </c>
      <c r="H474" s="12">
        <f>4*5</f>
        <v>20</v>
      </c>
      <c r="I474" s="12" t="s">
        <v>12</v>
      </c>
      <c r="J474" s="12" t="s">
        <v>1671</v>
      </c>
      <c r="K474" s="12" t="s">
        <v>12</v>
      </c>
      <c r="L474" s="12">
        <v>2011</v>
      </c>
      <c r="M474" s="142"/>
      <c r="N474" s="72" t="s">
        <v>13</v>
      </c>
      <c r="O474" s="107"/>
      <c r="P474" s="249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  <c r="AB474" s="131"/>
      <c r="AC474" s="131"/>
      <c r="AD474" s="131"/>
      <c r="AE474" s="131"/>
      <c r="AF474" s="131"/>
      <c r="AG474" s="133" t="s">
        <v>1717</v>
      </c>
      <c r="AH474" s="133" t="s">
        <v>1717</v>
      </c>
      <c r="AI474" s="131"/>
      <c r="AJ474" s="133" t="s">
        <v>1717</v>
      </c>
      <c r="AK474" s="132"/>
      <c r="AL474" s="131"/>
      <c r="AM474" s="133" t="s">
        <v>1717</v>
      </c>
      <c r="AN474" s="131"/>
      <c r="AO474" s="131"/>
      <c r="AP474" s="131"/>
      <c r="AQ474" s="131"/>
      <c r="AR474" s="131"/>
      <c r="AS474" s="131"/>
      <c r="AT474" s="131"/>
      <c r="AU474" s="131"/>
      <c r="AV474" s="133" t="s">
        <v>1717</v>
      </c>
      <c r="AW474" s="133" t="s">
        <v>1717</v>
      </c>
      <c r="AX474" s="132"/>
      <c r="AY474" s="132"/>
      <c r="AZ474" s="132"/>
      <c r="BA474" s="133" t="s">
        <v>1717</v>
      </c>
      <c r="BC474" s="5">
        <v>464</v>
      </c>
    </row>
    <row r="475" spans="1:55" ht="25.15" customHeight="1" x14ac:dyDescent="0.2">
      <c r="A475" s="13" t="s">
        <v>1853</v>
      </c>
      <c r="B475" s="226" t="s">
        <v>1865</v>
      </c>
      <c r="C475" s="25" t="s">
        <v>498</v>
      </c>
      <c r="D475" s="10" t="s">
        <v>1823</v>
      </c>
      <c r="E475" s="103" t="s">
        <v>478</v>
      </c>
      <c r="F475" s="10" t="s">
        <v>464</v>
      </c>
      <c r="G475" s="10" t="s">
        <v>1634</v>
      </c>
      <c r="H475" s="12">
        <f>4*5</f>
        <v>20</v>
      </c>
      <c r="I475" s="12" t="s">
        <v>12</v>
      </c>
      <c r="J475" s="12" t="s">
        <v>1671</v>
      </c>
      <c r="K475" s="12" t="s">
        <v>12</v>
      </c>
      <c r="L475" s="12">
        <v>2019</v>
      </c>
      <c r="M475" s="142"/>
      <c r="N475" s="72" t="s">
        <v>13</v>
      </c>
      <c r="O475" s="107"/>
      <c r="P475" s="8" t="s">
        <v>2081</v>
      </c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  <c r="AG475" s="133" t="s">
        <v>1717</v>
      </c>
      <c r="AH475" s="133" t="s">
        <v>1717</v>
      </c>
      <c r="AI475" s="131"/>
      <c r="AJ475" s="133" t="s">
        <v>1717</v>
      </c>
      <c r="AK475" s="132"/>
      <c r="AL475" s="131"/>
      <c r="AM475" s="133" t="s">
        <v>1717</v>
      </c>
      <c r="AN475" s="131"/>
      <c r="AO475" s="131"/>
      <c r="AP475" s="131"/>
      <c r="AQ475" s="131"/>
      <c r="AR475" s="131"/>
      <c r="AS475" s="131"/>
      <c r="AT475" s="131"/>
      <c r="AU475" s="131"/>
      <c r="AV475" s="133" t="s">
        <v>1717</v>
      </c>
      <c r="AW475" s="133" t="s">
        <v>1717</v>
      </c>
      <c r="AX475" s="132"/>
      <c r="AY475" s="132"/>
      <c r="AZ475" s="132"/>
      <c r="BA475" s="133" t="s">
        <v>1717</v>
      </c>
      <c r="BC475" s="5">
        <v>465</v>
      </c>
    </row>
    <row r="476" spans="1:55" ht="25.15" customHeight="1" x14ac:dyDescent="0.2">
      <c r="A476" s="13" t="s">
        <v>1853</v>
      </c>
      <c r="B476" s="226" t="s">
        <v>1865</v>
      </c>
      <c r="C476" s="25" t="s">
        <v>499</v>
      </c>
      <c r="D476" s="10" t="s">
        <v>1824</v>
      </c>
      <c r="E476" s="103" t="s">
        <v>478</v>
      </c>
      <c r="F476" s="10"/>
      <c r="G476" s="10" t="s">
        <v>1631</v>
      </c>
      <c r="H476" s="12">
        <v>1.1000000000000001</v>
      </c>
      <c r="I476" s="12" t="s">
        <v>12</v>
      </c>
      <c r="J476" s="12" t="s">
        <v>1671</v>
      </c>
      <c r="K476" s="12" t="s">
        <v>12</v>
      </c>
      <c r="L476" s="12">
        <v>2011</v>
      </c>
      <c r="M476" s="142"/>
      <c r="N476" s="72" t="s">
        <v>13</v>
      </c>
      <c r="O476" s="107"/>
      <c r="P476" s="249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  <c r="AB476" s="131"/>
      <c r="AC476" s="131"/>
      <c r="AD476" s="131"/>
      <c r="AE476" s="131"/>
      <c r="AF476" s="133" t="s">
        <v>1717</v>
      </c>
      <c r="AG476" s="131"/>
      <c r="AH476" s="131"/>
      <c r="AI476" s="131"/>
      <c r="AJ476" s="131"/>
      <c r="AK476" s="131"/>
      <c r="AL476" s="133" t="s">
        <v>1717</v>
      </c>
      <c r="AM476" s="133" t="s">
        <v>1717</v>
      </c>
      <c r="AN476" s="131"/>
      <c r="AO476" s="131"/>
      <c r="AP476" s="131"/>
      <c r="AQ476" s="131"/>
      <c r="AR476" s="131"/>
      <c r="AS476" s="131"/>
      <c r="AT476" s="131"/>
      <c r="AU476" s="131"/>
      <c r="AV476" s="133" t="s">
        <v>1717</v>
      </c>
      <c r="AW476" s="131"/>
      <c r="AX476" s="131"/>
      <c r="AY476" s="155"/>
      <c r="AZ476" s="132"/>
      <c r="BA476" s="133" t="s">
        <v>1717</v>
      </c>
      <c r="BC476" s="5">
        <v>466</v>
      </c>
    </row>
    <row r="477" spans="1:55" ht="25.15" customHeight="1" x14ac:dyDescent="0.2">
      <c r="A477" s="13" t="s">
        <v>1853</v>
      </c>
      <c r="B477" s="226" t="s">
        <v>1865</v>
      </c>
      <c r="C477" s="25" t="s">
        <v>500</v>
      </c>
      <c r="D477" s="10" t="s">
        <v>1825</v>
      </c>
      <c r="E477" s="103" t="s">
        <v>478</v>
      </c>
      <c r="F477" s="10"/>
      <c r="G477" s="10" t="s">
        <v>1631</v>
      </c>
      <c r="H477" s="12">
        <v>1.1000000000000001</v>
      </c>
      <c r="I477" s="12" t="s">
        <v>12</v>
      </c>
      <c r="J477" s="12" t="s">
        <v>1671</v>
      </c>
      <c r="K477" s="12" t="s">
        <v>12</v>
      </c>
      <c r="L477" s="12">
        <v>2011</v>
      </c>
      <c r="M477" s="142"/>
      <c r="N477" s="72" t="s">
        <v>13</v>
      </c>
      <c r="O477" s="107"/>
      <c r="P477" s="249"/>
      <c r="R477" s="163"/>
      <c r="S477" s="163"/>
      <c r="T477" s="163"/>
      <c r="U477" s="163"/>
      <c r="V477" s="163"/>
      <c r="W477" s="131"/>
      <c r="X477" s="131"/>
      <c r="Y477" s="131"/>
      <c r="Z477" s="131"/>
      <c r="AA477" s="131"/>
      <c r="AB477" s="131"/>
      <c r="AC477" s="131"/>
      <c r="AD477" s="131"/>
      <c r="AE477" s="131"/>
      <c r="AF477" s="133" t="s">
        <v>1717</v>
      </c>
      <c r="AG477" s="131"/>
      <c r="AH477" s="131"/>
      <c r="AI477" s="131"/>
      <c r="AJ477" s="131"/>
      <c r="AK477" s="131"/>
      <c r="AL477" s="133" t="s">
        <v>1717</v>
      </c>
      <c r="AM477" s="133" t="s">
        <v>1717</v>
      </c>
      <c r="AN477" s="131"/>
      <c r="AO477" s="131"/>
      <c r="AP477" s="131"/>
      <c r="AQ477" s="131"/>
      <c r="AR477" s="131"/>
      <c r="AS477" s="131"/>
      <c r="AT477" s="131"/>
      <c r="AU477" s="131"/>
      <c r="AV477" s="133" t="s">
        <v>1717</v>
      </c>
      <c r="AW477" s="131"/>
      <c r="AX477" s="131"/>
      <c r="AY477" s="155"/>
      <c r="AZ477" s="132"/>
      <c r="BA477" s="133" t="s">
        <v>1717</v>
      </c>
      <c r="BC477" s="5">
        <v>467</v>
      </c>
    </row>
    <row r="478" spans="1:55" ht="25.15" customHeight="1" x14ac:dyDescent="0.2">
      <c r="A478" s="13" t="s">
        <v>1853</v>
      </c>
      <c r="B478" s="226" t="s">
        <v>1863</v>
      </c>
      <c r="C478" s="25" t="s">
        <v>501</v>
      </c>
      <c r="D478" s="10" t="s">
        <v>1826</v>
      </c>
      <c r="E478" s="103" t="s">
        <v>478</v>
      </c>
      <c r="F478" s="10" t="s">
        <v>473</v>
      </c>
      <c r="G478" s="10" t="s">
        <v>1603</v>
      </c>
      <c r="H478" s="12">
        <f>0.1*4</f>
        <v>0.4</v>
      </c>
      <c r="I478" s="12" t="s">
        <v>12</v>
      </c>
      <c r="J478" s="12" t="s">
        <v>12</v>
      </c>
      <c r="K478" s="12" t="s">
        <v>12</v>
      </c>
      <c r="L478" s="12">
        <v>2011</v>
      </c>
      <c r="M478" s="142"/>
      <c r="N478" s="72" t="s">
        <v>13</v>
      </c>
      <c r="O478" s="107"/>
      <c r="P478" s="249"/>
      <c r="R478" s="159"/>
      <c r="S478" s="157"/>
      <c r="T478" s="157"/>
      <c r="U478" s="157"/>
      <c r="V478" s="157"/>
      <c r="W478" s="158"/>
      <c r="X478" s="132"/>
      <c r="Y478" s="132"/>
      <c r="Z478" s="132"/>
      <c r="AA478" s="132"/>
      <c r="AB478" s="132"/>
      <c r="AC478" s="132"/>
      <c r="AD478" s="132"/>
      <c r="AE478" s="132"/>
      <c r="AF478" s="133" t="s">
        <v>1717</v>
      </c>
      <c r="AG478" s="132"/>
      <c r="AH478" s="132"/>
      <c r="AI478" s="132"/>
      <c r="AJ478" s="132"/>
      <c r="AK478" s="132"/>
      <c r="AL478" s="132"/>
      <c r="AM478" s="133" t="s">
        <v>1717</v>
      </c>
      <c r="AN478" s="132"/>
      <c r="AO478" s="132"/>
      <c r="AP478" s="132"/>
      <c r="AQ478" s="132"/>
      <c r="AR478" s="132"/>
      <c r="AS478" s="132"/>
      <c r="AT478" s="132"/>
      <c r="AU478" s="132"/>
      <c r="AV478" s="133" t="s">
        <v>1717</v>
      </c>
      <c r="AW478" s="132"/>
      <c r="AX478" s="132"/>
      <c r="AY478" s="132"/>
      <c r="AZ478" s="132"/>
      <c r="BA478" s="132"/>
      <c r="BC478" s="5">
        <v>468</v>
      </c>
    </row>
    <row r="479" spans="1:55" ht="25.15" customHeight="1" x14ac:dyDescent="0.2">
      <c r="B479" s="1"/>
      <c r="C479" s="51" t="s">
        <v>1278</v>
      </c>
      <c r="D479" s="53" t="s">
        <v>1279</v>
      </c>
      <c r="E479" s="55" t="s">
        <v>12</v>
      </c>
      <c r="F479" s="53" t="s">
        <v>1280</v>
      </c>
      <c r="G479" s="53"/>
      <c r="H479" s="53"/>
      <c r="I479" s="53"/>
      <c r="J479" s="53"/>
      <c r="K479" s="53"/>
      <c r="L479" s="53"/>
      <c r="M479" s="234"/>
      <c r="N479" s="150"/>
      <c r="O479" s="205"/>
      <c r="P479" s="54" t="s">
        <v>1404</v>
      </c>
      <c r="R479" s="167"/>
      <c r="S479" s="167"/>
      <c r="T479" s="167"/>
      <c r="U479" s="167"/>
      <c r="V479" s="167"/>
      <c r="W479" s="167"/>
      <c r="X479" s="133"/>
      <c r="Y479" s="167"/>
      <c r="Z479" s="167"/>
      <c r="AA479" s="133"/>
      <c r="AB479" s="167"/>
      <c r="AC479" s="167"/>
      <c r="AD479" s="167"/>
      <c r="AE479" s="167"/>
      <c r="AF479" s="133"/>
      <c r="AG479" s="167"/>
      <c r="AH479" s="167"/>
      <c r="AI479" s="167"/>
      <c r="AJ479" s="167"/>
      <c r="AK479" s="167"/>
      <c r="AL479" s="133"/>
      <c r="AM479" s="133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C479" s="5">
        <v>469</v>
      </c>
    </row>
    <row r="480" spans="1:55" ht="25.15" customHeight="1" x14ac:dyDescent="0.2">
      <c r="B480" s="1"/>
      <c r="C480" s="51" t="s">
        <v>880</v>
      </c>
      <c r="D480" s="53" t="s">
        <v>701</v>
      </c>
      <c r="E480" s="55" t="s">
        <v>12</v>
      </c>
      <c r="F480" s="53" t="s">
        <v>33</v>
      </c>
      <c r="G480" s="53"/>
      <c r="H480" s="51"/>
      <c r="I480" s="51"/>
      <c r="J480" s="51"/>
      <c r="K480" s="51"/>
      <c r="L480" s="56"/>
      <c r="M480" s="233"/>
      <c r="N480" s="150"/>
      <c r="O480" s="205"/>
      <c r="P480" s="54" t="s">
        <v>2029</v>
      </c>
      <c r="R480" s="167"/>
      <c r="S480" s="167"/>
      <c r="T480" s="167"/>
      <c r="U480" s="167"/>
      <c r="V480" s="167"/>
      <c r="W480" s="167"/>
      <c r="X480" s="133"/>
      <c r="Y480" s="167"/>
      <c r="Z480" s="167"/>
      <c r="AA480" s="133"/>
      <c r="AB480" s="167"/>
      <c r="AC480" s="167"/>
      <c r="AD480" s="167"/>
      <c r="AE480" s="167"/>
      <c r="AF480" s="133"/>
      <c r="AG480" s="167"/>
      <c r="AH480" s="167"/>
      <c r="AI480" s="167"/>
      <c r="AJ480" s="167"/>
      <c r="AK480" s="167"/>
      <c r="AL480" s="133"/>
      <c r="AM480" s="133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C480" s="5">
        <v>470</v>
      </c>
    </row>
    <row r="481" spans="1:55" ht="25.15" customHeight="1" x14ac:dyDescent="0.2">
      <c r="B481" s="1"/>
      <c r="C481" s="51" t="s">
        <v>1281</v>
      </c>
      <c r="D481" s="53" t="s">
        <v>701</v>
      </c>
      <c r="E481" s="55" t="s">
        <v>12</v>
      </c>
      <c r="F481" s="53" t="s">
        <v>33</v>
      </c>
      <c r="G481" s="53"/>
      <c r="H481" s="53"/>
      <c r="I481" s="53"/>
      <c r="J481" s="53"/>
      <c r="K481" s="53"/>
      <c r="L481" s="53"/>
      <c r="M481" s="234"/>
      <c r="N481" s="54"/>
      <c r="O481" s="205"/>
      <c r="P481" s="54" t="s">
        <v>1404</v>
      </c>
      <c r="R481" s="167"/>
      <c r="S481" s="167"/>
      <c r="T481" s="167"/>
      <c r="U481" s="167"/>
      <c r="V481" s="167"/>
      <c r="W481" s="167"/>
      <c r="X481" s="133"/>
      <c r="Y481" s="167"/>
      <c r="Z481" s="167"/>
      <c r="AA481" s="133"/>
      <c r="AB481" s="167"/>
      <c r="AC481" s="167"/>
      <c r="AD481" s="167"/>
      <c r="AE481" s="167"/>
      <c r="AF481" s="133"/>
      <c r="AG481" s="167"/>
      <c r="AH481" s="167"/>
      <c r="AI481" s="167"/>
      <c r="AJ481" s="167"/>
      <c r="AK481" s="167"/>
      <c r="AL481" s="133"/>
      <c r="AM481" s="133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C481" s="5">
        <v>471</v>
      </c>
    </row>
    <row r="482" spans="1:55" ht="25.15" customHeight="1" x14ac:dyDescent="0.2">
      <c r="B482" s="1"/>
      <c r="C482" s="51" t="s">
        <v>988</v>
      </c>
      <c r="D482" s="53" t="s">
        <v>989</v>
      </c>
      <c r="E482" s="55" t="s">
        <v>12</v>
      </c>
      <c r="F482" s="53" t="s">
        <v>1283</v>
      </c>
      <c r="G482" s="53"/>
      <c r="H482" s="53"/>
      <c r="I482" s="53"/>
      <c r="J482" s="53"/>
      <c r="K482" s="53"/>
      <c r="L482" s="53"/>
      <c r="M482" s="234"/>
      <c r="N482" s="54"/>
      <c r="O482" s="205"/>
      <c r="P482" s="54" t="s">
        <v>1404</v>
      </c>
      <c r="R482" s="167"/>
      <c r="S482" s="167"/>
      <c r="T482" s="167"/>
      <c r="U482" s="167"/>
      <c r="V482" s="167"/>
      <c r="W482" s="167"/>
      <c r="X482" s="133"/>
      <c r="Y482" s="167"/>
      <c r="Z482" s="167"/>
      <c r="AA482" s="133"/>
      <c r="AB482" s="167"/>
      <c r="AC482" s="167"/>
      <c r="AD482" s="167"/>
      <c r="AE482" s="167"/>
      <c r="AF482" s="133"/>
      <c r="AG482" s="167"/>
      <c r="AH482" s="167"/>
      <c r="AI482" s="167"/>
      <c r="AJ482" s="167"/>
      <c r="AK482" s="167"/>
      <c r="AL482" s="133"/>
      <c r="AM482" s="133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C482" s="5">
        <v>472</v>
      </c>
    </row>
    <row r="483" spans="1:55" ht="25.15" customHeight="1" x14ac:dyDescent="0.2">
      <c r="B483" s="1"/>
      <c r="C483" s="51" t="s">
        <v>1329</v>
      </c>
      <c r="D483" s="56" t="s">
        <v>701</v>
      </c>
      <c r="E483" s="55" t="s">
        <v>12</v>
      </c>
      <c r="F483" s="56" t="s">
        <v>33</v>
      </c>
      <c r="G483" s="56"/>
      <c r="H483" s="56"/>
      <c r="I483" s="56"/>
      <c r="J483" s="56"/>
      <c r="K483" s="56"/>
      <c r="L483" s="56"/>
      <c r="M483" s="233"/>
      <c r="N483" s="54"/>
      <c r="O483" s="205"/>
      <c r="P483" s="54" t="s">
        <v>1404</v>
      </c>
      <c r="R483" s="167"/>
      <c r="S483" s="167"/>
      <c r="T483" s="167"/>
      <c r="U483" s="167"/>
      <c r="V483" s="167"/>
      <c r="W483" s="167"/>
      <c r="X483" s="133"/>
      <c r="Y483" s="167"/>
      <c r="Z483" s="167"/>
      <c r="AA483" s="133"/>
      <c r="AB483" s="167"/>
      <c r="AC483" s="167"/>
      <c r="AD483" s="167"/>
      <c r="AE483" s="167"/>
      <c r="AF483" s="133"/>
      <c r="AG483" s="167"/>
      <c r="AH483" s="167"/>
      <c r="AI483" s="167"/>
      <c r="AJ483" s="167"/>
      <c r="AK483" s="167"/>
      <c r="AL483" s="133"/>
      <c r="AM483" s="133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C483" s="5">
        <v>473</v>
      </c>
    </row>
    <row r="484" spans="1:55" ht="25.15" customHeight="1" x14ac:dyDescent="0.2">
      <c r="B484" s="1"/>
      <c r="C484" s="51" t="s">
        <v>875</v>
      </c>
      <c r="D484" s="53" t="s">
        <v>701</v>
      </c>
      <c r="E484" s="55" t="s">
        <v>12</v>
      </c>
      <c r="F484" s="53" t="s">
        <v>33</v>
      </c>
      <c r="G484" s="53"/>
      <c r="H484" s="51"/>
      <c r="I484" s="51"/>
      <c r="J484" s="51"/>
      <c r="K484" s="51"/>
      <c r="L484" s="56"/>
      <c r="M484" s="233"/>
      <c r="N484" s="150"/>
      <c r="O484" s="205"/>
      <c r="P484" s="54" t="s">
        <v>2029</v>
      </c>
      <c r="R484" s="167"/>
      <c r="S484" s="167"/>
      <c r="T484" s="167"/>
      <c r="U484" s="167"/>
      <c r="V484" s="167"/>
      <c r="W484" s="167"/>
      <c r="X484" s="133"/>
      <c r="Y484" s="167"/>
      <c r="Z484" s="167"/>
      <c r="AA484" s="133"/>
      <c r="AB484" s="167"/>
      <c r="AC484" s="167"/>
      <c r="AD484" s="167"/>
      <c r="AE484" s="167"/>
      <c r="AF484" s="133"/>
      <c r="AG484" s="167"/>
      <c r="AH484" s="167"/>
      <c r="AI484" s="167"/>
      <c r="AJ484" s="167"/>
      <c r="AK484" s="167"/>
      <c r="AL484" s="133"/>
      <c r="AM484" s="133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C484" s="5">
        <v>474</v>
      </c>
    </row>
    <row r="485" spans="1:55" ht="25.15" customHeight="1" x14ac:dyDescent="0.2">
      <c r="B485" s="1"/>
      <c r="C485" s="51" t="s">
        <v>1282</v>
      </c>
      <c r="D485" s="53" t="s">
        <v>1279</v>
      </c>
      <c r="E485" s="55" t="s">
        <v>12</v>
      </c>
      <c r="F485" s="53" t="s">
        <v>1283</v>
      </c>
      <c r="G485" s="53"/>
      <c r="H485" s="53"/>
      <c r="I485" s="53"/>
      <c r="J485" s="53"/>
      <c r="K485" s="53"/>
      <c r="L485" s="53"/>
      <c r="M485" s="234"/>
      <c r="N485" s="54"/>
      <c r="O485" s="205"/>
      <c r="P485" s="54" t="s">
        <v>1404</v>
      </c>
      <c r="R485" s="167"/>
      <c r="S485" s="167"/>
      <c r="T485" s="167"/>
      <c r="U485" s="167"/>
      <c r="V485" s="167"/>
      <c r="W485" s="167"/>
      <c r="X485" s="133"/>
      <c r="Y485" s="167"/>
      <c r="Z485" s="167"/>
      <c r="AA485" s="133"/>
      <c r="AB485" s="167"/>
      <c r="AC485" s="167"/>
      <c r="AD485" s="167"/>
      <c r="AE485" s="167"/>
      <c r="AF485" s="133"/>
      <c r="AG485" s="167"/>
      <c r="AH485" s="167"/>
      <c r="AI485" s="167"/>
      <c r="AJ485" s="167"/>
      <c r="AK485" s="167"/>
      <c r="AL485" s="133"/>
      <c r="AM485" s="133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C485" s="5">
        <v>475</v>
      </c>
    </row>
    <row r="486" spans="1:55" ht="25.15" customHeight="1" x14ac:dyDescent="0.2">
      <c r="A486" s="13" t="s">
        <v>1845</v>
      </c>
      <c r="B486" s="226" t="s">
        <v>1855</v>
      </c>
      <c r="C486" s="16" t="s">
        <v>57</v>
      </c>
      <c r="D486" s="9" t="s">
        <v>701</v>
      </c>
      <c r="E486" s="103" t="s">
        <v>1328</v>
      </c>
      <c r="F486" s="10" t="s">
        <v>33</v>
      </c>
      <c r="G486" s="10" t="s">
        <v>1438</v>
      </c>
      <c r="H486" s="12">
        <v>16.2</v>
      </c>
      <c r="I486" s="12" t="s">
        <v>12</v>
      </c>
      <c r="J486" s="12" t="s">
        <v>12</v>
      </c>
      <c r="K486" s="12" t="s">
        <v>12</v>
      </c>
      <c r="L486" s="12">
        <v>1996</v>
      </c>
      <c r="M486" s="137"/>
      <c r="N486" s="72" t="s">
        <v>13</v>
      </c>
      <c r="O486" s="107"/>
      <c r="P486" s="249"/>
      <c r="R486" s="131"/>
      <c r="S486" s="131"/>
      <c r="T486" s="131"/>
      <c r="U486" s="131"/>
      <c r="V486" s="131"/>
      <c r="W486" s="131"/>
      <c r="X486" s="133" t="s">
        <v>1717</v>
      </c>
      <c r="Y486" s="131"/>
      <c r="Z486" s="131"/>
      <c r="AA486" s="133" t="s">
        <v>1717</v>
      </c>
      <c r="AB486" s="131"/>
      <c r="AC486" s="131"/>
      <c r="AD486" s="131"/>
      <c r="AE486" s="131"/>
      <c r="AF486" s="133" t="s">
        <v>1717</v>
      </c>
      <c r="AG486" s="131"/>
      <c r="AH486" s="131"/>
      <c r="AI486" s="131"/>
      <c r="AJ486" s="131"/>
      <c r="AK486" s="131"/>
      <c r="AL486" s="133" t="s">
        <v>1717</v>
      </c>
      <c r="AM486" s="133" t="s">
        <v>1717</v>
      </c>
      <c r="AN486" s="131"/>
      <c r="AO486" s="131"/>
      <c r="AP486" s="131"/>
      <c r="AQ486" s="131"/>
      <c r="AR486" s="131"/>
      <c r="AS486" s="131"/>
      <c r="AT486" s="131"/>
      <c r="AU486" s="131"/>
      <c r="AV486" s="131"/>
      <c r="AW486" s="131"/>
      <c r="AX486" s="131"/>
      <c r="AY486" s="131"/>
      <c r="AZ486" s="131"/>
      <c r="BA486" s="131"/>
      <c r="BC486" s="5">
        <v>476</v>
      </c>
    </row>
    <row r="487" spans="1:55" ht="25.15" customHeight="1" x14ac:dyDescent="0.2">
      <c r="B487" s="1"/>
      <c r="C487" s="51" t="s">
        <v>881</v>
      </c>
      <c r="D487" s="53" t="s">
        <v>701</v>
      </c>
      <c r="E487" s="55" t="s">
        <v>12</v>
      </c>
      <c r="F487" s="53" t="s">
        <v>33</v>
      </c>
      <c r="G487" s="53"/>
      <c r="H487" s="51"/>
      <c r="I487" s="51"/>
      <c r="J487" s="51"/>
      <c r="K487" s="51"/>
      <c r="L487" s="56"/>
      <c r="M487" s="233"/>
      <c r="N487" s="150"/>
      <c r="O487" s="205"/>
      <c r="P487" s="54" t="s">
        <v>2029</v>
      </c>
      <c r="R487" s="167"/>
      <c r="S487" s="167"/>
      <c r="T487" s="167"/>
      <c r="U487" s="167"/>
      <c r="V487" s="167"/>
      <c r="W487" s="167"/>
      <c r="X487" s="133"/>
      <c r="Y487" s="167"/>
      <c r="Z487" s="167"/>
      <c r="AA487" s="133"/>
      <c r="AB487" s="167"/>
      <c r="AC487" s="167"/>
      <c r="AD487" s="167"/>
      <c r="AE487" s="167"/>
      <c r="AF487" s="133"/>
      <c r="AG487" s="167"/>
      <c r="AH487" s="167"/>
      <c r="AI487" s="167"/>
      <c r="AJ487" s="167"/>
      <c r="AK487" s="167"/>
      <c r="AL487" s="133"/>
      <c r="AM487" s="133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C487" s="5">
        <v>477</v>
      </c>
    </row>
    <row r="488" spans="1:55" ht="25.15" customHeight="1" x14ac:dyDescent="0.2">
      <c r="B488" s="1"/>
      <c r="C488" s="51" t="s">
        <v>1285</v>
      </c>
      <c r="D488" s="53" t="s">
        <v>1279</v>
      </c>
      <c r="E488" s="55" t="s">
        <v>12</v>
      </c>
      <c r="F488" s="53" t="s">
        <v>1284</v>
      </c>
      <c r="G488" s="53"/>
      <c r="H488" s="53"/>
      <c r="I488" s="53"/>
      <c r="J488" s="53"/>
      <c r="K488" s="53"/>
      <c r="L488" s="53"/>
      <c r="M488" s="234"/>
      <c r="N488" s="54"/>
      <c r="O488" s="205"/>
      <c r="P488" s="54" t="s">
        <v>1404</v>
      </c>
      <c r="R488" s="167"/>
      <c r="S488" s="167"/>
      <c r="T488" s="167"/>
      <c r="U488" s="167"/>
      <c r="V488" s="167"/>
      <c r="W488" s="167"/>
      <c r="X488" s="133"/>
      <c r="Y488" s="167"/>
      <c r="Z488" s="167"/>
      <c r="AA488" s="133"/>
      <c r="AB488" s="167"/>
      <c r="AC488" s="167"/>
      <c r="AD488" s="167"/>
      <c r="AE488" s="167"/>
      <c r="AF488" s="133"/>
      <c r="AG488" s="167"/>
      <c r="AH488" s="167"/>
      <c r="AI488" s="167"/>
      <c r="AJ488" s="167"/>
      <c r="AK488" s="167"/>
      <c r="AL488" s="133"/>
      <c r="AM488" s="133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C488" s="5">
        <v>478</v>
      </c>
    </row>
    <row r="489" spans="1:55" ht="25.15" customHeight="1" x14ac:dyDescent="0.2">
      <c r="A489" s="13" t="s">
        <v>1839</v>
      </c>
      <c r="B489" s="226" t="s">
        <v>1855</v>
      </c>
      <c r="C489" s="16" t="s">
        <v>706</v>
      </c>
      <c r="D489" s="9" t="s">
        <v>701</v>
      </c>
      <c r="E489" s="103" t="s">
        <v>690</v>
      </c>
      <c r="F489" s="10" t="s">
        <v>33</v>
      </c>
      <c r="G489" s="10" t="s">
        <v>1438</v>
      </c>
      <c r="H489" s="12">
        <v>16.2</v>
      </c>
      <c r="I489" s="12" t="s">
        <v>12</v>
      </c>
      <c r="J489" s="12" t="s">
        <v>12</v>
      </c>
      <c r="K489" s="12" t="s">
        <v>12</v>
      </c>
      <c r="L489" s="12">
        <v>1996</v>
      </c>
      <c r="M489" s="142"/>
      <c r="N489" s="72" t="s">
        <v>13</v>
      </c>
      <c r="O489" s="107"/>
      <c r="P489" s="249"/>
      <c r="R489" s="131"/>
      <c r="S489" s="131"/>
      <c r="T489" s="131"/>
      <c r="U489" s="131"/>
      <c r="V489" s="131"/>
      <c r="W489" s="131"/>
      <c r="X489" s="133" t="s">
        <v>1717</v>
      </c>
      <c r="Y489" s="131"/>
      <c r="Z489" s="131"/>
      <c r="AA489" s="133" t="s">
        <v>1717</v>
      </c>
      <c r="AB489" s="131"/>
      <c r="AC489" s="131"/>
      <c r="AD489" s="131"/>
      <c r="AE489" s="131"/>
      <c r="AF489" s="133" t="s">
        <v>1717</v>
      </c>
      <c r="AG489" s="131"/>
      <c r="AH489" s="131"/>
      <c r="AI489" s="131"/>
      <c r="AJ489" s="131"/>
      <c r="AK489" s="131"/>
      <c r="AL489" s="133" t="s">
        <v>1717</v>
      </c>
      <c r="AM489" s="133" t="s">
        <v>1717</v>
      </c>
      <c r="AN489" s="131"/>
      <c r="AO489" s="131"/>
      <c r="AP489" s="131"/>
      <c r="AQ489" s="131"/>
      <c r="AR489" s="131"/>
      <c r="AS489" s="131"/>
      <c r="AT489" s="131"/>
      <c r="AU489" s="131"/>
      <c r="AV489" s="131"/>
      <c r="AW489" s="131"/>
      <c r="AX489" s="131"/>
      <c r="AY489" s="131"/>
      <c r="AZ489" s="131"/>
      <c r="BA489" s="131"/>
      <c r="BC489" s="5">
        <v>479</v>
      </c>
    </row>
    <row r="490" spans="1:55" ht="25.15" customHeight="1" x14ac:dyDescent="0.2">
      <c r="B490" s="1"/>
      <c r="C490" s="51" t="s">
        <v>882</v>
      </c>
      <c r="D490" s="53" t="s">
        <v>701</v>
      </c>
      <c r="E490" s="55" t="s">
        <v>12</v>
      </c>
      <c r="F490" s="53" t="s">
        <v>33</v>
      </c>
      <c r="G490" s="53"/>
      <c r="H490" s="53"/>
      <c r="I490" s="53"/>
      <c r="J490" s="53"/>
      <c r="K490" s="53"/>
      <c r="L490" s="53"/>
      <c r="M490" s="234"/>
      <c r="N490" s="54"/>
      <c r="O490" s="205"/>
      <c r="P490" s="54" t="s">
        <v>2029</v>
      </c>
      <c r="R490" s="167"/>
      <c r="S490" s="167"/>
      <c r="T490" s="167"/>
      <c r="U490" s="167"/>
      <c r="V490" s="167"/>
      <c r="W490" s="167"/>
      <c r="X490" s="133"/>
      <c r="Y490" s="167"/>
      <c r="Z490" s="167"/>
      <c r="AA490" s="133"/>
      <c r="AB490" s="167"/>
      <c r="AC490" s="167"/>
      <c r="AD490" s="167"/>
      <c r="AE490" s="167"/>
      <c r="AF490" s="133"/>
      <c r="AG490" s="167"/>
      <c r="AH490" s="167"/>
      <c r="AI490" s="167"/>
      <c r="AJ490" s="167"/>
      <c r="AK490" s="167"/>
      <c r="AL490" s="133"/>
      <c r="AM490" s="133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C490" s="5">
        <v>480</v>
      </c>
    </row>
    <row r="491" spans="1:55" ht="25.15" customHeight="1" x14ac:dyDescent="0.2">
      <c r="B491" s="1"/>
      <c r="C491" s="51" t="s">
        <v>1136</v>
      </c>
      <c r="D491" s="53" t="s">
        <v>701</v>
      </c>
      <c r="E491" s="55" t="s">
        <v>12</v>
      </c>
      <c r="F491" s="53" t="s">
        <v>33</v>
      </c>
      <c r="G491" s="53"/>
      <c r="H491" s="53"/>
      <c r="I491" s="53"/>
      <c r="J491" s="53"/>
      <c r="K491" s="53"/>
      <c r="L491" s="53"/>
      <c r="M491" s="234"/>
      <c r="N491" s="54"/>
      <c r="O491" s="205"/>
      <c r="P491" s="54" t="s">
        <v>1404</v>
      </c>
      <c r="R491" s="167"/>
      <c r="S491" s="167"/>
      <c r="T491" s="167"/>
      <c r="U491" s="167"/>
      <c r="V491" s="167"/>
      <c r="W491" s="167"/>
      <c r="X491" s="133"/>
      <c r="Y491" s="167"/>
      <c r="Z491" s="167"/>
      <c r="AA491" s="133"/>
      <c r="AB491" s="167"/>
      <c r="AC491" s="167"/>
      <c r="AD491" s="167"/>
      <c r="AE491" s="167"/>
      <c r="AF491" s="133"/>
      <c r="AG491" s="167"/>
      <c r="AH491" s="167"/>
      <c r="AI491" s="167"/>
      <c r="AJ491" s="167"/>
      <c r="AK491" s="167"/>
      <c r="AL491" s="133"/>
      <c r="AM491" s="133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C491" s="5">
        <v>481</v>
      </c>
    </row>
    <row r="492" spans="1:55" ht="25.15" customHeight="1" x14ac:dyDescent="0.2">
      <c r="A492" s="13" t="s">
        <v>1839</v>
      </c>
      <c r="B492" s="226" t="s">
        <v>1855</v>
      </c>
      <c r="C492" s="16" t="s">
        <v>1137</v>
      </c>
      <c r="D492" s="9" t="s">
        <v>701</v>
      </c>
      <c r="E492" s="103" t="s">
        <v>709</v>
      </c>
      <c r="F492" s="9" t="s">
        <v>33</v>
      </c>
      <c r="G492" s="9" t="s">
        <v>1438</v>
      </c>
      <c r="H492" s="12">
        <v>16.2</v>
      </c>
      <c r="I492" s="12" t="s">
        <v>12</v>
      </c>
      <c r="J492" s="12" t="s">
        <v>12</v>
      </c>
      <c r="K492" s="12" t="s">
        <v>12</v>
      </c>
      <c r="L492" s="12">
        <v>1996</v>
      </c>
      <c r="M492" s="141"/>
      <c r="N492" s="72" t="s">
        <v>13</v>
      </c>
      <c r="O492" s="107"/>
      <c r="P492" s="249"/>
      <c r="R492" s="131"/>
      <c r="S492" s="131"/>
      <c r="T492" s="131"/>
      <c r="U492" s="131"/>
      <c r="V492" s="131"/>
      <c r="W492" s="131"/>
      <c r="X492" s="133" t="s">
        <v>1717</v>
      </c>
      <c r="Y492" s="131"/>
      <c r="Z492" s="131"/>
      <c r="AA492" s="133" t="s">
        <v>1717</v>
      </c>
      <c r="AB492" s="131"/>
      <c r="AC492" s="131"/>
      <c r="AD492" s="131"/>
      <c r="AE492" s="131"/>
      <c r="AF492" s="133" t="s">
        <v>1717</v>
      </c>
      <c r="AG492" s="131"/>
      <c r="AH492" s="131"/>
      <c r="AI492" s="131"/>
      <c r="AJ492" s="131"/>
      <c r="AK492" s="131"/>
      <c r="AL492" s="133" t="s">
        <v>1717</v>
      </c>
      <c r="AM492" s="133" t="s">
        <v>1717</v>
      </c>
      <c r="AN492" s="131"/>
      <c r="AO492" s="131"/>
      <c r="AP492" s="131"/>
      <c r="AQ492" s="131"/>
      <c r="AR492" s="131"/>
      <c r="AS492" s="131"/>
      <c r="AT492" s="131"/>
      <c r="AU492" s="131"/>
      <c r="AV492" s="131"/>
      <c r="AW492" s="131"/>
      <c r="AX492" s="131"/>
      <c r="AY492" s="131"/>
      <c r="AZ492" s="131"/>
      <c r="BA492" s="131"/>
      <c r="BC492" s="5">
        <v>482</v>
      </c>
    </row>
    <row r="493" spans="1:55" ht="25.15" customHeight="1" x14ac:dyDescent="0.2">
      <c r="A493" s="13" t="s">
        <v>1845</v>
      </c>
      <c r="B493" s="226" t="s">
        <v>1855</v>
      </c>
      <c r="C493" s="16" t="s">
        <v>58</v>
      </c>
      <c r="D493" s="9" t="s">
        <v>701</v>
      </c>
      <c r="E493" s="103" t="s">
        <v>1326</v>
      </c>
      <c r="F493" s="10" t="s">
        <v>33</v>
      </c>
      <c r="G493" s="10" t="s">
        <v>1438</v>
      </c>
      <c r="H493" s="12">
        <v>16.2</v>
      </c>
      <c r="I493" s="12" t="s">
        <v>12</v>
      </c>
      <c r="J493" s="12" t="s">
        <v>12</v>
      </c>
      <c r="K493" s="12" t="s">
        <v>12</v>
      </c>
      <c r="L493" s="12">
        <v>1996</v>
      </c>
      <c r="M493" s="137"/>
      <c r="N493" s="72" t="s">
        <v>13</v>
      </c>
      <c r="O493" s="107"/>
      <c r="P493" s="249"/>
      <c r="R493" s="131"/>
      <c r="S493" s="131"/>
      <c r="T493" s="131"/>
      <c r="U493" s="131"/>
      <c r="V493" s="131"/>
      <c r="W493" s="131"/>
      <c r="X493" s="133" t="s">
        <v>1717</v>
      </c>
      <c r="Y493" s="131"/>
      <c r="Z493" s="131"/>
      <c r="AA493" s="133" t="s">
        <v>1717</v>
      </c>
      <c r="AB493" s="131"/>
      <c r="AC493" s="131"/>
      <c r="AD493" s="131"/>
      <c r="AE493" s="131"/>
      <c r="AF493" s="133" t="s">
        <v>1717</v>
      </c>
      <c r="AG493" s="131"/>
      <c r="AH493" s="131"/>
      <c r="AI493" s="131"/>
      <c r="AJ493" s="131"/>
      <c r="AK493" s="131"/>
      <c r="AL493" s="133" t="s">
        <v>1717</v>
      </c>
      <c r="AM493" s="133" t="s">
        <v>1717</v>
      </c>
      <c r="AN493" s="131"/>
      <c r="AO493" s="131"/>
      <c r="AP493" s="131"/>
      <c r="AQ493" s="131"/>
      <c r="AR493" s="131"/>
      <c r="AS493" s="131"/>
      <c r="AT493" s="131"/>
      <c r="AU493" s="131"/>
      <c r="AV493" s="131"/>
      <c r="AW493" s="131"/>
      <c r="AX493" s="131"/>
      <c r="AY493" s="131"/>
      <c r="AZ493" s="131"/>
      <c r="BA493" s="131"/>
      <c r="BC493" s="5">
        <v>483</v>
      </c>
    </row>
    <row r="494" spans="1:55" ht="25.15" customHeight="1" x14ac:dyDescent="0.2">
      <c r="B494" s="1"/>
      <c r="C494" s="51" t="s">
        <v>1138</v>
      </c>
      <c r="D494" s="53" t="s">
        <v>701</v>
      </c>
      <c r="E494" s="55" t="s">
        <v>12</v>
      </c>
      <c r="F494" s="53" t="s">
        <v>33</v>
      </c>
      <c r="G494" s="53"/>
      <c r="H494" s="53"/>
      <c r="I494" s="53"/>
      <c r="J494" s="53"/>
      <c r="K494" s="53"/>
      <c r="L494" s="53"/>
      <c r="M494" s="234"/>
      <c r="N494" s="150"/>
      <c r="O494" s="205"/>
      <c r="P494" s="54" t="s">
        <v>1404</v>
      </c>
      <c r="R494" s="167"/>
      <c r="S494" s="167"/>
      <c r="T494" s="167"/>
      <c r="U494" s="167"/>
      <c r="V494" s="167"/>
      <c r="W494" s="167"/>
      <c r="X494" s="133"/>
      <c r="Y494" s="167"/>
      <c r="Z494" s="167"/>
      <c r="AA494" s="133"/>
      <c r="AB494" s="167"/>
      <c r="AC494" s="167"/>
      <c r="AD494" s="167"/>
      <c r="AE494" s="167"/>
      <c r="AF494" s="133"/>
      <c r="AG494" s="167"/>
      <c r="AH494" s="167"/>
      <c r="AI494" s="167"/>
      <c r="AJ494" s="167"/>
      <c r="AK494" s="167"/>
      <c r="AL494" s="133"/>
      <c r="AM494" s="133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C494" s="5">
        <v>484</v>
      </c>
    </row>
    <row r="495" spans="1:55" ht="25.15" customHeight="1" x14ac:dyDescent="0.2">
      <c r="A495" s="13" t="s">
        <v>1845</v>
      </c>
      <c r="B495" s="226" t="s">
        <v>1855</v>
      </c>
      <c r="C495" s="16" t="s">
        <v>59</v>
      </c>
      <c r="D495" s="9" t="s">
        <v>701</v>
      </c>
      <c r="E495" s="103" t="s">
        <v>1328</v>
      </c>
      <c r="F495" s="10" t="s">
        <v>33</v>
      </c>
      <c r="G495" s="10" t="s">
        <v>1438</v>
      </c>
      <c r="H495" s="12">
        <v>16.2</v>
      </c>
      <c r="I495" s="12" t="s">
        <v>12</v>
      </c>
      <c r="J495" s="12" t="s">
        <v>12</v>
      </c>
      <c r="K495" s="12" t="s">
        <v>12</v>
      </c>
      <c r="L495" s="12">
        <v>1996</v>
      </c>
      <c r="M495" s="137"/>
      <c r="N495" s="72" t="s">
        <v>13</v>
      </c>
      <c r="O495" s="107"/>
      <c r="P495" s="249"/>
      <c r="R495" s="131"/>
      <c r="S495" s="131"/>
      <c r="T495" s="131"/>
      <c r="U495" s="131"/>
      <c r="V495" s="131"/>
      <c r="W495" s="131"/>
      <c r="X495" s="133" t="s">
        <v>1717</v>
      </c>
      <c r="Y495" s="131"/>
      <c r="Z495" s="131"/>
      <c r="AA495" s="133" t="s">
        <v>1717</v>
      </c>
      <c r="AB495" s="131"/>
      <c r="AC495" s="131"/>
      <c r="AD495" s="131"/>
      <c r="AE495" s="131"/>
      <c r="AF495" s="133" t="s">
        <v>1717</v>
      </c>
      <c r="AG495" s="131"/>
      <c r="AH495" s="131"/>
      <c r="AI495" s="131"/>
      <c r="AJ495" s="131"/>
      <c r="AK495" s="131"/>
      <c r="AL495" s="133" t="s">
        <v>1717</v>
      </c>
      <c r="AM495" s="133" t="s">
        <v>1717</v>
      </c>
      <c r="AN495" s="131"/>
      <c r="AO495" s="131"/>
      <c r="AP495" s="131"/>
      <c r="AQ495" s="131"/>
      <c r="AR495" s="131"/>
      <c r="AS495" s="131"/>
      <c r="AT495" s="131"/>
      <c r="AU495" s="131"/>
      <c r="AV495" s="131"/>
      <c r="AW495" s="131"/>
      <c r="AX495" s="131"/>
      <c r="AY495" s="131"/>
      <c r="AZ495" s="131"/>
      <c r="BA495" s="131"/>
      <c r="BC495" s="5">
        <v>485</v>
      </c>
    </row>
    <row r="496" spans="1:55" ht="25.15" customHeight="1" x14ac:dyDescent="0.2">
      <c r="A496" s="13" t="s">
        <v>1845</v>
      </c>
      <c r="B496" s="226" t="s">
        <v>1855</v>
      </c>
      <c r="C496" s="16" t="s">
        <v>60</v>
      </c>
      <c r="D496" s="9" t="s">
        <v>701</v>
      </c>
      <c r="E496" s="103" t="s">
        <v>1328</v>
      </c>
      <c r="F496" s="10" t="s">
        <v>33</v>
      </c>
      <c r="G496" s="10" t="s">
        <v>1438</v>
      </c>
      <c r="H496" s="12">
        <v>16.2</v>
      </c>
      <c r="I496" s="12" t="s">
        <v>12</v>
      </c>
      <c r="J496" s="12" t="s">
        <v>12</v>
      </c>
      <c r="K496" s="12" t="s">
        <v>12</v>
      </c>
      <c r="L496" s="12">
        <v>1996</v>
      </c>
      <c r="M496" s="137"/>
      <c r="N496" s="72" t="s">
        <v>13</v>
      </c>
      <c r="O496" s="107"/>
      <c r="P496" s="249"/>
      <c r="R496" s="131"/>
      <c r="S496" s="131"/>
      <c r="T496" s="131"/>
      <c r="U496" s="131"/>
      <c r="V496" s="131"/>
      <c r="W496" s="131"/>
      <c r="X496" s="133" t="s">
        <v>1717</v>
      </c>
      <c r="Y496" s="131"/>
      <c r="Z496" s="131"/>
      <c r="AA496" s="133" t="s">
        <v>1717</v>
      </c>
      <c r="AB496" s="131"/>
      <c r="AC496" s="131"/>
      <c r="AD496" s="131"/>
      <c r="AE496" s="131"/>
      <c r="AF496" s="133" t="s">
        <v>1717</v>
      </c>
      <c r="AG496" s="131"/>
      <c r="AH496" s="131"/>
      <c r="AI496" s="131"/>
      <c r="AJ496" s="131"/>
      <c r="AK496" s="131"/>
      <c r="AL496" s="133" t="s">
        <v>1717</v>
      </c>
      <c r="AM496" s="133" t="s">
        <v>1717</v>
      </c>
      <c r="AN496" s="131"/>
      <c r="AO496" s="131"/>
      <c r="AP496" s="131"/>
      <c r="AQ496" s="131"/>
      <c r="AR496" s="131"/>
      <c r="AS496" s="131"/>
      <c r="AT496" s="131"/>
      <c r="AU496" s="131"/>
      <c r="AV496" s="131"/>
      <c r="AW496" s="131"/>
      <c r="AX496" s="131"/>
      <c r="AY496" s="131"/>
      <c r="AZ496" s="131"/>
      <c r="BA496" s="131"/>
      <c r="BC496" s="5">
        <v>486</v>
      </c>
    </row>
    <row r="497" spans="1:55" ht="25.15" customHeight="1" x14ac:dyDescent="0.2">
      <c r="A497" s="13" t="s">
        <v>1845</v>
      </c>
      <c r="B497" s="226" t="s">
        <v>1855</v>
      </c>
      <c r="C497" s="16" t="s">
        <v>1139</v>
      </c>
      <c r="D497" s="9" t="s">
        <v>701</v>
      </c>
      <c r="E497" s="103" t="s">
        <v>1326</v>
      </c>
      <c r="F497" s="9" t="s">
        <v>33</v>
      </c>
      <c r="G497" s="9" t="s">
        <v>1438</v>
      </c>
      <c r="H497" s="12">
        <v>16.2</v>
      </c>
      <c r="I497" s="12" t="s">
        <v>12</v>
      </c>
      <c r="J497" s="12" t="s">
        <v>12</v>
      </c>
      <c r="K497" s="12" t="s">
        <v>12</v>
      </c>
      <c r="L497" s="12">
        <v>1996</v>
      </c>
      <c r="M497" s="141"/>
      <c r="N497" s="72" t="s">
        <v>13</v>
      </c>
      <c r="O497" s="107"/>
      <c r="P497" s="249"/>
      <c r="R497" s="131"/>
      <c r="S497" s="131"/>
      <c r="T497" s="131"/>
      <c r="U497" s="131"/>
      <c r="V497" s="131"/>
      <c r="W497" s="131"/>
      <c r="X497" s="133" t="s">
        <v>1717</v>
      </c>
      <c r="Y497" s="131"/>
      <c r="Z497" s="131"/>
      <c r="AA497" s="133" t="s">
        <v>1717</v>
      </c>
      <c r="AB497" s="131"/>
      <c r="AC497" s="131"/>
      <c r="AD497" s="131"/>
      <c r="AE497" s="131"/>
      <c r="AF497" s="133" t="s">
        <v>1717</v>
      </c>
      <c r="AG497" s="131"/>
      <c r="AH497" s="131"/>
      <c r="AI497" s="131"/>
      <c r="AJ497" s="131"/>
      <c r="AK497" s="131"/>
      <c r="AL497" s="133" t="s">
        <v>1717</v>
      </c>
      <c r="AM497" s="133" t="s">
        <v>1717</v>
      </c>
      <c r="AN497" s="131"/>
      <c r="AO497" s="131"/>
      <c r="AP497" s="131"/>
      <c r="AQ497" s="131"/>
      <c r="AR497" s="131"/>
      <c r="AS497" s="131"/>
      <c r="AT497" s="131"/>
      <c r="AU497" s="131"/>
      <c r="AV497" s="131"/>
      <c r="AW497" s="131"/>
      <c r="AX497" s="131"/>
      <c r="AY497" s="131"/>
      <c r="AZ497" s="131"/>
      <c r="BA497" s="131"/>
      <c r="BC497" s="5">
        <v>487</v>
      </c>
    </row>
    <row r="498" spans="1:55" ht="25.15" customHeight="1" x14ac:dyDescent="0.2">
      <c r="A498" s="13" t="s">
        <v>1845</v>
      </c>
      <c r="B498" s="226" t="s">
        <v>1855</v>
      </c>
      <c r="C498" s="16" t="s">
        <v>286</v>
      </c>
      <c r="D498" s="9" t="s">
        <v>701</v>
      </c>
      <c r="E498" s="103" t="s">
        <v>1326</v>
      </c>
      <c r="F498" s="10" t="s">
        <v>33</v>
      </c>
      <c r="G498" s="10" t="s">
        <v>1438</v>
      </c>
      <c r="H498" s="12">
        <v>16.2</v>
      </c>
      <c r="I498" s="12" t="s">
        <v>12</v>
      </c>
      <c r="J498" s="12" t="s">
        <v>12</v>
      </c>
      <c r="K498" s="12" t="s">
        <v>12</v>
      </c>
      <c r="L498" s="12">
        <v>1996</v>
      </c>
      <c r="M498" s="137"/>
      <c r="N498" s="72" t="s">
        <v>13</v>
      </c>
      <c r="O498" s="107"/>
      <c r="P498" s="249"/>
      <c r="R498" s="131"/>
      <c r="S498" s="131"/>
      <c r="T498" s="131"/>
      <c r="U498" s="131"/>
      <c r="V498" s="131"/>
      <c r="W498" s="131"/>
      <c r="X498" s="133" t="s">
        <v>1717</v>
      </c>
      <c r="Y498" s="131"/>
      <c r="Z498" s="131"/>
      <c r="AA498" s="133" t="s">
        <v>1717</v>
      </c>
      <c r="AB498" s="131"/>
      <c r="AC498" s="131"/>
      <c r="AD498" s="131"/>
      <c r="AE498" s="131"/>
      <c r="AF498" s="133" t="s">
        <v>1717</v>
      </c>
      <c r="AG498" s="131"/>
      <c r="AH498" s="131"/>
      <c r="AI498" s="131"/>
      <c r="AJ498" s="131"/>
      <c r="AK498" s="131"/>
      <c r="AL498" s="133" t="s">
        <v>1717</v>
      </c>
      <c r="AM498" s="133" t="s">
        <v>1717</v>
      </c>
      <c r="AN498" s="131"/>
      <c r="AO498" s="131"/>
      <c r="AP498" s="131"/>
      <c r="AQ498" s="131"/>
      <c r="AR498" s="131"/>
      <c r="AS498" s="131"/>
      <c r="AT498" s="131"/>
      <c r="AU498" s="131"/>
      <c r="AV498" s="131"/>
      <c r="AW498" s="131"/>
      <c r="AX498" s="131"/>
      <c r="AY498" s="131"/>
      <c r="AZ498" s="131"/>
      <c r="BA498" s="131"/>
      <c r="BC498" s="5">
        <v>488</v>
      </c>
    </row>
    <row r="499" spans="1:55" ht="25.15" customHeight="1" x14ac:dyDescent="0.2">
      <c r="A499" s="13" t="s">
        <v>1839</v>
      </c>
      <c r="B499" s="226" t="s">
        <v>1855</v>
      </c>
      <c r="C499" s="16" t="s">
        <v>1140</v>
      </c>
      <c r="D499" s="9" t="s">
        <v>701</v>
      </c>
      <c r="E499" s="103" t="s">
        <v>690</v>
      </c>
      <c r="F499" s="9" t="s">
        <v>33</v>
      </c>
      <c r="G499" s="9" t="s">
        <v>1438</v>
      </c>
      <c r="H499" s="12">
        <v>16.2</v>
      </c>
      <c r="I499" s="12" t="s">
        <v>12</v>
      </c>
      <c r="J499" s="12" t="s">
        <v>12</v>
      </c>
      <c r="K499" s="12" t="s">
        <v>12</v>
      </c>
      <c r="L499" s="12">
        <v>1996</v>
      </c>
      <c r="M499" s="141"/>
      <c r="N499" s="72" t="s">
        <v>13</v>
      </c>
      <c r="O499" s="107"/>
      <c r="P499" s="249"/>
      <c r="R499" s="131"/>
      <c r="S499" s="131"/>
      <c r="T499" s="131"/>
      <c r="U499" s="131"/>
      <c r="V499" s="131"/>
      <c r="W499" s="131"/>
      <c r="X499" s="133" t="s">
        <v>1717</v>
      </c>
      <c r="Y499" s="131"/>
      <c r="Z499" s="131"/>
      <c r="AA499" s="133" t="s">
        <v>1717</v>
      </c>
      <c r="AB499" s="131"/>
      <c r="AC499" s="131"/>
      <c r="AD499" s="131"/>
      <c r="AE499" s="131"/>
      <c r="AF499" s="133" t="s">
        <v>1717</v>
      </c>
      <c r="AG499" s="131"/>
      <c r="AH499" s="131"/>
      <c r="AI499" s="131"/>
      <c r="AJ499" s="131"/>
      <c r="AK499" s="131"/>
      <c r="AL499" s="133" t="s">
        <v>1717</v>
      </c>
      <c r="AM499" s="133" t="s">
        <v>1717</v>
      </c>
      <c r="AN499" s="131"/>
      <c r="AO499" s="131"/>
      <c r="AP499" s="131"/>
      <c r="AQ499" s="131"/>
      <c r="AR499" s="131"/>
      <c r="AS499" s="131"/>
      <c r="AT499" s="131"/>
      <c r="AU499" s="131"/>
      <c r="AV499" s="131"/>
      <c r="AW499" s="131"/>
      <c r="AX499" s="131"/>
      <c r="AY499" s="131"/>
      <c r="AZ499" s="131"/>
      <c r="BA499" s="131"/>
      <c r="BC499" s="5">
        <v>489</v>
      </c>
    </row>
    <row r="500" spans="1:55" ht="25.15" customHeight="1" x14ac:dyDescent="0.2">
      <c r="B500" s="1"/>
      <c r="C500" s="51" t="s">
        <v>883</v>
      </c>
      <c r="D500" s="53" t="s">
        <v>701</v>
      </c>
      <c r="E500" s="55" t="s">
        <v>12</v>
      </c>
      <c r="F500" s="53" t="s">
        <v>33</v>
      </c>
      <c r="G500" s="53"/>
      <c r="H500" s="53"/>
      <c r="I500" s="53"/>
      <c r="J500" s="53"/>
      <c r="K500" s="53"/>
      <c r="L500" s="53"/>
      <c r="M500" s="234"/>
      <c r="N500" s="54"/>
      <c r="O500" s="205"/>
      <c r="P500" s="54" t="s">
        <v>2029</v>
      </c>
      <c r="R500" s="167"/>
      <c r="S500" s="167"/>
      <c r="T500" s="167"/>
      <c r="U500" s="167"/>
      <c r="V500" s="167"/>
      <c r="W500" s="167"/>
      <c r="X500" s="133"/>
      <c r="Y500" s="167"/>
      <c r="Z500" s="167"/>
      <c r="AA500" s="133"/>
      <c r="AB500" s="167"/>
      <c r="AC500" s="167"/>
      <c r="AD500" s="167"/>
      <c r="AE500" s="167"/>
      <c r="AF500" s="133"/>
      <c r="AG500" s="167"/>
      <c r="AH500" s="167"/>
      <c r="AI500" s="167"/>
      <c r="AJ500" s="167"/>
      <c r="AK500" s="167"/>
      <c r="AL500" s="133"/>
      <c r="AM500" s="133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C500" s="5">
        <v>490</v>
      </c>
    </row>
    <row r="501" spans="1:55" ht="25.15" customHeight="1" x14ac:dyDescent="0.2">
      <c r="A501" s="13" t="s">
        <v>1845</v>
      </c>
      <c r="B501" s="226" t="s">
        <v>1855</v>
      </c>
      <c r="C501" s="16" t="s">
        <v>287</v>
      </c>
      <c r="D501" s="9" t="s">
        <v>701</v>
      </c>
      <c r="E501" s="103" t="s">
        <v>1326</v>
      </c>
      <c r="F501" s="10" t="s">
        <v>33</v>
      </c>
      <c r="G501" s="10" t="s">
        <v>1438</v>
      </c>
      <c r="H501" s="12">
        <v>16.2</v>
      </c>
      <c r="I501" s="12" t="s">
        <v>12</v>
      </c>
      <c r="J501" s="12" t="s">
        <v>12</v>
      </c>
      <c r="K501" s="12" t="s">
        <v>12</v>
      </c>
      <c r="L501" s="12">
        <v>1996</v>
      </c>
      <c r="M501" s="137"/>
      <c r="N501" s="72" t="s">
        <v>13</v>
      </c>
      <c r="O501" s="107"/>
      <c r="P501" s="249"/>
      <c r="R501" s="131"/>
      <c r="S501" s="131"/>
      <c r="T501" s="131"/>
      <c r="U501" s="131"/>
      <c r="V501" s="131"/>
      <c r="W501" s="131"/>
      <c r="X501" s="133" t="s">
        <v>1717</v>
      </c>
      <c r="Y501" s="131"/>
      <c r="Z501" s="131"/>
      <c r="AA501" s="133" t="s">
        <v>1717</v>
      </c>
      <c r="AB501" s="131"/>
      <c r="AC501" s="131"/>
      <c r="AD501" s="131"/>
      <c r="AE501" s="131"/>
      <c r="AF501" s="133" t="s">
        <v>1717</v>
      </c>
      <c r="AG501" s="131"/>
      <c r="AH501" s="131"/>
      <c r="AI501" s="131"/>
      <c r="AJ501" s="131"/>
      <c r="AK501" s="131"/>
      <c r="AL501" s="133" t="s">
        <v>1717</v>
      </c>
      <c r="AM501" s="133" t="s">
        <v>1717</v>
      </c>
      <c r="AN501" s="131"/>
      <c r="AO501" s="131"/>
      <c r="AP501" s="131"/>
      <c r="AQ501" s="131"/>
      <c r="AR501" s="131"/>
      <c r="AS501" s="131"/>
      <c r="AT501" s="131"/>
      <c r="AU501" s="131"/>
      <c r="AV501" s="131"/>
      <c r="AW501" s="131"/>
      <c r="AX501" s="131"/>
      <c r="AY501" s="131"/>
      <c r="AZ501" s="131"/>
      <c r="BA501" s="131"/>
      <c r="BC501" s="5">
        <v>491</v>
      </c>
    </row>
    <row r="502" spans="1:55" ht="25.15" customHeight="1" x14ac:dyDescent="0.2">
      <c r="A502" s="13" t="s">
        <v>1845</v>
      </c>
      <c r="B502" s="226" t="s">
        <v>1855</v>
      </c>
      <c r="C502" s="16" t="s">
        <v>288</v>
      </c>
      <c r="D502" s="9" t="s">
        <v>701</v>
      </c>
      <c r="E502" s="103" t="s">
        <v>1328</v>
      </c>
      <c r="F502" s="10" t="s">
        <v>33</v>
      </c>
      <c r="G502" s="10" t="s">
        <v>1438</v>
      </c>
      <c r="H502" s="12">
        <v>16.2</v>
      </c>
      <c r="I502" s="12" t="s">
        <v>12</v>
      </c>
      <c r="J502" s="12" t="s">
        <v>12</v>
      </c>
      <c r="K502" s="12" t="s">
        <v>12</v>
      </c>
      <c r="L502" s="12">
        <v>1996</v>
      </c>
      <c r="M502" s="137"/>
      <c r="N502" s="72" t="s">
        <v>13</v>
      </c>
      <c r="O502" s="107"/>
      <c r="P502" s="249"/>
      <c r="R502" s="131"/>
      <c r="S502" s="131"/>
      <c r="T502" s="131"/>
      <c r="U502" s="131"/>
      <c r="V502" s="131"/>
      <c r="W502" s="131"/>
      <c r="X502" s="133" t="s">
        <v>1717</v>
      </c>
      <c r="Y502" s="131"/>
      <c r="Z502" s="131"/>
      <c r="AA502" s="133" t="s">
        <v>1717</v>
      </c>
      <c r="AB502" s="131"/>
      <c r="AC502" s="131"/>
      <c r="AD502" s="131"/>
      <c r="AE502" s="131"/>
      <c r="AF502" s="133" t="s">
        <v>1717</v>
      </c>
      <c r="AG502" s="131"/>
      <c r="AH502" s="131"/>
      <c r="AI502" s="131"/>
      <c r="AJ502" s="131"/>
      <c r="AK502" s="131"/>
      <c r="AL502" s="133" t="s">
        <v>1717</v>
      </c>
      <c r="AM502" s="133" t="s">
        <v>1717</v>
      </c>
      <c r="AN502" s="131"/>
      <c r="AO502" s="131"/>
      <c r="AP502" s="131"/>
      <c r="AQ502" s="131"/>
      <c r="AR502" s="131"/>
      <c r="AS502" s="131"/>
      <c r="AT502" s="131"/>
      <c r="AU502" s="131"/>
      <c r="AV502" s="131"/>
      <c r="AW502" s="131"/>
      <c r="AX502" s="131"/>
      <c r="AY502" s="131"/>
      <c r="AZ502" s="131"/>
      <c r="BA502" s="131"/>
      <c r="BC502" s="5">
        <v>492</v>
      </c>
    </row>
    <row r="503" spans="1:55" ht="25.15" customHeight="1" x14ac:dyDescent="0.2">
      <c r="A503" s="13" t="s">
        <v>1845</v>
      </c>
      <c r="B503" s="226" t="s">
        <v>1855</v>
      </c>
      <c r="C503" s="16" t="s">
        <v>289</v>
      </c>
      <c r="D503" s="9" t="s">
        <v>701</v>
      </c>
      <c r="E503" s="103" t="s">
        <v>1326</v>
      </c>
      <c r="F503" s="10" t="s">
        <v>33</v>
      </c>
      <c r="G503" s="10" t="s">
        <v>1438</v>
      </c>
      <c r="H503" s="12">
        <v>16.2</v>
      </c>
      <c r="I503" s="12" t="s">
        <v>12</v>
      </c>
      <c r="J503" s="12" t="s">
        <v>12</v>
      </c>
      <c r="K503" s="12" t="s">
        <v>12</v>
      </c>
      <c r="L503" s="12">
        <v>2003</v>
      </c>
      <c r="M503" s="137"/>
      <c r="N503" s="72" t="s">
        <v>13</v>
      </c>
      <c r="O503" s="107"/>
      <c r="P503" s="249"/>
      <c r="R503" s="131"/>
      <c r="S503" s="131"/>
      <c r="T503" s="131"/>
      <c r="U503" s="131"/>
      <c r="V503" s="131"/>
      <c r="W503" s="131"/>
      <c r="X503" s="133" t="s">
        <v>1717</v>
      </c>
      <c r="Y503" s="131"/>
      <c r="Z503" s="131"/>
      <c r="AA503" s="133" t="s">
        <v>1717</v>
      </c>
      <c r="AB503" s="131"/>
      <c r="AC503" s="131"/>
      <c r="AD503" s="131"/>
      <c r="AE503" s="131"/>
      <c r="AF503" s="133" t="s">
        <v>1717</v>
      </c>
      <c r="AG503" s="131"/>
      <c r="AH503" s="131"/>
      <c r="AI503" s="131"/>
      <c r="AJ503" s="131"/>
      <c r="AK503" s="131"/>
      <c r="AL503" s="133" t="s">
        <v>1717</v>
      </c>
      <c r="AM503" s="133" t="s">
        <v>1717</v>
      </c>
      <c r="AN503" s="131"/>
      <c r="AO503" s="131"/>
      <c r="AP503" s="131"/>
      <c r="AQ503" s="131"/>
      <c r="AR503" s="131"/>
      <c r="AS503" s="131"/>
      <c r="AT503" s="131"/>
      <c r="AU503" s="131"/>
      <c r="AV503" s="131"/>
      <c r="AW503" s="131"/>
      <c r="AX503" s="131"/>
      <c r="AY503" s="131"/>
      <c r="AZ503" s="131"/>
      <c r="BA503" s="131"/>
      <c r="BC503" s="5">
        <v>493</v>
      </c>
    </row>
    <row r="504" spans="1:55" ht="25.15" customHeight="1" x14ac:dyDescent="0.2">
      <c r="A504" s="13" t="s">
        <v>1839</v>
      </c>
      <c r="B504" s="226" t="s">
        <v>1855</v>
      </c>
      <c r="C504" s="16" t="s">
        <v>290</v>
      </c>
      <c r="D504" s="9" t="s">
        <v>701</v>
      </c>
      <c r="E504" s="103" t="s">
        <v>690</v>
      </c>
      <c r="F504" s="10" t="s">
        <v>33</v>
      </c>
      <c r="G504" s="10" t="s">
        <v>1438</v>
      </c>
      <c r="H504" s="12">
        <v>16.2</v>
      </c>
      <c r="I504" s="12" t="s">
        <v>12</v>
      </c>
      <c r="J504" s="12" t="s">
        <v>12</v>
      </c>
      <c r="K504" s="12" t="s">
        <v>12</v>
      </c>
      <c r="L504" s="12">
        <v>1996</v>
      </c>
      <c r="M504" s="137"/>
      <c r="N504" s="72" t="s">
        <v>13</v>
      </c>
      <c r="O504" s="107"/>
      <c r="P504" s="249"/>
      <c r="R504" s="131"/>
      <c r="S504" s="131"/>
      <c r="T504" s="131"/>
      <c r="U504" s="131"/>
      <c r="V504" s="131"/>
      <c r="W504" s="131"/>
      <c r="X504" s="133" t="s">
        <v>1717</v>
      </c>
      <c r="Y504" s="131"/>
      <c r="Z504" s="131"/>
      <c r="AA504" s="133" t="s">
        <v>1717</v>
      </c>
      <c r="AB504" s="131"/>
      <c r="AC504" s="131"/>
      <c r="AD504" s="131"/>
      <c r="AE504" s="131"/>
      <c r="AF504" s="133" t="s">
        <v>1717</v>
      </c>
      <c r="AG504" s="131"/>
      <c r="AH504" s="131"/>
      <c r="AI504" s="131"/>
      <c r="AJ504" s="131"/>
      <c r="AK504" s="131"/>
      <c r="AL504" s="133" t="s">
        <v>1717</v>
      </c>
      <c r="AM504" s="133" t="s">
        <v>1717</v>
      </c>
      <c r="AN504" s="131"/>
      <c r="AO504" s="131"/>
      <c r="AP504" s="131"/>
      <c r="AQ504" s="131"/>
      <c r="AR504" s="131"/>
      <c r="AS504" s="131"/>
      <c r="AT504" s="131"/>
      <c r="AU504" s="131"/>
      <c r="AV504" s="131"/>
      <c r="AW504" s="131"/>
      <c r="AX504" s="131"/>
      <c r="AY504" s="131"/>
      <c r="AZ504" s="131"/>
      <c r="BA504" s="131"/>
      <c r="BC504" s="5">
        <v>494</v>
      </c>
    </row>
    <row r="505" spans="1:55" ht="25.15" customHeight="1" x14ac:dyDescent="0.2">
      <c r="A505" s="13" t="s">
        <v>1845</v>
      </c>
      <c r="B505" s="226" t="s">
        <v>1855</v>
      </c>
      <c r="C505" s="16" t="s">
        <v>291</v>
      </c>
      <c r="D505" s="9" t="s">
        <v>701</v>
      </c>
      <c r="E505" s="103" t="s">
        <v>1326</v>
      </c>
      <c r="F505" s="10" t="s">
        <v>33</v>
      </c>
      <c r="G505" s="10" t="s">
        <v>1438</v>
      </c>
      <c r="H505" s="12">
        <v>16.2</v>
      </c>
      <c r="I505" s="12" t="s">
        <v>12</v>
      </c>
      <c r="J505" s="12" t="s">
        <v>12</v>
      </c>
      <c r="K505" s="12" t="s">
        <v>12</v>
      </c>
      <c r="L505" s="12">
        <v>1996</v>
      </c>
      <c r="M505" s="137"/>
      <c r="N505" s="72" t="s">
        <v>13</v>
      </c>
      <c r="O505" s="107"/>
      <c r="P505" s="249"/>
      <c r="R505" s="131"/>
      <c r="S505" s="131"/>
      <c r="T505" s="131"/>
      <c r="U505" s="131"/>
      <c r="V505" s="131"/>
      <c r="W505" s="131"/>
      <c r="X505" s="133" t="s">
        <v>1717</v>
      </c>
      <c r="Y505" s="131"/>
      <c r="Z505" s="131"/>
      <c r="AA505" s="133" t="s">
        <v>1717</v>
      </c>
      <c r="AB505" s="131"/>
      <c r="AC505" s="131"/>
      <c r="AD505" s="131"/>
      <c r="AE505" s="131"/>
      <c r="AF505" s="133" t="s">
        <v>1717</v>
      </c>
      <c r="AG505" s="131"/>
      <c r="AH505" s="131"/>
      <c r="AI505" s="131"/>
      <c r="AJ505" s="131"/>
      <c r="AK505" s="131"/>
      <c r="AL505" s="133" t="s">
        <v>1717</v>
      </c>
      <c r="AM505" s="133" t="s">
        <v>1717</v>
      </c>
      <c r="AN505" s="131"/>
      <c r="AO505" s="131"/>
      <c r="AP505" s="131"/>
      <c r="AQ505" s="131"/>
      <c r="AR505" s="131"/>
      <c r="AS505" s="131"/>
      <c r="AT505" s="131"/>
      <c r="AU505" s="131"/>
      <c r="AV505" s="131"/>
      <c r="AW505" s="131"/>
      <c r="AX505" s="131"/>
      <c r="AY505" s="131"/>
      <c r="AZ505" s="131"/>
      <c r="BA505" s="131"/>
      <c r="BC505" s="5">
        <v>495</v>
      </c>
    </row>
    <row r="506" spans="1:55" ht="25.15" customHeight="1" x14ac:dyDescent="0.2">
      <c r="A506" s="13" t="s">
        <v>1845</v>
      </c>
      <c r="B506" s="226" t="s">
        <v>1855</v>
      </c>
      <c r="C506" s="16" t="s">
        <v>61</v>
      </c>
      <c r="D506" s="9" t="s">
        <v>701</v>
      </c>
      <c r="E506" s="103" t="s">
        <v>1328</v>
      </c>
      <c r="F506" s="10" t="s">
        <v>33</v>
      </c>
      <c r="G506" s="10" t="s">
        <v>1438</v>
      </c>
      <c r="H506" s="12">
        <v>16.2</v>
      </c>
      <c r="I506" s="12" t="s">
        <v>12</v>
      </c>
      <c r="J506" s="12" t="s">
        <v>12</v>
      </c>
      <c r="K506" s="12" t="s">
        <v>12</v>
      </c>
      <c r="L506" s="12">
        <v>2004</v>
      </c>
      <c r="M506" s="137"/>
      <c r="N506" s="72" t="s">
        <v>13</v>
      </c>
      <c r="O506" s="107"/>
      <c r="P506" s="249"/>
      <c r="R506" s="131"/>
      <c r="S506" s="131"/>
      <c r="T506" s="131"/>
      <c r="U506" s="131"/>
      <c r="V506" s="131"/>
      <c r="W506" s="131"/>
      <c r="X506" s="133" t="s">
        <v>1717</v>
      </c>
      <c r="Y506" s="131"/>
      <c r="Z506" s="131"/>
      <c r="AA506" s="133" t="s">
        <v>1717</v>
      </c>
      <c r="AB506" s="131"/>
      <c r="AC506" s="131"/>
      <c r="AD506" s="131"/>
      <c r="AE506" s="131"/>
      <c r="AF506" s="133" t="s">
        <v>1717</v>
      </c>
      <c r="AG506" s="131"/>
      <c r="AH506" s="131"/>
      <c r="AI506" s="131"/>
      <c r="AJ506" s="131"/>
      <c r="AK506" s="131"/>
      <c r="AL506" s="133" t="s">
        <v>1717</v>
      </c>
      <c r="AM506" s="133" t="s">
        <v>1717</v>
      </c>
      <c r="AN506" s="131"/>
      <c r="AO506" s="131"/>
      <c r="AP506" s="131"/>
      <c r="AQ506" s="131"/>
      <c r="AR506" s="131"/>
      <c r="AS506" s="131"/>
      <c r="AT506" s="131"/>
      <c r="AU506" s="131"/>
      <c r="AV506" s="131"/>
      <c r="AW506" s="131"/>
      <c r="AX506" s="131"/>
      <c r="AY506" s="131"/>
      <c r="AZ506" s="131"/>
      <c r="BA506" s="131"/>
      <c r="BC506" s="5">
        <v>496</v>
      </c>
    </row>
    <row r="507" spans="1:55" ht="25.15" customHeight="1" x14ac:dyDescent="0.2">
      <c r="A507" s="13" t="s">
        <v>1845</v>
      </c>
      <c r="B507" s="226" t="s">
        <v>1855</v>
      </c>
      <c r="C507" s="16" t="s">
        <v>62</v>
      </c>
      <c r="D507" s="9" t="s">
        <v>701</v>
      </c>
      <c r="E507" s="103" t="s">
        <v>1328</v>
      </c>
      <c r="F507" s="10" t="s">
        <v>33</v>
      </c>
      <c r="G507" s="10" t="s">
        <v>1438</v>
      </c>
      <c r="H507" s="12">
        <v>16.2</v>
      </c>
      <c r="I507" s="12" t="s">
        <v>12</v>
      </c>
      <c r="J507" s="12" t="s">
        <v>12</v>
      </c>
      <c r="K507" s="12" t="s">
        <v>12</v>
      </c>
      <c r="L507" s="12">
        <v>2004</v>
      </c>
      <c r="M507" s="137"/>
      <c r="N507" s="72" t="s">
        <v>13</v>
      </c>
      <c r="O507" s="107"/>
      <c r="P507" s="249"/>
      <c r="R507" s="131"/>
      <c r="S507" s="131"/>
      <c r="T507" s="131"/>
      <c r="U507" s="131"/>
      <c r="V507" s="131"/>
      <c r="W507" s="131"/>
      <c r="X507" s="133" t="s">
        <v>1717</v>
      </c>
      <c r="Y507" s="131"/>
      <c r="Z507" s="131"/>
      <c r="AA507" s="133" t="s">
        <v>1717</v>
      </c>
      <c r="AB507" s="131"/>
      <c r="AC507" s="131"/>
      <c r="AD507" s="131"/>
      <c r="AE507" s="131"/>
      <c r="AF507" s="133" t="s">
        <v>1717</v>
      </c>
      <c r="AG507" s="131"/>
      <c r="AH507" s="131"/>
      <c r="AI507" s="131"/>
      <c r="AJ507" s="131"/>
      <c r="AK507" s="131"/>
      <c r="AL507" s="133" t="s">
        <v>1717</v>
      </c>
      <c r="AM507" s="133" t="s">
        <v>1717</v>
      </c>
      <c r="AN507" s="131"/>
      <c r="AO507" s="131"/>
      <c r="AP507" s="131"/>
      <c r="AQ507" s="131"/>
      <c r="AR507" s="131"/>
      <c r="AS507" s="131"/>
      <c r="AT507" s="131"/>
      <c r="AU507" s="131"/>
      <c r="AV507" s="131"/>
      <c r="AW507" s="131"/>
      <c r="AX507" s="131"/>
      <c r="AY507" s="131"/>
      <c r="AZ507" s="131"/>
      <c r="BA507" s="131"/>
      <c r="BC507" s="5">
        <v>497</v>
      </c>
    </row>
    <row r="508" spans="1:55" ht="25.15" customHeight="1" x14ac:dyDescent="0.2">
      <c r="B508" s="1"/>
      <c r="C508" s="51" t="s">
        <v>876</v>
      </c>
      <c r="D508" s="53" t="s">
        <v>1522</v>
      </c>
      <c r="E508" s="55" t="s">
        <v>12</v>
      </c>
      <c r="F508" s="53" t="s">
        <v>877</v>
      </c>
      <c r="G508" s="56"/>
      <c r="H508" s="56"/>
      <c r="I508" s="56"/>
      <c r="J508" s="56"/>
      <c r="K508" s="56"/>
      <c r="L508" s="56"/>
      <c r="M508" s="233"/>
      <c r="N508" s="54"/>
      <c r="O508" s="205"/>
      <c r="P508" s="54" t="s">
        <v>1404</v>
      </c>
      <c r="R508" s="167"/>
      <c r="S508" s="167"/>
      <c r="T508" s="167"/>
      <c r="U508" s="167"/>
      <c r="V508" s="167"/>
      <c r="W508" s="167"/>
      <c r="X508" s="133"/>
      <c r="Y508" s="167"/>
      <c r="Z508" s="167"/>
      <c r="AA508" s="133"/>
      <c r="AB508" s="167"/>
      <c r="AC508" s="167"/>
      <c r="AD508" s="167"/>
      <c r="AE508" s="167"/>
      <c r="AF508" s="133"/>
      <c r="AG508" s="167"/>
      <c r="AH508" s="167"/>
      <c r="AI508" s="167"/>
      <c r="AJ508" s="167"/>
      <c r="AK508" s="167"/>
      <c r="AL508" s="133"/>
      <c r="AM508" s="133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C508" s="5">
        <v>498</v>
      </c>
    </row>
    <row r="509" spans="1:55" ht="25.15" customHeight="1" x14ac:dyDescent="0.2">
      <c r="B509" s="1"/>
      <c r="C509" s="51" t="s">
        <v>878</v>
      </c>
      <c r="D509" s="53" t="s">
        <v>1521</v>
      </c>
      <c r="E509" s="55" t="s">
        <v>12</v>
      </c>
      <c r="F509" s="53" t="s">
        <v>877</v>
      </c>
      <c r="G509" s="56"/>
      <c r="H509" s="56"/>
      <c r="I509" s="56"/>
      <c r="J509" s="56"/>
      <c r="K509" s="56"/>
      <c r="L509" s="56"/>
      <c r="M509" s="233"/>
      <c r="N509" s="54"/>
      <c r="O509" s="205"/>
      <c r="P509" s="54" t="s">
        <v>1404</v>
      </c>
      <c r="R509" s="167"/>
      <c r="S509" s="167"/>
      <c r="T509" s="167"/>
      <c r="U509" s="167"/>
      <c r="V509" s="167"/>
      <c r="W509" s="167"/>
      <c r="X509" s="133"/>
      <c r="Y509" s="167"/>
      <c r="Z509" s="167"/>
      <c r="AA509" s="133"/>
      <c r="AB509" s="167"/>
      <c r="AC509" s="167"/>
      <c r="AD509" s="167"/>
      <c r="AE509" s="167"/>
      <c r="AF509" s="133"/>
      <c r="AG509" s="167"/>
      <c r="AH509" s="167"/>
      <c r="AI509" s="167"/>
      <c r="AJ509" s="167"/>
      <c r="AK509" s="167"/>
      <c r="AL509" s="133"/>
      <c r="AM509" s="133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C509" s="5">
        <v>499</v>
      </c>
    </row>
    <row r="510" spans="1:55" ht="25.15" customHeight="1" x14ac:dyDescent="0.2">
      <c r="B510" s="1"/>
      <c r="C510" s="51" t="s">
        <v>879</v>
      </c>
      <c r="D510" s="53" t="s">
        <v>1520</v>
      </c>
      <c r="E510" s="55" t="s">
        <v>12</v>
      </c>
      <c r="F510" s="53" t="s">
        <v>877</v>
      </c>
      <c r="G510" s="56"/>
      <c r="H510" s="56"/>
      <c r="I510" s="56"/>
      <c r="J510" s="56"/>
      <c r="K510" s="56"/>
      <c r="L510" s="56"/>
      <c r="M510" s="233"/>
      <c r="N510" s="54"/>
      <c r="O510" s="205"/>
      <c r="P510" s="54" t="s">
        <v>1404</v>
      </c>
      <c r="R510" s="167"/>
      <c r="S510" s="167"/>
      <c r="T510" s="167"/>
      <c r="U510" s="167"/>
      <c r="V510" s="167"/>
      <c r="W510" s="167"/>
      <c r="X510" s="133"/>
      <c r="Y510" s="167"/>
      <c r="Z510" s="167"/>
      <c r="AA510" s="133"/>
      <c r="AB510" s="167"/>
      <c r="AC510" s="167"/>
      <c r="AD510" s="167"/>
      <c r="AE510" s="167"/>
      <c r="AF510" s="133"/>
      <c r="AG510" s="167"/>
      <c r="AH510" s="167"/>
      <c r="AI510" s="167"/>
      <c r="AJ510" s="167"/>
      <c r="AK510" s="167"/>
      <c r="AL510" s="133"/>
      <c r="AM510" s="133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C510" s="5">
        <v>500</v>
      </c>
    </row>
    <row r="511" spans="1:55" ht="25.15" customHeight="1" x14ac:dyDescent="0.2">
      <c r="A511" s="13" t="s">
        <v>1848</v>
      </c>
      <c r="B511" s="226" t="s">
        <v>1863</v>
      </c>
      <c r="C511" s="16" t="s">
        <v>292</v>
      </c>
      <c r="D511" s="10" t="s">
        <v>1637</v>
      </c>
      <c r="E511" s="103" t="s">
        <v>1326</v>
      </c>
      <c r="F511" s="10"/>
      <c r="G511" s="10" t="s">
        <v>1636</v>
      </c>
      <c r="H511" s="12">
        <v>5.5</v>
      </c>
      <c r="I511" s="12" t="s">
        <v>12</v>
      </c>
      <c r="J511" s="12" t="s">
        <v>12</v>
      </c>
      <c r="K511" s="12" t="s">
        <v>12</v>
      </c>
      <c r="L511" s="12">
        <v>2005</v>
      </c>
      <c r="M511" s="137"/>
      <c r="N511" s="72" t="s">
        <v>13</v>
      </c>
      <c r="O511" s="107"/>
      <c r="P511" s="249"/>
      <c r="R511" s="131"/>
      <c r="S511" s="131"/>
      <c r="T511" s="131"/>
      <c r="U511" s="131"/>
      <c r="V511" s="131"/>
      <c r="W511" s="131"/>
      <c r="X511" s="131"/>
      <c r="Y511" s="133" t="s">
        <v>1717</v>
      </c>
      <c r="Z511" s="131"/>
      <c r="AA511" s="131"/>
      <c r="AB511" s="131"/>
      <c r="AC511" s="133" t="s">
        <v>1717</v>
      </c>
      <c r="AD511" s="131"/>
      <c r="AE511" s="131"/>
      <c r="AF511" s="133" t="s">
        <v>1717</v>
      </c>
      <c r="AG511" s="131"/>
      <c r="AH511" s="131"/>
      <c r="AI511" s="131"/>
      <c r="AJ511" s="131"/>
      <c r="AK511" s="131"/>
      <c r="AL511" s="133" t="s">
        <v>1717</v>
      </c>
      <c r="AM511" s="133" t="s">
        <v>1717</v>
      </c>
      <c r="AN511" s="131"/>
      <c r="AO511" s="131"/>
      <c r="AP511" s="131"/>
      <c r="AQ511" s="131"/>
      <c r="AR511" s="131"/>
      <c r="AS511" s="131"/>
      <c r="AT511" s="131"/>
      <c r="AU511" s="131"/>
      <c r="AV511" s="131"/>
      <c r="AW511" s="131"/>
      <c r="AX511" s="131"/>
      <c r="AY511" s="131"/>
      <c r="AZ511" s="131"/>
      <c r="BA511" s="132"/>
      <c r="BC511" s="5">
        <v>501</v>
      </c>
    </row>
    <row r="512" spans="1:55" ht="25.15" customHeight="1" x14ac:dyDescent="0.2">
      <c r="A512" s="13" t="s">
        <v>1839</v>
      </c>
      <c r="B512" s="226" t="s">
        <v>1877</v>
      </c>
      <c r="C512" s="19" t="s">
        <v>707</v>
      </c>
      <c r="D512" s="10" t="s">
        <v>708</v>
      </c>
      <c r="E512" s="103" t="s">
        <v>709</v>
      </c>
      <c r="F512" s="10" t="s">
        <v>710</v>
      </c>
      <c r="G512" s="10" t="s">
        <v>1638</v>
      </c>
      <c r="H512" s="12">
        <v>0.30000000000000004</v>
      </c>
      <c r="I512" s="12" t="s">
        <v>12</v>
      </c>
      <c r="J512" s="12" t="s">
        <v>12</v>
      </c>
      <c r="K512" s="12" t="s">
        <v>12</v>
      </c>
      <c r="L512" s="12">
        <v>1999</v>
      </c>
      <c r="M512" s="142"/>
      <c r="N512" s="72" t="s">
        <v>13</v>
      </c>
      <c r="O512" s="107"/>
      <c r="P512" s="249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  <c r="AB512" s="131"/>
      <c r="AC512" s="131"/>
      <c r="AD512" s="131"/>
      <c r="AE512" s="131"/>
      <c r="AF512" s="133" t="s">
        <v>1717</v>
      </c>
      <c r="AG512" s="131"/>
      <c r="AH512" s="131"/>
      <c r="AI512" s="131"/>
      <c r="AJ512" s="131"/>
      <c r="AK512" s="131"/>
      <c r="AL512" s="133" t="s">
        <v>1717</v>
      </c>
      <c r="AM512" s="133" t="s">
        <v>1717</v>
      </c>
      <c r="AN512" s="131"/>
      <c r="AO512" s="131"/>
      <c r="AP512" s="131"/>
      <c r="AQ512" s="131"/>
      <c r="AR512" s="131"/>
      <c r="AS512" s="131"/>
      <c r="AT512" s="131"/>
      <c r="AU512" s="131"/>
      <c r="AV512" s="131"/>
      <c r="AW512" s="131"/>
      <c r="AX512" s="131"/>
      <c r="AY512" s="131"/>
      <c r="AZ512" s="131"/>
      <c r="BA512" s="131"/>
      <c r="BC512" s="5">
        <v>502</v>
      </c>
    </row>
    <row r="513" spans="1:55" ht="25.15" customHeight="1" x14ac:dyDescent="0.2">
      <c r="A513" s="13" t="s">
        <v>1839</v>
      </c>
      <c r="B513" s="226" t="s">
        <v>1877</v>
      </c>
      <c r="C513" s="19" t="s">
        <v>711</v>
      </c>
      <c r="D513" s="10" t="s">
        <v>712</v>
      </c>
      <c r="E513" s="103" t="s">
        <v>709</v>
      </c>
      <c r="F513" s="10" t="s">
        <v>713</v>
      </c>
      <c r="G513" s="10" t="s">
        <v>1638</v>
      </c>
      <c r="H513" s="12">
        <v>1.9</v>
      </c>
      <c r="I513" s="12" t="s">
        <v>12</v>
      </c>
      <c r="J513" s="12" t="s">
        <v>12</v>
      </c>
      <c r="K513" s="12" t="s">
        <v>12</v>
      </c>
      <c r="L513" s="12">
        <v>2000</v>
      </c>
      <c r="M513" s="142"/>
      <c r="N513" s="72" t="s">
        <v>13</v>
      </c>
      <c r="O513" s="107"/>
      <c r="P513" s="249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  <c r="AB513" s="131"/>
      <c r="AC513" s="131"/>
      <c r="AD513" s="131"/>
      <c r="AE513" s="131"/>
      <c r="AF513" s="133" t="s">
        <v>1717</v>
      </c>
      <c r="AG513" s="131"/>
      <c r="AH513" s="131"/>
      <c r="AI513" s="131"/>
      <c r="AJ513" s="131"/>
      <c r="AK513" s="131"/>
      <c r="AL513" s="133" t="s">
        <v>1717</v>
      </c>
      <c r="AM513" s="133" t="s">
        <v>1717</v>
      </c>
      <c r="AN513" s="131"/>
      <c r="AO513" s="131"/>
      <c r="AP513" s="131"/>
      <c r="AQ513" s="131"/>
      <c r="AR513" s="131"/>
      <c r="AS513" s="131"/>
      <c r="AT513" s="131"/>
      <c r="AU513" s="131"/>
      <c r="AV513" s="131"/>
      <c r="AW513" s="131"/>
      <c r="AX513" s="131"/>
      <c r="AY513" s="131"/>
      <c r="AZ513" s="131"/>
      <c r="BA513" s="131"/>
      <c r="BC513" s="5">
        <v>503</v>
      </c>
    </row>
    <row r="514" spans="1:55" ht="25.15" customHeight="1" x14ac:dyDescent="0.2">
      <c r="A514" s="13" t="s">
        <v>1839</v>
      </c>
      <c r="B514" s="226" t="s">
        <v>1878</v>
      </c>
      <c r="C514" s="19" t="s">
        <v>714</v>
      </c>
      <c r="D514" s="10" t="s">
        <v>715</v>
      </c>
      <c r="E514" s="103" t="s">
        <v>709</v>
      </c>
      <c r="F514" s="10" t="s">
        <v>716</v>
      </c>
      <c r="G514" s="10" t="s">
        <v>1639</v>
      </c>
      <c r="H514" s="12">
        <v>1.5</v>
      </c>
      <c r="I514" s="12" t="s">
        <v>12</v>
      </c>
      <c r="J514" s="12" t="s">
        <v>12</v>
      </c>
      <c r="K514" s="12" t="s">
        <v>12</v>
      </c>
      <c r="L514" s="12">
        <v>1995</v>
      </c>
      <c r="M514" s="142"/>
      <c r="N514" s="72" t="s">
        <v>13</v>
      </c>
      <c r="O514" s="107"/>
      <c r="P514" s="249"/>
      <c r="R514" s="131"/>
      <c r="S514" s="131"/>
      <c r="T514" s="131"/>
      <c r="U514" s="131"/>
      <c r="V514" s="133" t="s">
        <v>1717</v>
      </c>
      <c r="W514" s="133" t="s">
        <v>1717</v>
      </c>
      <c r="X514" s="131"/>
      <c r="Y514" s="131"/>
      <c r="Z514" s="131"/>
      <c r="AA514" s="131"/>
      <c r="AB514" s="131"/>
      <c r="AC514" s="131"/>
      <c r="AD514" s="131"/>
      <c r="AE514" s="131"/>
      <c r="AF514" s="133" t="s">
        <v>1717</v>
      </c>
      <c r="AG514" s="131"/>
      <c r="AH514" s="131"/>
      <c r="AI514" s="131"/>
      <c r="AJ514" s="131"/>
      <c r="AK514" s="131"/>
      <c r="AL514" s="133" t="s">
        <v>1717</v>
      </c>
      <c r="AM514" s="133" t="s">
        <v>1717</v>
      </c>
      <c r="AN514" s="131"/>
      <c r="AO514" s="131"/>
      <c r="AP514" s="131"/>
      <c r="AQ514" s="131"/>
      <c r="AR514" s="131"/>
      <c r="AS514" s="131"/>
      <c r="AT514" s="131"/>
      <c r="AU514" s="131"/>
      <c r="AV514" s="131"/>
      <c r="AW514" s="131"/>
      <c r="AX514" s="131"/>
      <c r="AY514" s="131"/>
      <c r="AZ514" s="131"/>
      <c r="BA514" s="133" t="s">
        <v>1717</v>
      </c>
      <c r="BC514" s="5">
        <v>504</v>
      </c>
    </row>
    <row r="515" spans="1:55" ht="25.15" customHeight="1" x14ac:dyDescent="0.2">
      <c r="A515" s="13" t="s">
        <v>1839</v>
      </c>
      <c r="B515" s="226" t="s">
        <v>1878</v>
      </c>
      <c r="C515" s="19" t="s">
        <v>717</v>
      </c>
      <c r="D515" s="10" t="s">
        <v>718</v>
      </c>
      <c r="E515" s="103" t="s">
        <v>709</v>
      </c>
      <c r="F515" s="10" t="s">
        <v>719</v>
      </c>
      <c r="G515" s="10" t="s">
        <v>1639</v>
      </c>
      <c r="H515" s="12">
        <v>1.5</v>
      </c>
      <c r="I515" s="12" t="s">
        <v>12</v>
      </c>
      <c r="J515" s="12" t="s">
        <v>12</v>
      </c>
      <c r="K515" s="12" t="s">
        <v>12</v>
      </c>
      <c r="L515" s="12">
        <v>2000</v>
      </c>
      <c r="M515" s="142"/>
      <c r="N515" s="72" t="s">
        <v>13</v>
      </c>
      <c r="O515" s="107"/>
      <c r="P515" s="249"/>
      <c r="R515" s="131"/>
      <c r="S515" s="131"/>
      <c r="T515" s="131"/>
      <c r="U515" s="131"/>
      <c r="V515" s="133" t="s">
        <v>1717</v>
      </c>
      <c r="W515" s="133" t="s">
        <v>1717</v>
      </c>
      <c r="X515" s="131"/>
      <c r="Y515" s="131"/>
      <c r="Z515" s="131"/>
      <c r="AA515" s="131"/>
      <c r="AB515" s="131"/>
      <c r="AC515" s="131"/>
      <c r="AD515" s="131"/>
      <c r="AE515" s="131"/>
      <c r="AF515" s="133" t="s">
        <v>1717</v>
      </c>
      <c r="AG515" s="131"/>
      <c r="AH515" s="131"/>
      <c r="AI515" s="131"/>
      <c r="AJ515" s="131"/>
      <c r="AK515" s="131"/>
      <c r="AL515" s="133" t="s">
        <v>1717</v>
      </c>
      <c r="AM515" s="133" t="s">
        <v>1717</v>
      </c>
      <c r="AN515" s="131"/>
      <c r="AO515" s="131"/>
      <c r="AP515" s="131"/>
      <c r="AQ515" s="131"/>
      <c r="AR515" s="131"/>
      <c r="AS515" s="131"/>
      <c r="AT515" s="131"/>
      <c r="AU515" s="131"/>
      <c r="AV515" s="131"/>
      <c r="AW515" s="131"/>
      <c r="AX515" s="131"/>
      <c r="AY515" s="131"/>
      <c r="AZ515" s="131"/>
      <c r="BA515" s="133" t="s">
        <v>1717</v>
      </c>
      <c r="BC515" s="5">
        <v>505</v>
      </c>
    </row>
    <row r="516" spans="1:55" ht="25.15" customHeight="1" x14ac:dyDescent="0.2">
      <c r="A516" s="13" t="s">
        <v>1839</v>
      </c>
      <c r="B516" s="226" t="s">
        <v>1854</v>
      </c>
      <c r="C516" s="19" t="s">
        <v>720</v>
      </c>
      <c r="D516" s="96" t="s">
        <v>136</v>
      </c>
      <c r="E516" s="103" t="s">
        <v>709</v>
      </c>
      <c r="F516" s="10" t="s">
        <v>721</v>
      </c>
      <c r="G516" s="10" t="s">
        <v>1439</v>
      </c>
      <c r="H516" s="12">
        <v>2.6</v>
      </c>
      <c r="I516" s="12" t="s">
        <v>12</v>
      </c>
      <c r="J516" s="12" t="s">
        <v>12</v>
      </c>
      <c r="K516" s="12" t="s">
        <v>12</v>
      </c>
      <c r="L516" s="12">
        <v>1995</v>
      </c>
      <c r="M516" s="142"/>
      <c r="N516" s="72" t="s">
        <v>13</v>
      </c>
      <c r="O516" s="107"/>
      <c r="P516" s="249"/>
      <c r="R516" s="133" t="s">
        <v>1717</v>
      </c>
      <c r="S516" s="131"/>
      <c r="T516" s="131"/>
      <c r="U516" s="132"/>
      <c r="V516" s="131"/>
      <c r="W516" s="133" t="s">
        <v>1717</v>
      </c>
      <c r="X516" s="131"/>
      <c r="Y516" s="131"/>
      <c r="Z516" s="131"/>
      <c r="AA516" s="131"/>
      <c r="AB516" s="131"/>
      <c r="AC516" s="131"/>
      <c r="AD516" s="131"/>
      <c r="AE516" s="131"/>
      <c r="AF516" s="133" t="s">
        <v>1717</v>
      </c>
      <c r="AG516" s="131"/>
      <c r="AH516" s="131"/>
      <c r="AI516" s="131"/>
      <c r="AJ516" s="131"/>
      <c r="AK516" s="131"/>
      <c r="AL516" s="133" t="s">
        <v>1717</v>
      </c>
      <c r="AM516" s="133" t="s">
        <v>1717</v>
      </c>
      <c r="AN516" s="131"/>
      <c r="AO516" s="131"/>
      <c r="AP516" s="131"/>
      <c r="AQ516" s="131"/>
      <c r="AR516" s="131"/>
      <c r="AS516" s="131"/>
      <c r="AT516" s="131"/>
      <c r="AU516" s="133" t="s">
        <v>1717</v>
      </c>
      <c r="AV516" s="131"/>
      <c r="AW516" s="131"/>
      <c r="AX516" s="131"/>
      <c r="AY516" s="131"/>
      <c r="AZ516" s="131"/>
      <c r="BA516" s="133" t="s">
        <v>1717</v>
      </c>
      <c r="BC516" s="5">
        <v>506</v>
      </c>
    </row>
    <row r="517" spans="1:55" ht="25.15" customHeight="1" x14ac:dyDescent="0.2">
      <c r="A517" s="13" t="s">
        <v>1839</v>
      </c>
      <c r="B517" s="226" t="s">
        <v>1854</v>
      </c>
      <c r="C517" s="19" t="s">
        <v>722</v>
      </c>
      <c r="D517" s="96" t="s">
        <v>136</v>
      </c>
      <c r="E517" s="103" t="s">
        <v>709</v>
      </c>
      <c r="F517" s="10" t="s">
        <v>723</v>
      </c>
      <c r="G517" s="10" t="s">
        <v>1439</v>
      </c>
      <c r="H517" s="12">
        <v>1.5</v>
      </c>
      <c r="I517" s="12" t="s">
        <v>12</v>
      </c>
      <c r="J517" s="12" t="s">
        <v>12</v>
      </c>
      <c r="K517" s="12" t="s">
        <v>12</v>
      </c>
      <c r="L517" s="12">
        <v>1995</v>
      </c>
      <c r="M517" s="142"/>
      <c r="N517" s="72" t="s">
        <v>13</v>
      </c>
      <c r="O517" s="107"/>
      <c r="P517" s="249"/>
      <c r="R517" s="133" t="s">
        <v>1717</v>
      </c>
      <c r="S517" s="131"/>
      <c r="T517" s="131"/>
      <c r="U517" s="132"/>
      <c r="V517" s="131"/>
      <c r="W517" s="133" t="s">
        <v>1717</v>
      </c>
      <c r="X517" s="131"/>
      <c r="Y517" s="131"/>
      <c r="Z517" s="131"/>
      <c r="AA517" s="131"/>
      <c r="AB517" s="131"/>
      <c r="AC517" s="131"/>
      <c r="AD517" s="131"/>
      <c r="AE517" s="131"/>
      <c r="AF517" s="133" t="s">
        <v>1717</v>
      </c>
      <c r="AG517" s="131"/>
      <c r="AH517" s="131"/>
      <c r="AI517" s="131"/>
      <c r="AJ517" s="131"/>
      <c r="AK517" s="131"/>
      <c r="AL517" s="133" t="s">
        <v>1717</v>
      </c>
      <c r="AM517" s="133" t="s">
        <v>1717</v>
      </c>
      <c r="AN517" s="131"/>
      <c r="AO517" s="131"/>
      <c r="AP517" s="131"/>
      <c r="AQ517" s="131"/>
      <c r="AR517" s="131"/>
      <c r="AS517" s="131"/>
      <c r="AT517" s="131"/>
      <c r="AU517" s="133" t="s">
        <v>1717</v>
      </c>
      <c r="AV517" s="131"/>
      <c r="AW517" s="131"/>
      <c r="AX517" s="131"/>
      <c r="AY517" s="131"/>
      <c r="AZ517" s="131"/>
      <c r="BA517" s="133" t="s">
        <v>1717</v>
      </c>
      <c r="BC517" s="5">
        <v>507</v>
      </c>
    </row>
    <row r="518" spans="1:55" ht="25.15" customHeight="1" x14ac:dyDescent="0.2">
      <c r="A518" s="13" t="s">
        <v>1839</v>
      </c>
      <c r="B518" s="226" t="s">
        <v>1877</v>
      </c>
      <c r="C518" s="19" t="s">
        <v>724</v>
      </c>
      <c r="D518" s="10" t="s">
        <v>725</v>
      </c>
      <c r="E518" s="103" t="s">
        <v>709</v>
      </c>
      <c r="F518" s="10" t="s">
        <v>726</v>
      </c>
      <c r="G518" s="10" t="s">
        <v>1640</v>
      </c>
      <c r="H518" s="12">
        <v>1.6</v>
      </c>
      <c r="I518" s="12" t="s">
        <v>12</v>
      </c>
      <c r="J518" s="12" t="s">
        <v>12</v>
      </c>
      <c r="K518" s="12" t="s">
        <v>12</v>
      </c>
      <c r="L518" s="12">
        <v>1990</v>
      </c>
      <c r="M518" s="142"/>
      <c r="N518" s="72" t="s">
        <v>13</v>
      </c>
      <c r="O518" s="107"/>
      <c r="P518" s="249"/>
      <c r="R518" s="131"/>
      <c r="S518" s="132"/>
      <c r="T518" s="132"/>
      <c r="U518" s="132"/>
      <c r="V518" s="132"/>
      <c r="W518" s="132"/>
      <c r="X518" s="132"/>
      <c r="Y518" s="132"/>
      <c r="Z518" s="132"/>
      <c r="AA518" s="132"/>
      <c r="AB518" s="132"/>
      <c r="AC518" s="132"/>
      <c r="AD518" s="132"/>
      <c r="AE518" s="132"/>
      <c r="AF518" s="133" t="s">
        <v>1717</v>
      </c>
      <c r="AG518" s="132"/>
      <c r="AH518" s="132"/>
      <c r="AI518" s="132"/>
      <c r="AJ518" s="132"/>
      <c r="AK518" s="132"/>
      <c r="AL518" s="133" t="s">
        <v>1717</v>
      </c>
      <c r="AM518" s="133" t="s">
        <v>1717</v>
      </c>
      <c r="AN518" s="132"/>
      <c r="AO518" s="132"/>
      <c r="AP518" s="132"/>
      <c r="AQ518" s="132"/>
      <c r="AR518" s="132"/>
      <c r="AS518" s="132"/>
      <c r="AT518" s="132"/>
      <c r="AU518" s="132"/>
      <c r="AV518" s="132"/>
      <c r="AW518" s="132"/>
      <c r="AX518" s="132"/>
      <c r="AY518" s="132"/>
      <c r="AZ518" s="132"/>
      <c r="BA518" s="133" t="s">
        <v>1717</v>
      </c>
      <c r="BC518" s="5">
        <v>508</v>
      </c>
    </row>
    <row r="519" spans="1:55" ht="25.15" customHeight="1" x14ac:dyDescent="0.2">
      <c r="A519" s="13" t="s">
        <v>1839</v>
      </c>
      <c r="B519" s="226" t="s">
        <v>1879</v>
      </c>
      <c r="C519" s="19" t="s">
        <v>727</v>
      </c>
      <c r="D519" s="10" t="s">
        <v>728</v>
      </c>
      <c r="E519" s="103" t="s">
        <v>709</v>
      </c>
      <c r="F519" s="10" t="s">
        <v>729</v>
      </c>
      <c r="G519" s="10" t="s">
        <v>1641</v>
      </c>
      <c r="H519" s="12">
        <v>7.4</v>
      </c>
      <c r="I519" s="12" t="s">
        <v>12</v>
      </c>
      <c r="J519" s="12" t="s">
        <v>12</v>
      </c>
      <c r="K519" s="12" t="s">
        <v>12</v>
      </c>
      <c r="L519" s="12">
        <v>2000</v>
      </c>
      <c r="M519" s="142"/>
      <c r="N519" s="72" t="s">
        <v>13</v>
      </c>
      <c r="O519" s="107"/>
      <c r="P519" s="249"/>
      <c r="R519" s="131"/>
      <c r="S519" s="133" t="s">
        <v>1717</v>
      </c>
      <c r="T519" s="132"/>
      <c r="U519" s="133" t="s">
        <v>1717</v>
      </c>
      <c r="V519" s="162"/>
      <c r="W519" s="133" t="s">
        <v>1717</v>
      </c>
      <c r="X519" s="133" t="s">
        <v>1717</v>
      </c>
      <c r="Y519" s="132"/>
      <c r="Z519" s="132"/>
      <c r="AA519" s="132"/>
      <c r="AB519" s="132"/>
      <c r="AC519" s="132"/>
      <c r="AD519" s="132"/>
      <c r="AE519" s="132"/>
      <c r="AF519" s="133" t="s">
        <v>1717</v>
      </c>
      <c r="AG519" s="132"/>
      <c r="AH519" s="132"/>
      <c r="AI519" s="132"/>
      <c r="AJ519" s="132"/>
      <c r="AK519" s="132"/>
      <c r="AL519" s="133" t="s">
        <v>1717</v>
      </c>
      <c r="AM519" s="133" t="s">
        <v>1717</v>
      </c>
      <c r="AN519" s="132"/>
      <c r="AO519" s="132"/>
      <c r="AP519" s="132"/>
      <c r="AQ519" s="132"/>
      <c r="AR519" s="132"/>
      <c r="AS519" s="132"/>
      <c r="AT519" s="132"/>
      <c r="AU519" s="133" t="s">
        <v>1717</v>
      </c>
      <c r="AV519" s="132"/>
      <c r="AW519" s="132"/>
      <c r="AX519" s="132"/>
      <c r="AY519" s="132"/>
      <c r="AZ519" s="132"/>
      <c r="BA519" s="133" t="s">
        <v>1717</v>
      </c>
      <c r="BC519" s="5">
        <v>509</v>
      </c>
    </row>
    <row r="520" spans="1:55" ht="25.15" customHeight="1" x14ac:dyDescent="0.2">
      <c r="A520" s="13" t="s">
        <v>1839</v>
      </c>
      <c r="B520" s="226" t="s">
        <v>1904</v>
      </c>
      <c r="C520" s="19" t="s">
        <v>730</v>
      </c>
      <c r="D520" s="10" t="s">
        <v>731</v>
      </c>
      <c r="E520" s="103" t="s">
        <v>709</v>
      </c>
      <c r="F520" s="10" t="s">
        <v>732</v>
      </c>
      <c r="G520" s="10" t="s">
        <v>1642</v>
      </c>
      <c r="H520" s="12">
        <v>0.75</v>
      </c>
      <c r="I520" s="12" t="s">
        <v>12</v>
      </c>
      <c r="J520" s="12" t="s">
        <v>12</v>
      </c>
      <c r="K520" s="12" t="s">
        <v>12</v>
      </c>
      <c r="L520" s="12">
        <v>1980</v>
      </c>
      <c r="M520" s="142"/>
      <c r="N520" s="72" t="s">
        <v>13</v>
      </c>
      <c r="O520" s="107"/>
      <c r="P520" s="249"/>
      <c r="R520" s="131"/>
      <c r="S520" s="131"/>
      <c r="T520" s="131"/>
      <c r="U520" s="131"/>
      <c r="V520" s="131"/>
      <c r="W520" s="133" t="s">
        <v>1717</v>
      </c>
      <c r="X520" s="131"/>
      <c r="Y520" s="131"/>
      <c r="Z520" s="133" t="s">
        <v>1717</v>
      </c>
      <c r="AA520" s="131"/>
      <c r="AB520" s="133" t="s">
        <v>1717</v>
      </c>
      <c r="AC520" s="132"/>
      <c r="AD520" s="132"/>
      <c r="AE520" s="133" t="s">
        <v>1717</v>
      </c>
      <c r="AF520" s="133" t="s">
        <v>1717</v>
      </c>
      <c r="AG520" s="131"/>
      <c r="AH520" s="131"/>
      <c r="AI520" s="131"/>
      <c r="AJ520" s="131"/>
      <c r="AK520" s="131"/>
      <c r="AL520" s="133" t="s">
        <v>1717</v>
      </c>
      <c r="AM520" s="133" t="s">
        <v>1717</v>
      </c>
      <c r="AN520" s="132"/>
      <c r="AO520" s="132"/>
      <c r="AP520" s="132"/>
      <c r="AQ520" s="132"/>
      <c r="AR520" s="132"/>
      <c r="AS520" s="132"/>
      <c r="AT520" s="132"/>
      <c r="AU520" s="133" t="s">
        <v>1717</v>
      </c>
      <c r="AV520" s="132"/>
      <c r="AW520" s="132"/>
      <c r="AX520" s="132"/>
      <c r="AY520" s="132"/>
      <c r="AZ520" s="132"/>
      <c r="BA520" s="133" t="s">
        <v>1717</v>
      </c>
      <c r="BC520" s="5">
        <v>510</v>
      </c>
    </row>
    <row r="521" spans="1:55" ht="25.15" customHeight="1" x14ac:dyDescent="0.2">
      <c r="B521" s="1"/>
      <c r="C521" s="51" t="s">
        <v>733</v>
      </c>
      <c r="D521" s="56" t="s">
        <v>734</v>
      </c>
      <c r="E521" s="55" t="s">
        <v>12</v>
      </c>
      <c r="F521" s="56" t="s">
        <v>735</v>
      </c>
      <c r="G521" s="56"/>
      <c r="H521" s="56"/>
      <c r="I521" s="56"/>
      <c r="J521" s="56"/>
      <c r="K521" s="56"/>
      <c r="L521" s="56"/>
      <c r="M521" s="233"/>
      <c r="N521" s="150"/>
      <c r="O521" s="205"/>
      <c r="P521" s="54" t="s">
        <v>1404</v>
      </c>
      <c r="R521" s="167"/>
      <c r="S521" s="167"/>
      <c r="T521" s="167"/>
      <c r="U521" s="167"/>
      <c r="V521" s="167"/>
      <c r="W521" s="167"/>
      <c r="X521" s="133"/>
      <c r="Y521" s="167"/>
      <c r="Z521" s="167"/>
      <c r="AA521" s="133"/>
      <c r="AB521" s="167"/>
      <c r="AC521" s="167"/>
      <c r="AD521" s="167"/>
      <c r="AE521" s="167"/>
      <c r="AF521" s="133"/>
      <c r="AG521" s="167"/>
      <c r="AH521" s="167"/>
      <c r="AI521" s="167"/>
      <c r="AJ521" s="167"/>
      <c r="AK521" s="167"/>
      <c r="AL521" s="133"/>
      <c r="AM521" s="133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C521" s="5">
        <v>511</v>
      </c>
    </row>
    <row r="522" spans="1:55" ht="25.15" customHeight="1" x14ac:dyDescent="0.2">
      <c r="B522" s="1"/>
      <c r="C522" s="51" t="s">
        <v>1141</v>
      </c>
      <c r="D522" s="65" t="s">
        <v>1286</v>
      </c>
      <c r="E522" s="55" t="s">
        <v>12</v>
      </c>
      <c r="F522" s="53" t="s">
        <v>1287</v>
      </c>
      <c r="G522" s="56"/>
      <c r="H522" s="56"/>
      <c r="I522" s="56"/>
      <c r="J522" s="56"/>
      <c r="K522" s="56"/>
      <c r="L522" s="56"/>
      <c r="M522" s="233"/>
      <c r="N522" s="150"/>
      <c r="O522" s="205"/>
      <c r="P522" s="54" t="s">
        <v>1404</v>
      </c>
      <c r="R522" s="167"/>
      <c r="S522" s="167"/>
      <c r="T522" s="167"/>
      <c r="U522" s="167"/>
      <c r="V522" s="167"/>
      <c r="W522" s="167"/>
      <c r="X522" s="133"/>
      <c r="Y522" s="167"/>
      <c r="Z522" s="167"/>
      <c r="AA522" s="133"/>
      <c r="AB522" s="167"/>
      <c r="AC522" s="167"/>
      <c r="AD522" s="167"/>
      <c r="AE522" s="167"/>
      <c r="AF522" s="133"/>
      <c r="AG522" s="167"/>
      <c r="AH522" s="167"/>
      <c r="AI522" s="167"/>
      <c r="AJ522" s="167"/>
      <c r="AK522" s="167"/>
      <c r="AL522" s="133"/>
      <c r="AM522" s="133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C522" s="5">
        <v>512</v>
      </c>
    </row>
    <row r="523" spans="1:55" ht="25.15" customHeight="1" x14ac:dyDescent="0.2">
      <c r="A523" s="13" t="s">
        <v>1839</v>
      </c>
      <c r="B523" s="226" t="s">
        <v>1905</v>
      </c>
      <c r="C523" s="19" t="s">
        <v>736</v>
      </c>
      <c r="D523" s="10" t="s">
        <v>1644</v>
      </c>
      <c r="E523" s="103" t="s">
        <v>709</v>
      </c>
      <c r="F523" s="10" t="s">
        <v>737</v>
      </c>
      <c r="G523" s="10" t="s">
        <v>1643</v>
      </c>
      <c r="H523" s="12">
        <v>3.75</v>
      </c>
      <c r="I523" s="12" t="s">
        <v>12</v>
      </c>
      <c r="J523" s="12" t="s">
        <v>12</v>
      </c>
      <c r="K523" s="12" t="s">
        <v>12</v>
      </c>
      <c r="L523" s="12">
        <v>2004</v>
      </c>
      <c r="M523" s="142"/>
      <c r="N523" s="72" t="s">
        <v>13</v>
      </c>
      <c r="O523" s="107"/>
      <c r="P523" s="249"/>
      <c r="R523" s="131"/>
      <c r="S523" s="131"/>
      <c r="T523" s="131"/>
      <c r="U523" s="131"/>
      <c r="V523" s="131"/>
      <c r="W523" s="133" t="s">
        <v>1717</v>
      </c>
      <c r="X523" s="131"/>
      <c r="Y523" s="131"/>
      <c r="Z523" s="133" t="s">
        <v>1717</v>
      </c>
      <c r="AA523" s="131"/>
      <c r="AB523" s="133" t="s">
        <v>1717</v>
      </c>
      <c r="AC523" s="132"/>
      <c r="AD523" s="132"/>
      <c r="AE523" s="133" t="s">
        <v>1717</v>
      </c>
      <c r="AF523" s="133" t="s">
        <v>1717</v>
      </c>
      <c r="AG523" s="131"/>
      <c r="AH523" s="131"/>
      <c r="AI523" s="131"/>
      <c r="AJ523" s="131"/>
      <c r="AK523" s="131"/>
      <c r="AL523" s="133" t="s">
        <v>1717</v>
      </c>
      <c r="AM523" s="133" t="s">
        <v>1717</v>
      </c>
      <c r="AN523" s="132"/>
      <c r="AO523" s="132"/>
      <c r="AP523" s="132"/>
      <c r="AQ523" s="132"/>
      <c r="AR523" s="132"/>
      <c r="AS523" s="132"/>
      <c r="AT523" s="132"/>
      <c r="AU523" s="133" t="s">
        <v>1717</v>
      </c>
      <c r="AV523" s="132"/>
      <c r="AW523" s="132"/>
      <c r="AX523" s="132"/>
      <c r="AY523" s="132"/>
      <c r="AZ523" s="132"/>
      <c r="BA523" s="133" t="s">
        <v>1717</v>
      </c>
      <c r="BC523" s="5">
        <v>513</v>
      </c>
    </row>
    <row r="524" spans="1:55" ht="25.15" customHeight="1" x14ac:dyDescent="0.2">
      <c r="A524" s="13" t="s">
        <v>1839</v>
      </c>
      <c r="B524" s="226" t="s">
        <v>1905</v>
      </c>
      <c r="C524" s="19" t="s">
        <v>738</v>
      </c>
      <c r="D524" s="10" t="s">
        <v>1645</v>
      </c>
      <c r="E524" s="103" t="s">
        <v>709</v>
      </c>
      <c r="F524" s="10" t="s">
        <v>739</v>
      </c>
      <c r="G524" s="10" t="s">
        <v>1643</v>
      </c>
      <c r="H524" s="12">
        <v>3.75</v>
      </c>
      <c r="I524" s="12" t="s">
        <v>12</v>
      </c>
      <c r="J524" s="12" t="s">
        <v>12</v>
      </c>
      <c r="K524" s="12" t="s">
        <v>12</v>
      </c>
      <c r="L524" s="12">
        <v>1993</v>
      </c>
      <c r="M524" s="142"/>
      <c r="N524" s="72" t="s">
        <v>13</v>
      </c>
      <c r="O524" s="107"/>
      <c r="P524" s="249"/>
      <c r="R524" s="131"/>
      <c r="S524" s="131"/>
      <c r="T524" s="131"/>
      <c r="U524" s="131"/>
      <c r="V524" s="131"/>
      <c r="W524" s="133" t="s">
        <v>1717</v>
      </c>
      <c r="X524" s="131"/>
      <c r="Y524" s="131"/>
      <c r="Z524" s="133" t="s">
        <v>1717</v>
      </c>
      <c r="AA524" s="131"/>
      <c r="AB524" s="133" t="s">
        <v>1717</v>
      </c>
      <c r="AC524" s="132"/>
      <c r="AD524" s="132"/>
      <c r="AE524" s="133" t="s">
        <v>1717</v>
      </c>
      <c r="AF524" s="133" t="s">
        <v>1717</v>
      </c>
      <c r="AG524" s="131"/>
      <c r="AH524" s="131"/>
      <c r="AI524" s="131"/>
      <c r="AJ524" s="131"/>
      <c r="AK524" s="131"/>
      <c r="AL524" s="133" t="s">
        <v>1717</v>
      </c>
      <c r="AM524" s="133" t="s">
        <v>1717</v>
      </c>
      <c r="AN524" s="132"/>
      <c r="AO524" s="132"/>
      <c r="AP524" s="132"/>
      <c r="AQ524" s="132"/>
      <c r="AR524" s="132"/>
      <c r="AS524" s="132"/>
      <c r="AT524" s="132"/>
      <c r="AU524" s="133" t="s">
        <v>1717</v>
      </c>
      <c r="AV524" s="132"/>
      <c r="AW524" s="132"/>
      <c r="AX524" s="132"/>
      <c r="AY524" s="132"/>
      <c r="AZ524" s="132"/>
      <c r="BA524" s="133" t="s">
        <v>1717</v>
      </c>
      <c r="BC524" s="5">
        <v>514</v>
      </c>
    </row>
    <row r="525" spans="1:55" ht="25.15" customHeight="1" x14ac:dyDescent="0.2">
      <c r="B525" s="1"/>
      <c r="C525" s="51" t="s">
        <v>1142</v>
      </c>
      <c r="D525" s="65" t="s">
        <v>1646</v>
      </c>
      <c r="E525" s="55" t="s">
        <v>12</v>
      </c>
      <c r="F525" s="53" t="s">
        <v>1288</v>
      </c>
      <c r="G525" s="53"/>
      <c r="H525" s="53"/>
      <c r="I525" s="53"/>
      <c r="J525" s="53"/>
      <c r="K525" s="53"/>
      <c r="L525" s="53"/>
      <c r="M525" s="234"/>
      <c r="N525" s="150"/>
      <c r="O525" s="205"/>
      <c r="P525" s="54" t="s">
        <v>1404</v>
      </c>
      <c r="R525" s="167"/>
      <c r="S525" s="167"/>
      <c r="T525" s="167"/>
      <c r="U525" s="167"/>
      <c r="V525" s="167"/>
      <c r="W525" s="167"/>
      <c r="X525" s="133"/>
      <c r="Y525" s="167"/>
      <c r="Z525" s="167"/>
      <c r="AA525" s="133"/>
      <c r="AB525" s="167"/>
      <c r="AC525" s="167"/>
      <c r="AD525" s="167"/>
      <c r="AE525" s="167"/>
      <c r="AF525" s="133"/>
      <c r="AG525" s="167"/>
      <c r="AH525" s="167"/>
      <c r="AI525" s="167"/>
      <c r="AJ525" s="167"/>
      <c r="AK525" s="167"/>
      <c r="AL525" s="133"/>
      <c r="AM525" s="133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C525" s="5">
        <v>515</v>
      </c>
    </row>
    <row r="526" spans="1:55" ht="25.15" customHeight="1" x14ac:dyDescent="0.2">
      <c r="A526" s="13" t="s">
        <v>1839</v>
      </c>
      <c r="B526" s="226" t="s">
        <v>1906</v>
      </c>
      <c r="C526" s="19" t="s">
        <v>740</v>
      </c>
      <c r="D526" s="10" t="s">
        <v>741</v>
      </c>
      <c r="E526" s="103" t="s">
        <v>709</v>
      </c>
      <c r="F526" s="10" t="s">
        <v>742</v>
      </c>
      <c r="G526" s="10" t="s">
        <v>1641</v>
      </c>
      <c r="H526" s="12">
        <v>3</v>
      </c>
      <c r="I526" s="12" t="s">
        <v>12</v>
      </c>
      <c r="J526" s="12" t="s">
        <v>12</v>
      </c>
      <c r="K526" s="12" t="s">
        <v>12</v>
      </c>
      <c r="L526" s="12">
        <v>1990</v>
      </c>
      <c r="M526" s="142"/>
      <c r="N526" s="72" t="s">
        <v>13</v>
      </c>
      <c r="O526" s="107"/>
      <c r="P526" s="249"/>
      <c r="R526" s="131"/>
      <c r="S526" s="131"/>
      <c r="T526" s="131"/>
      <c r="U526" s="131"/>
      <c r="V526" s="131"/>
      <c r="W526" s="133" t="s">
        <v>1717</v>
      </c>
      <c r="X526" s="131"/>
      <c r="Y526" s="131"/>
      <c r="Z526" s="133" t="s">
        <v>1717</v>
      </c>
      <c r="AA526" s="131"/>
      <c r="AB526" s="133" t="s">
        <v>1717</v>
      </c>
      <c r="AC526" s="132"/>
      <c r="AD526" s="132"/>
      <c r="AE526" s="133" t="s">
        <v>1717</v>
      </c>
      <c r="AF526" s="133" t="s">
        <v>1717</v>
      </c>
      <c r="AG526" s="131"/>
      <c r="AH526" s="131"/>
      <c r="AI526" s="131"/>
      <c r="AJ526" s="131"/>
      <c r="AK526" s="131"/>
      <c r="AL526" s="133" t="s">
        <v>1717</v>
      </c>
      <c r="AM526" s="133" t="s">
        <v>1717</v>
      </c>
      <c r="AN526" s="132"/>
      <c r="AO526" s="132"/>
      <c r="AP526" s="132"/>
      <c r="AQ526" s="132"/>
      <c r="AR526" s="132"/>
      <c r="AS526" s="132"/>
      <c r="AT526" s="132"/>
      <c r="AU526" s="133" t="s">
        <v>1717</v>
      </c>
      <c r="AV526" s="132"/>
      <c r="AW526" s="132"/>
      <c r="AX526" s="132"/>
      <c r="AY526" s="132"/>
      <c r="AZ526" s="132"/>
      <c r="BA526" s="133" t="s">
        <v>1717</v>
      </c>
      <c r="BC526" s="5">
        <v>516</v>
      </c>
    </row>
    <row r="527" spans="1:55" ht="25.15" customHeight="1" x14ac:dyDescent="0.2">
      <c r="B527" s="1"/>
      <c r="C527" s="51" t="s">
        <v>1143</v>
      </c>
      <c r="D527" s="65" t="s">
        <v>1289</v>
      </c>
      <c r="E527" s="55" t="s">
        <v>12</v>
      </c>
      <c r="F527" s="53" t="s">
        <v>1290</v>
      </c>
      <c r="G527" s="53"/>
      <c r="H527" s="53"/>
      <c r="I527" s="53"/>
      <c r="J527" s="53"/>
      <c r="K527" s="53"/>
      <c r="L527" s="53"/>
      <c r="M527" s="234"/>
      <c r="N527" s="150"/>
      <c r="O527" s="205"/>
      <c r="P527" s="54" t="s">
        <v>1404</v>
      </c>
      <c r="R527" s="167"/>
      <c r="S527" s="167"/>
      <c r="T527" s="167"/>
      <c r="U527" s="167"/>
      <c r="V527" s="167"/>
      <c r="W527" s="167"/>
      <c r="X527" s="133"/>
      <c r="Y527" s="167"/>
      <c r="Z527" s="167"/>
      <c r="AA527" s="133"/>
      <c r="AB527" s="167"/>
      <c r="AC527" s="167"/>
      <c r="AD527" s="167"/>
      <c r="AE527" s="167"/>
      <c r="AF527" s="133"/>
      <c r="AG527" s="167"/>
      <c r="AH527" s="167"/>
      <c r="AI527" s="167"/>
      <c r="AJ527" s="167"/>
      <c r="AK527" s="167"/>
      <c r="AL527" s="133"/>
      <c r="AM527" s="133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C527" s="5">
        <v>517</v>
      </c>
    </row>
    <row r="528" spans="1:55" ht="25.15" customHeight="1" x14ac:dyDescent="0.2">
      <c r="A528" s="13" t="s">
        <v>1839</v>
      </c>
      <c r="B528" s="226" t="s">
        <v>1905</v>
      </c>
      <c r="C528" s="19" t="s">
        <v>743</v>
      </c>
      <c r="D528" s="10" t="s">
        <v>1648</v>
      </c>
      <c r="E528" s="103" t="s">
        <v>709</v>
      </c>
      <c r="F528" s="10" t="s">
        <v>744</v>
      </c>
      <c r="G528" s="10" t="s">
        <v>1643</v>
      </c>
      <c r="H528" s="12">
        <v>3.7</v>
      </c>
      <c r="I528" s="12" t="s">
        <v>12</v>
      </c>
      <c r="J528" s="12" t="s">
        <v>12</v>
      </c>
      <c r="K528" s="12" t="s">
        <v>12</v>
      </c>
      <c r="L528" s="12">
        <v>2013</v>
      </c>
      <c r="M528" s="142"/>
      <c r="N528" s="72" t="s">
        <v>13</v>
      </c>
      <c r="O528" s="107"/>
      <c r="P528" s="249"/>
      <c r="R528" s="131"/>
      <c r="S528" s="131"/>
      <c r="T528" s="131"/>
      <c r="U528" s="131"/>
      <c r="V528" s="131"/>
      <c r="W528" s="133" t="s">
        <v>1717</v>
      </c>
      <c r="X528" s="131"/>
      <c r="Y528" s="131"/>
      <c r="Z528" s="133" t="s">
        <v>1717</v>
      </c>
      <c r="AA528" s="131"/>
      <c r="AB528" s="133" t="s">
        <v>1717</v>
      </c>
      <c r="AC528" s="132"/>
      <c r="AD528" s="132"/>
      <c r="AE528" s="133" t="s">
        <v>1717</v>
      </c>
      <c r="AF528" s="133" t="s">
        <v>1717</v>
      </c>
      <c r="AG528" s="131"/>
      <c r="AH528" s="131"/>
      <c r="AI528" s="131"/>
      <c r="AJ528" s="131"/>
      <c r="AK528" s="131"/>
      <c r="AL528" s="133" t="s">
        <v>1717</v>
      </c>
      <c r="AM528" s="133" t="s">
        <v>1717</v>
      </c>
      <c r="AN528" s="132"/>
      <c r="AO528" s="132"/>
      <c r="AP528" s="132"/>
      <c r="AQ528" s="132"/>
      <c r="AR528" s="132"/>
      <c r="AS528" s="132"/>
      <c r="AT528" s="132"/>
      <c r="AU528" s="133" t="s">
        <v>1717</v>
      </c>
      <c r="AV528" s="132"/>
      <c r="AW528" s="132"/>
      <c r="AX528" s="132"/>
      <c r="AY528" s="132"/>
      <c r="AZ528" s="132"/>
      <c r="BA528" s="133" t="s">
        <v>1717</v>
      </c>
      <c r="BC528" s="5">
        <v>518</v>
      </c>
    </row>
    <row r="529" spans="1:55" ht="25.15" customHeight="1" x14ac:dyDescent="0.2">
      <c r="A529" s="13" t="s">
        <v>1839</v>
      </c>
      <c r="B529" s="226" t="s">
        <v>1905</v>
      </c>
      <c r="C529" s="19" t="s">
        <v>745</v>
      </c>
      <c r="D529" s="10" t="s">
        <v>1647</v>
      </c>
      <c r="E529" s="103" t="s">
        <v>709</v>
      </c>
      <c r="F529" s="10" t="s">
        <v>746</v>
      </c>
      <c r="G529" s="10" t="s">
        <v>1643</v>
      </c>
      <c r="H529" s="12">
        <v>3.7</v>
      </c>
      <c r="I529" s="12" t="s">
        <v>12</v>
      </c>
      <c r="J529" s="12" t="s">
        <v>12</v>
      </c>
      <c r="K529" s="12" t="s">
        <v>12</v>
      </c>
      <c r="L529" s="12">
        <v>2018</v>
      </c>
      <c r="M529" s="142"/>
      <c r="N529" s="72" t="s">
        <v>13</v>
      </c>
      <c r="O529" s="107"/>
      <c r="P529" s="249"/>
      <c r="R529" s="131"/>
      <c r="S529" s="131"/>
      <c r="T529" s="131"/>
      <c r="U529" s="131"/>
      <c r="V529" s="131"/>
      <c r="W529" s="133" t="s">
        <v>1717</v>
      </c>
      <c r="X529" s="131"/>
      <c r="Y529" s="131"/>
      <c r="Z529" s="133" t="s">
        <v>1717</v>
      </c>
      <c r="AA529" s="131"/>
      <c r="AB529" s="133" t="s">
        <v>1717</v>
      </c>
      <c r="AC529" s="132"/>
      <c r="AD529" s="132"/>
      <c r="AE529" s="133" t="s">
        <v>1717</v>
      </c>
      <c r="AF529" s="133" t="s">
        <v>1717</v>
      </c>
      <c r="AG529" s="131"/>
      <c r="AH529" s="131"/>
      <c r="AI529" s="131"/>
      <c r="AJ529" s="131"/>
      <c r="AK529" s="131"/>
      <c r="AL529" s="133" t="s">
        <v>1717</v>
      </c>
      <c r="AM529" s="133" t="s">
        <v>1717</v>
      </c>
      <c r="AN529" s="132"/>
      <c r="AO529" s="132"/>
      <c r="AP529" s="132"/>
      <c r="AQ529" s="132"/>
      <c r="AR529" s="132"/>
      <c r="AS529" s="132"/>
      <c r="AT529" s="132"/>
      <c r="AU529" s="133" t="s">
        <v>1717</v>
      </c>
      <c r="AV529" s="132"/>
      <c r="AW529" s="132"/>
      <c r="AX529" s="132"/>
      <c r="AY529" s="132"/>
      <c r="AZ529" s="132"/>
      <c r="BA529" s="133" t="s">
        <v>1717</v>
      </c>
      <c r="BC529" s="5">
        <v>519</v>
      </c>
    </row>
    <row r="530" spans="1:55" ht="25.15" customHeight="1" x14ac:dyDescent="0.2">
      <c r="A530" s="13" t="s">
        <v>1839</v>
      </c>
      <c r="B530" s="226" t="s">
        <v>1904</v>
      </c>
      <c r="C530" s="19" t="s">
        <v>747</v>
      </c>
      <c r="D530" s="10" t="s">
        <v>748</v>
      </c>
      <c r="E530" s="103" t="s">
        <v>709</v>
      </c>
      <c r="F530" s="10" t="s">
        <v>749</v>
      </c>
      <c r="G530" s="10" t="s">
        <v>1642</v>
      </c>
      <c r="H530" s="12">
        <v>0.75</v>
      </c>
      <c r="I530" s="12" t="s">
        <v>12</v>
      </c>
      <c r="J530" s="12" t="s">
        <v>12</v>
      </c>
      <c r="K530" s="12" t="s">
        <v>12</v>
      </c>
      <c r="L530" s="12">
        <v>2019</v>
      </c>
      <c r="M530" s="142"/>
      <c r="N530" s="72" t="s">
        <v>13</v>
      </c>
      <c r="O530" s="107"/>
      <c r="P530" s="249"/>
      <c r="R530" s="131"/>
      <c r="S530" s="131"/>
      <c r="T530" s="131"/>
      <c r="U530" s="131"/>
      <c r="V530" s="131"/>
      <c r="W530" s="133" t="s">
        <v>1717</v>
      </c>
      <c r="X530" s="131"/>
      <c r="Y530" s="131"/>
      <c r="Z530" s="133" t="s">
        <v>1717</v>
      </c>
      <c r="AA530" s="131"/>
      <c r="AB530" s="133" t="s">
        <v>1717</v>
      </c>
      <c r="AC530" s="132"/>
      <c r="AD530" s="132"/>
      <c r="AE530" s="133" t="s">
        <v>1717</v>
      </c>
      <c r="AF530" s="133" t="s">
        <v>1717</v>
      </c>
      <c r="AG530" s="131"/>
      <c r="AH530" s="131"/>
      <c r="AI530" s="131"/>
      <c r="AJ530" s="131"/>
      <c r="AK530" s="131"/>
      <c r="AL530" s="133" t="s">
        <v>1717</v>
      </c>
      <c r="AM530" s="133" t="s">
        <v>1717</v>
      </c>
      <c r="AN530" s="132"/>
      <c r="AO530" s="132"/>
      <c r="AP530" s="132"/>
      <c r="AQ530" s="132"/>
      <c r="AR530" s="132"/>
      <c r="AS530" s="132"/>
      <c r="AT530" s="132"/>
      <c r="AU530" s="133" t="s">
        <v>1717</v>
      </c>
      <c r="AV530" s="132"/>
      <c r="AW530" s="132"/>
      <c r="AX530" s="132"/>
      <c r="AY530" s="132"/>
      <c r="AZ530" s="132"/>
      <c r="BA530" s="133" t="s">
        <v>1717</v>
      </c>
      <c r="BC530" s="5">
        <v>520</v>
      </c>
    </row>
    <row r="531" spans="1:55" ht="25.15" customHeight="1" x14ac:dyDescent="0.2">
      <c r="A531" s="13" t="s">
        <v>1842</v>
      </c>
      <c r="B531" s="226" t="s">
        <v>1878</v>
      </c>
      <c r="C531" s="41" t="s">
        <v>527</v>
      </c>
      <c r="D531" s="10" t="s">
        <v>528</v>
      </c>
      <c r="E531" s="103" t="s">
        <v>529</v>
      </c>
      <c r="F531" s="10" t="s">
        <v>530</v>
      </c>
      <c r="G531" s="10" t="s">
        <v>1649</v>
      </c>
      <c r="H531" s="177">
        <v>17.2</v>
      </c>
      <c r="I531" s="12" t="s">
        <v>1670</v>
      </c>
      <c r="J531" s="12" t="s">
        <v>12</v>
      </c>
      <c r="K531" s="12" t="s">
        <v>12</v>
      </c>
      <c r="L531" s="12">
        <v>2004</v>
      </c>
      <c r="M531" s="142"/>
      <c r="N531" s="72" t="s">
        <v>13</v>
      </c>
      <c r="O531" s="107"/>
      <c r="P531" s="249"/>
      <c r="R531" s="131"/>
      <c r="S531" s="132"/>
      <c r="T531" s="132"/>
      <c r="U531" s="132"/>
      <c r="V531" s="132"/>
      <c r="W531" s="132"/>
      <c r="X531" s="132"/>
      <c r="Y531" s="132"/>
      <c r="Z531" s="132"/>
      <c r="AA531" s="132"/>
      <c r="AB531" s="132"/>
      <c r="AC531" s="132"/>
      <c r="AD531" s="132"/>
      <c r="AE531" s="132"/>
      <c r="AF531" s="133" t="s">
        <v>1717</v>
      </c>
      <c r="AG531" s="132"/>
      <c r="AH531" s="132"/>
      <c r="AI531" s="132"/>
      <c r="AJ531" s="132"/>
      <c r="AK531" s="132"/>
      <c r="AL531" s="133" t="s">
        <v>1717</v>
      </c>
      <c r="AM531" s="133" t="s">
        <v>1717</v>
      </c>
      <c r="AN531" s="132"/>
      <c r="AO531" s="132"/>
      <c r="AP531" s="132"/>
      <c r="AQ531" s="133" t="s">
        <v>1717</v>
      </c>
      <c r="AR531" s="133" t="s">
        <v>1717</v>
      </c>
      <c r="AS531" s="133" t="s">
        <v>1717</v>
      </c>
      <c r="AT531" s="132"/>
      <c r="AU531" s="132"/>
      <c r="AV531" s="132"/>
      <c r="AW531" s="133" t="s">
        <v>1717</v>
      </c>
      <c r="AX531" s="132"/>
      <c r="AY531" s="132"/>
      <c r="AZ531" s="132"/>
      <c r="BA531" s="132"/>
      <c r="BC531" s="5">
        <v>521</v>
      </c>
    </row>
    <row r="532" spans="1:55" ht="25.15" customHeight="1" x14ac:dyDescent="0.2">
      <c r="A532" s="13" t="s">
        <v>1842</v>
      </c>
      <c r="B532" s="13"/>
      <c r="C532" s="198" t="s">
        <v>531</v>
      </c>
      <c r="D532" s="44" t="s">
        <v>532</v>
      </c>
      <c r="E532" s="46" t="s">
        <v>529</v>
      </c>
      <c r="F532" s="44" t="s">
        <v>533</v>
      </c>
      <c r="G532" s="44" t="s">
        <v>1650</v>
      </c>
      <c r="H532" s="182">
        <v>0</v>
      </c>
      <c r="I532" s="198" t="s">
        <v>12</v>
      </c>
      <c r="J532" s="198" t="s">
        <v>12</v>
      </c>
      <c r="K532" s="198" t="s">
        <v>12</v>
      </c>
      <c r="L532" s="198">
        <v>2000</v>
      </c>
      <c r="M532" s="257"/>
      <c r="N532" s="20"/>
      <c r="O532" s="118" t="s">
        <v>1331</v>
      </c>
      <c r="P532" s="151" t="s">
        <v>1347</v>
      </c>
      <c r="R532" s="131"/>
      <c r="S532" s="132"/>
      <c r="T532" s="132"/>
      <c r="U532" s="132"/>
      <c r="V532" s="132"/>
      <c r="W532" s="132"/>
      <c r="X532" s="132"/>
      <c r="Y532" s="132"/>
      <c r="Z532" s="132"/>
      <c r="AA532" s="132"/>
      <c r="AB532" s="133" t="s">
        <v>1717</v>
      </c>
      <c r="AC532" s="132"/>
      <c r="AD532" s="132"/>
      <c r="AE532" s="132"/>
      <c r="AF532" s="133" t="s">
        <v>1717</v>
      </c>
      <c r="AG532" s="132"/>
      <c r="AH532" s="132"/>
      <c r="AI532" s="132"/>
      <c r="AJ532" s="132"/>
      <c r="AK532" s="132"/>
      <c r="AL532" s="133" t="s">
        <v>1717</v>
      </c>
      <c r="AM532" s="133" t="s">
        <v>1717</v>
      </c>
      <c r="AN532" s="132"/>
      <c r="AO532" s="132"/>
      <c r="AP532" s="132"/>
      <c r="AQ532" s="133" t="s">
        <v>1717</v>
      </c>
      <c r="AR532" s="133" t="s">
        <v>1717</v>
      </c>
      <c r="AS532" s="133" t="s">
        <v>1717</v>
      </c>
      <c r="AT532" s="132"/>
      <c r="AU532" s="132"/>
      <c r="AV532" s="132"/>
      <c r="AW532" s="133" t="s">
        <v>1717</v>
      </c>
      <c r="AX532" s="132"/>
      <c r="AY532" s="132"/>
      <c r="AZ532" s="132"/>
      <c r="BA532" s="132"/>
      <c r="BC532" s="5">
        <v>522</v>
      </c>
    </row>
    <row r="533" spans="1:55" ht="25.15" customHeight="1" x14ac:dyDescent="0.2">
      <c r="A533" s="13" t="s">
        <v>1842</v>
      </c>
      <c r="B533" s="226" t="s">
        <v>588</v>
      </c>
      <c r="C533" s="41" t="s">
        <v>534</v>
      </c>
      <c r="D533" s="10" t="s">
        <v>535</v>
      </c>
      <c r="E533" s="103" t="s">
        <v>529</v>
      </c>
      <c r="F533" s="10" t="s">
        <v>536</v>
      </c>
      <c r="G533" s="10" t="s">
        <v>1650</v>
      </c>
      <c r="H533" s="178">
        <v>43</v>
      </c>
      <c r="I533" s="12" t="s">
        <v>12</v>
      </c>
      <c r="J533" s="12" t="s">
        <v>12</v>
      </c>
      <c r="K533" s="12" t="s">
        <v>12</v>
      </c>
      <c r="L533" s="12">
        <v>1995</v>
      </c>
      <c r="M533" s="142"/>
      <c r="N533" s="72" t="s">
        <v>13</v>
      </c>
      <c r="O533" s="107"/>
      <c r="P533" s="249"/>
      <c r="R533" s="163"/>
      <c r="S533" s="164"/>
      <c r="T533" s="164"/>
      <c r="U533" s="164"/>
      <c r="V533" s="164"/>
      <c r="W533" s="132"/>
      <c r="X533" s="132"/>
      <c r="Y533" s="132"/>
      <c r="Z533" s="132"/>
      <c r="AA533" s="132"/>
      <c r="AB533" s="132"/>
      <c r="AC533" s="132"/>
      <c r="AD533" s="132"/>
      <c r="AE533" s="132"/>
      <c r="AF533" s="133" t="s">
        <v>1717</v>
      </c>
      <c r="AG533" s="132"/>
      <c r="AH533" s="132"/>
      <c r="AI533" s="132"/>
      <c r="AJ533" s="132"/>
      <c r="AK533" s="132"/>
      <c r="AL533" s="133" t="s">
        <v>1717</v>
      </c>
      <c r="AM533" s="133" t="s">
        <v>1717</v>
      </c>
      <c r="AN533" s="132"/>
      <c r="AO533" s="132"/>
      <c r="AP533" s="132"/>
      <c r="AQ533" s="133" t="s">
        <v>1717</v>
      </c>
      <c r="AR533" s="133" t="s">
        <v>1717</v>
      </c>
      <c r="AS533" s="133" t="s">
        <v>1717</v>
      </c>
      <c r="AT533" s="132"/>
      <c r="AU533" s="132"/>
      <c r="AV533" s="132"/>
      <c r="AW533" s="133" t="s">
        <v>1717</v>
      </c>
      <c r="AX533" s="132"/>
      <c r="AY533" s="132"/>
      <c r="AZ533" s="132"/>
      <c r="BA533" s="132"/>
      <c r="BC533" s="5">
        <v>523</v>
      </c>
    </row>
    <row r="534" spans="1:55" ht="25.15" customHeight="1" x14ac:dyDescent="0.2">
      <c r="A534" s="13" t="s">
        <v>1842</v>
      </c>
      <c r="B534" s="226" t="s">
        <v>1863</v>
      </c>
      <c r="C534" s="41" t="s">
        <v>537</v>
      </c>
      <c r="D534" s="10" t="s">
        <v>538</v>
      </c>
      <c r="E534" s="103" t="s">
        <v>529</v>
      </c>
      <c r="F534" s="7" t="s">
        <v>539</v>
      </c>
      <c r="G534" s="10" t="s">
        <v>1651</v>
      </c>
      <c r="H534" s="177">
        <v>3.7</v>
      </c>
      <c r="I534" s="12" t="s">
        <v>12</v>
      </c>
      <c r="J534" s="12" t="s">
        <v>12</v>
      </c>
      <c r="K534" s="12" t="s">
        <v>12</v>
      </c>
      <c r="L534" s="12">
        <v>2003</v>
      </c>
      <c r="M534" s="142"/>
      <c r="N534" s="72" t="s">
        <v>13</v>
      </c>
      <c r="O534" s="107"/>
      <c r="P534" s="249"/>
      <c r="R534" s="156" t="s">
        <v>1717</v>
      </c>
      <c r="S534" s="157"/>
      <c r="T534" s="157"/>
      <c r="U534" s="157"/>
      <c r="V534" s="157"/>
      <c r="W534" s="158"/>
      <c r="X534" s="132"/>
      <c r="Y534" s="132"/>
      <c r="Z534" s="132"/>
      <c r="AA534" s="132"/>
      <c r="AB534" s="132"/>
      <c r="AC534" s="132"/>
      <c r="AD534" s="132"/>
      <c r="AE534" s="132"/>
      <c r="AF534" s="133" t="s">
        <v>1717</v>
      </c>
      <c r="AG534" s="132"/>
      <c r="AH534" s="132"/>
      <c r="AI534" s="132"/>
      <c r="AJ534" s="132"/>
      <c r="AK534" s="132"/>
      <c r="AL534" s="133" t="s">
        <v>1717</v>
      </c>
      <c r="AM534" s="133" t="s">
        <v>1717</v>
      </c>
      <c r="AN534" s="132"/>
      <c r="AO534" s="132"/>
      <c r="AP534" s="132"/>
      <c r="AQ534" s="132"/>
      <c r="AR534" s="132"/>
      <c r="AS534" s="132"/>
      <c r="AT534" s="132"/>
      <c r="AU534" s="133" t="s">
        <v>1717</v>
      </c>
      <c r="AV534" s="132"/>
      <c r="AW534" s="132"/>
      <c r="AX534" s="132"/>
      <c r="AY534" s="132"/>
      <c r="AZ534" s="132"/>
      <c r="BA534" s="132"/>
      <c r="BC534" s="5">
        <v>524</v>
      </c>
    </row>
    <row r="535" spans="1:55" ht="25.15" customHeight="1" x14ac:dyDescent="0.2">
      <c r="A535" s="13" t="s">
        <v>1842</v>
      </c>
      <c r="B535" s="226" t="s">
        <v>1863</v>
      </c>
      <c r="C535" s="41" t="s">
        <v>540</v>
      </c>
      <c r="D535" s="10" t="s">
        <v>541</v>
      </c>
      <c r="E535" s="103" t="s">
        <v>529</v>
      </c>
      <c r="F535" s="7" t="s">
        <v>542</v>
      </c>
      <c r="G535" s="10" t="s">
        <v>1651</v>
      </c>
      <c r="H535" s="177">
        <v>5.5</v>
      </c>
      <c r="I535" s="12" t="s">
        <v>12</v>
      </c>
      <c r="J535" s="12" t="s">
        <v>12</v>
      </c>
      <c r="K535" s="12" t="s">
        <v>12</v>
      </c>
      <c r="L535" s="12">
        <v>2002</v>
      </c>
      <c r="M535" s="142"/>
      <c r="N535" s="72" t="s">
        <v>13</v>
      </c>
      <c r="O535" s="107"/>
      <c r="P535" s="249"/>
      <c r="R535" s="172" t="s">
        <v>1717</v>
      </c>
      <c r="S535" s="173"/>
      <c r="T535" s="173"/>
      <c r="U535" s="173"/>
      <c r="V535" s="173"/>
      <c r="W535" s="132"/>
      <c r="X535" s="132"/>
      <c r="Y535" s="132"/>
      <c r="Z535" s="132"/>
      <c r="AA535" s="132"/>
      <c r="AB535" s="132"/>
      <c r="AC535" s="132"/>
      <c r="AD535" s="132"/>
      <c r="AE535" s="132"/>
      <c r="AF535" s="133" t="s">
        <v>1717</v>
      </c>
      <c r="AG535" s="132"/>
      <c r="AH535" s="132"/>
      <c r="AI535" s="132"/>
      <c r="AJ535" s="132"/>
      <c r="AK535" s="132"/>
      <c r="AL535" s="133" t="s">
        <v>1717</v>
      </c>
      <c r="AM535" s="133" t="s">
        <v>1717</v>
      </c>
      <c r="AN535" s="132"/>
      <c r="AO535" s="132"/>
      <c r="AP535" s="132"/>
      <c r="AQ535" s="132"/>
      <c r="AR535" s="132"/>
      <c r="AS535" s="132"/>
      <c r="AT535" s="132"/>
      <c r="AU535" s="133" t="s">
        <v>1717</v>
      </c>
      <c r="AV535" s="132"/>
      <c r="AW535" s="132"/>
      <c r="AX535" s="132"/>
      <c r="AY535" s="132"/>
      <c r="AZ535" s="132"/>
      <c r="BA535" s="132"/>
      <c r="BC535" s="5">
        <v>525</v>
      </c>
    </row>
    <row r="536" spans="1:55" ht="25.15" customHeight="1" x14ac:dyDescent="0.2">
      <c r="A536" s="13" t="s">
        <v>1842</v>
      </c>
      <c r="B536" s="13"/>
      <c r="C536" s="198" t="s">
        <v>543</v>
      </c>
      <c r="D536" s="44" t="s">
        <v>544</v>
      </c>
      <c r="E536" s="46" t="s">
        <v>529</v>
      </c>
      <c r="F536" s="44" t="s">
        <v>545</v>
      </c>
      <c r="G536" s="44" t="s">
        <v>1649</v>
      </c>
      <c r="H536" s="181">
        <v>0</v>
      </c>
      <c r="I536" s="198" t="s">
        <v>1670</v>
      </c>
      <c r="J536" s="198" t="s">
        <v>12</v>
      </c>
      <c r="K536" s="198" t="s">
        <v>12</v>
      </c>
      <c r="L536" s="198">
        <v>1995</v>
      </c>
      <c r="M536" s="257"/>
      <c r="N536" s="20"/>
      <c r="O536" s="118" t="s">
        <v>1331</v>
      </c>
      <c r="P536" s="151" t="s">
        <v>1347</v>
      </c>
      <c r="R536" s="159"/>
      <c r="S536" s="157"/>
      <c r="T536" s="157"/>
      <c r="U536" s="157"/>
      <c r="V536" s="157"/>
      <c r="W536" s="158"/>
      <c r="X536" s="132"/>
      <c r="Y536" s="132"/>
      <c r="Z536" s="132"/>
      <c r="AA536" s="132"/>
      <c r="AB536" s="132"/>
      <c r="AC536" s="132"/>
      <c r="AD536" s="132"/>
      <c r="AE536" s="132"/>
      <c r="AF536" s="133" t="s">
        <v>1717</v>
      </c>
      <c r="AG536" s="132"/>
      <c r="AH536" s="132"/>
      <c r="AI536" s="132"/>
      <c r="AJ536" s="132"/>
      <c r="AK536" s="132"/>
      <c r="AL536" s="133" t="s">
        <v>1717</v>
      </c>
      <c r="AM536" s="133" t="s">
        <v>1717</v>
      </c>
      <c r="AN536" s="132"/>
      <c r="AO536" s="132"/>
      <c r="AP536" s="132"/>
      <c r="AQ536" s="133" t="s">
        <v>1717</v>
      </c>
      <c r="AR536" s="133" t="s">
        <v>1717</v>
      </c>
      <c r="AS536" s="133" t="s">
        <v>1717</v>
      </c>
      <c r="AT536" s="132"/>
      <c r="AU536" s="132"/>
      <c r="AV536" s="132"/>
      <c r="AW536" s="133" t="s">
        <v>1717</v>
      </c>
      <c r="AX536" s="132"/>
      <c r="AY536" s="132"/>
      <c r="AZ536" s="132"/>
      <c r="BA536" s="132"/>
      <c r="BC536" s="5">
        <v>526</v>
      </c>
    </row>
    <row r="537" spans="1:55" ht="25.15" customHeight="1" x14ac:dyDescent="0.2">
      <c r="A537" s="13" t="s">
        <v>1842</v>
      </c>
      <c r="B537" s="13"/>
      <c r="C537" s="198" t="s">
        <v>546</v>
      </c>
      <c r="D537" s="44" t="s">
        <v>547</v>
      </c>
      <c r="E537" s="46" t="s">
        <v>529</v>
      </c>
      <c r="F537" s="44" t="s">
        <v>548</v>
      </c>
      <c r="G537" s="44" t="s">
        <v>1649</v>
      </c>
      <c r="H537" s="181">
        <v>0</v>
      </c>
      <c r="I537" s="198" t="s">
        <v>1670</v>
      </c>
      <c r="J537" s="198" t="s">
        <v>12</v>
      </c>
      <c r="K537" s="198" t="s">
        <v>12</v>
      </c>
      <c r="L537" s="198">
        <v>1997</v>
      </c>
      <c r="M537" s="257"/>
      <c r="N537" s="20"/>
      <c r="O537" s="118" t="s">
        <v>1331</v>
      </c>
      <c r="P537" s="151" t="s">
        <v>1347</v>
      </c>
      <c r="R537" s="159"/>
      <c r="S537" s="157"/>
      <c r="T537" s="157"/>
      <c r="U537" s="157"/>
      <c r="V537" s="157"/>
      <c r="W537" s="158"/>
      <c r="X537" s="132"/>
      <c r="Y537" s="132"/>
      <c r="Z537" s="132"/>
      <c r="AA537" s="132"/>
      <c r="AB537" s="132"/>
      <c r="AC537" s="132"/>
      <c r="AD537" s="132"/>
      <c r="AE537" s="132"/>
      <c r="AF537" s="133" t="s">
        <v>1717</v>
      </c>
      <c r="AG537" s="132"/>
      <c r="AH537" s="132"/>
      <c r="AI537" s="132"/>
      <c r="AJ537" s="132"/>
      <c r="AK537" s="132"/>
      <c r="AL537" s="133" t="s">
        <v>1717</v>
      </c>
      <c r="AM537" s="133" t="s">
        <v>1717</v>
      </c>
      <c r="AN537" s="132"/>
      <c r="AO537" s="132"/>
      <c r="AP537" s="132"/>
      <c r="AQ537" s="133" t="s">
        <v>1717</v>
      </c>
      <c r="AR537" s="133" t="s">
        <v>1717</v>
      </c>
      <c r="AS537" s="133" t="s">
        <v>1717</v>
      </c>
      <c r="AT537" s="132"/>
      <c r="AU537" s="132"/>
      <c r="AV537" s="132"/>
      <c r="AW537" s="133" t="s">
        <v>1717</v>
      </c>
      <c r="AX537" s="132"/>
      <c r="AY537" s="132"/>
      <c r="AZ537" s="132"/>
      <c r="BA537" s="132"/>
      <c r="BC537" s="5">
        <v>527</v>
      </c>
    </row>
    <row r="538" spans="1:55" ht="25.15" customHeight="1" x14ac:dyDescent="0.2">
      <c r="A538" s="13" t="s">
        <v>1842</v>
      </c>
      <c r="B538" s="226" t="s">
        <v>1854</v>
      </c>
      <c r="C538" s="41" t="s">
        <v>549</v>
      </c>
      <c r="D538" s="10" t="s">
        <v>550</v>
      </c>
      <c r="E538" s="103" t="s">
        <v>529</v>
      </c>
      <c r="F538" s="10" t="s">
        <v>551</v>
      </c>
      <c r="G538" s="10" t="s">
        <v>1652</v>
      </c>
      <c r="H538" s="177">
        <v>3.3</v>
      </c>
      <c r="I538" s="12" t="s">
        <v>1670</v>
      </c>
      <c r="J538" s="12" t="s">
        <v>12</v>
      </c>
      <c r="K538" s="12" t="s">
        <v>12</v>
      </c>
      <c r="L538" s="12">
        <v>2003</v>
      </c>
      <c r="M538" s="142"/>
      <c r="N538" s="72" t="s">
        <v>13</v>
      </c>
      <c r="O538" s="107"/>
      <c r="P538" s="249"/>
      <c r="R538" s="156" t="s">
        <v>1717</v>
      </c>
      <c r="S538" s="157"/>
      <c r="T538" s="157"/>
      <c r="U538" s="157"/>
      <c r="V538" s="157"/>
      <c r="W538" s="158"/>
      <c r="X538" s="132"/>
      <c r="Y538" s="132"/>
      <c r="Z538" s="132"/>
      <c r="AA538" s="132"/>
      <c r="AB538" s="132"/>
      <c r="AC538" s="132"/>
      <c r="AD538" s="132"/>
      <c r="AE538" s="132"/>
      <c r="AF538" s="133" t="s">
        <v>1717</v>
      </c>
      <c r="AG538" s="132"/>
      <c r="AH538" s="132"/>
      <c r="AI538" s="132"/>
      <c r="AJ538" s="132"/>
      <c r="AK538" s="132"/>
      <c r="AL538" s="133" t="s">
        <v>1717</v>
      </c>
      <c r="AM538" s="133" t="s">
        <v>1717</v>
      </c>
      <c r="AN538" s="132"/>
      <c r="AO538" s="132"/>
      <c r="AP538" s="132"/>
      <c r="AQ538" s="133" t="s">
        <v>1717</v>
      </c>
      <c r="AR538" s="133" t="s">
        <v>1717</v>
      </c>
      <c r="AS538" s="133" t="s">
        <v>1717</v>
      </c>
      <c r="AT538" s="132"/>
      <c r="AU538" s="133" t="s">
        <v>1717</v>
      </c>
      <c r="AV538" s="132"/>
      <c r="AW538" s="132"/>
      <c r="AX538" s="132"/>
      <c r="AY538" s="132"/>
      <c r="AZ538" s="132"/>
      <c r="BA538" s="132"/>
      <c r="BC538" s="5">
        <v>528</v>
      </c>
    </row>
    <row r="539" spans="1:55" ht="25.15" customHeight="1" x14ac:dyDescent="0.2">
      <c r="A539" s="13" t="s">
        <v>1842</v>
      </c>
      <c r="B539" s="226" t="s">
        <v>1854</v>
      </c>
      <c r="C539" s="41" t="s">
        <v>552</v>
      </c>
      <c r="D539" s="10" t="s">
        <v>553</v>
      </c>
      <c r="E539" s="103" t="s">
        <v>529</v>
      </c>
      <c r="F539" s="10" t="s">
        <v>554</v>
      </c>
      <c r="G539" s="10" t="s">
        <v>1652</v>
      </c>
      <c r="H539" s="177">
        <v>3.3</v>
      </c>
      <c r="I539" s="12" t="s">
        <v>1670</v>
      </c>
      <c r="J539" s="12" t="s">
        <v>12</v>
      </c>
      <c r="K539" s="12" t="s">
        <v>12</v>
      </c>
      <c r="L539" s="12">
        <v>2003</v>
      </c>
      <c r="M539" s="142"/>
      <c r="N539" s="72" t="s">
        <v>13</v>
      </c>
      <c r="O539" s="107"/>
      <c r="P539" s="249"/>
      <c r="R539" s="156" t="s">
        <v>1717</v>
      </c>
      <c r="S539" s="157"/>
      <c r="T539" s="157"/>
      <c r="U539" s="157"/>
      <c r="V539" s="157"/>
      <c r="W539" s="158"/>
      <c r="X539" s="132"/>
      <c r="Y539" s="132"/>
      <c r="Z539" s="132"/>
      <c r="AA539" s="132"/>
      <c r="AB539" s="132"/>
      <c r="AC539" s="132"/>
      <c r="AD539" s="132"/>
      <c r="AE539" s="132"/>
      <c r="AF539" s="133" t="s">
        <v>1717</v>
      </c>
      <c r="AG539" s="132"/>
      <c r="AH539" s="132"/>
      <c r="AI539" s="132"/>
      <c r="AJ539" s="132"/>
      <c r="AK539" s="132"/>
      <c r="AL539" s="133" t="s">
        <v>1717</v>
      </c>
      <c r="AM539" s="133" t="s">
        <v>1717</v>
      </c>
      <c r="AN539" s="132"/>
      <c r="AO539" s="132"/>
      <c r="AP539" s="132"/>
      <c r="AQ539" s="133" t="s">
        <v>1717</v>
      </c>
      <c r="AR539" s="133" t="s">
        <v>1717</v>
      </c>
      <c r="AS539" s="133" t="s">
        <v>1717</v>
      </c>
      <c r="AT539" s="132"/>
      <c r="AU539" s="133" t="s">
        <v>1717</v>
      </c>
      <c r="AV539" s="132"/>
      <c r="AW539" s="132"/>
      <c r="AX539" s="132"/>
      <c r="AY539" s="132"/>
      <c r="AZ539" s="132"/>
      <c r="BA539" s="132"/>
      <c r="BC539" s="5">
        <v>529</v>
      </c>
    </row>
    <row r="540" spans="1:55" ht="25.15" customHeight="1" x14ac:dyDescent="0.2">
      <c r="A540" s="13" t="s">
        <v>1842</v>
      </c>
      <c r="B540" s="13"/>
      <c r="C540" s="198" t="s">
        <v>555</v>
      </c>
      <c r="D540" s="44" t="s">
        <v>556</v>
      </c>
      <c r="E540" s="46" t="s">
        <v>529</v>
      </c>
      <c r="F540" s="45" t="s">
        <v>557</v>
      </c>
      <c r="G540" s="44" t="s">
        <v>1649</v>
      </c>
      <c r="H540" s="180">
        <v>0</v>
      </c>
      <c r="I540" s="198" t="s">
        <v>1670</v>
      </c>
      <c r="J540" s="198" t="s">
        <v>12</v>
      </c>
      <c r="K540" s="198" t="s">
        <v>12</v>
      </c>
      <c r="L540" s="198">
        <v>1988</v>
      </c>
      <c r="M540" s="257"/>
      <c r="N540" s="20"/>
      <c r="O540" s="118" t="s">
        <v>1331</v>
      </c>
      <c r="P540" s="151" t="s">
        <v>1347</v>
      </c>
      <c r="R540" s="161"/>
      <c r="S540" s="171"/>
      <c r="T540" s="171"/>
      <c r="U540" s="171"/>
      <c r="V540" s="171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3" t="s">
        <v>1717</v>
      </c>
      <c r="AG540" s="132"/>
      <c r="AH540" s="132"/>
      <c r="AI540" s="132"/>
      <c r="AJ540" s="132"/>
      <c r="AK540" s="132"/>
      <c r="AL540" s="133" t="s">
        <v>1717</v>
      </c>
      <c r="AM540" s="133" t="s">
        <v>1717</v>
      </c>
      <c r="AN540" s="132"/>
      <c r="AO540" s="132"/>
      <c r="AP540" s="132"/>
      <c r="AQ540" s="132"/>
      <c r="AR540" s="132"/>
      <c r="AS540" s="132"/>
      <c r="AT540" s="132"/>
      <c r="AU540" s="132"/>
      <c r="AV540" s="132"/>
      <c r="AW540" s="132"/>
      <c r="AX540" s="132"/>
      <c r="AY540" s="132"/>
      <c r="AZ540" s="132"/>
      <c r="BA540" s="132"/>
      <c r="BC540" s="5">
        <v>530</v>
      </c>
    </row>
    <row r="541" spans="1:55" ht="25.15" customHeight="1" x14ac:dyDescent="0.2">
      <c r="A541" s="13" t="s">
        <v>1842</v>
      </c>
      <c r="B541" s="226" t="s">
        <v>1878</v>
      </c>
      <c r="C541" s="41" t="s">
        <v>558</v>
      </c>
      <c r="D541" s="10" t="s">
        <v>559</v>
      </c>
      <c r="E541" s="103" t="s">
        <v>529</v>
      </c>
      <c r="F541" s="7" t="s">
        <v>560</v>
      </c>
      <c r="G541" s="10" t="s">
        <v>1649</v>
      </c>
      <c r="H541" s="177">
        <v>5.5</v>
      </c>
      <c r="I541" s="12" t="s">
        <v>1670</v>
      </c>
      <c r="J541" s="12" t="s">
        <v>12</v>
      </c>
      <c r="K541" s="12" t="s">
        <v>12</v>
      </c>
      <c r="L541" s="12">
        <v>1997</v>
      </c>
      <c r="M541" s="142"/>
      <c r="N541" s="72" t="s">
        <v>13</v>
      </c>
      <c r="O541" s="107"/>
      <c r="P541" s="249"/>
      <c r="R541" s="131"/>
      <c r="S541" s="132"/>
      <c r="T541" s="132"/>
      <c r="U541" s="132"/>
      <c r="V541" s="132"/>
      <c r="W541" s="132"/>
      <c r="X541" s="132"/>
      <c r="Y541" s="132"/>
      <c r="Z541" s="132"/>
      <c r="AA541" s="132"/>
      <c r="AB541" s="132"/>
      <c r="AC541" s="132"/>
      <c r="AD541" s="132"/>
      <c r="AE541" s="132"/>
      <c r="AF541" s="133" t="s">
        <v>1717</v>
      </c>
      <c r="AG541" s="132"/>
      <c r="AH541" s="132"/>
      <c r="AI541" s="132"/>
      <c r="AJ541" s="132"/>
      <c r="AK541" s="132"/>
      <c r="AL541" s="133" t="s">
        <v>1717</v>
      </c>
      <c r="AM541" s="133" t="s">
        <v>1717</v>
      </c>
      <c r="AN541" s="132"/>
      <c r="AO541" s="132"/>
      <c r="AP541" s="132"/>
      <c r="AQ541" s="132"/>
      <c r="AR541" s="132"/>
      <c r="AS541" s="132"/>
      <c r="AT541" s="132"/>
      <c r="AU541" s="132"/>
      <c r="AV541" s="132"/>
      <c r="AW541" s="132"/>
      <c r="AX541" s="132"/>
      <c r="AY541" s="132"/>
      <c r="AZ541" s="132"/>
      <c r="BA541" s="132"/>
      <c r="BC541" s="5">
        <v>531</v>
      </c>
    </row>
    <row r="542" spans="1:55" ht="25.15" customHeight="1" x14ac:dyDescent="0.2">
      <c r="A542" s="13" t="s">
        <v>1842</v>
      </c>
      <c r="B542" s="226" t="s">
        <v>1878</v>
      </c>
      <c r="C542" s="41" t="s">
        <v>561</v>
      </c>
      <c r="D542" s="10" t="s">
        <v>562</v>
      </c>
      <c r="E542" s="103" t="s">
        <v>529</v>
      </c>
      <c r="F542" s="10"/>
      <c r="G542" s="10" t="s">
        <v>1649</v>
      </c>
      <c r="H542" s="177">
        <v>5.5</v>
      </c>
      <c r="I542" s="12" t="s">
        <v>12</v>
      </c>
      <c r="J542" s="12" t="s">
        <v>12</v>
      </c>
      <c r="K542" s="12" t="s">
        <v>12</v>
      </c>
      <c r="L542" s="12">
        <v>2003</v>
      </c>
      <c r="M542" s="142"/>
      <c r="N542" s="72" t="s">
        <v>13</v>
      </c>
      <c r="O542" s="107"/>
      <c r="P542" s="249"/>
      <c r="R542" s="131"/>
      <c r="S542" s="132"/>
      <c r="T542" s="132"/>
      <c r="U542" s="132"/>
      <c r="V542" s="132"/>
      <c r="W542" s="132"/>
      <c r="X542" s="132"/>
      <c r="Y542" s="132"/>
      <c r="Z542" s="132"/>
      <c r="AA542" s="132"/>
      <c r="AB542" s="132"/>
      <c r="AC542" s="132"/>
      <c r="AD542" s="132"/>
      <c r="AE542" s="132"/>
      <c r="AF542" s="133" t="s">
        <v>1717</v>
      </c>
      <c r="AG542" s="132"/>
      <c r="AH542" s="132"/>
      <c r="AI542" s="132"/>
      <c r="AJ542" s="132"/>
      <c r="AK542" s="132"/>
      <c r="AL542" s="133" t="s">
        <v>1717</v>
      </c>
      <c r="AM542" s="133" t="s">
        <v>1717</v>
      </c>
      <c r="AN542" s="132"/>
      <c r="AO542" s="132"/>
      <c r="AP542" s="132"/>
      <c r="AQ542" s="132"/>
      <c r="AR542" s="132"/>
      <c r="AS542" s="132"/>
      <c r="AT542" s="132"/>
      <c r="AU542" s="132"/>
      <c r="AV542" s="132"/>
      <c r="AW542" s="132"/>
      <c r="AX542" s="132"/>
      <c r="AY542" s="132"/>
      <c r="AZ542" s="132"/>
      <c r="BA542" s="132"/>
      <c r="BC542" s="5">
        <v>532</v>
      </c>
    </row>
    <row r="543" spans="1:55" ht="25.15" customHeight="1" x14ac:dyDescent="0.2">
      <c r="A543" s="13" t="s">
        <v>1842</v>
      </c>
      <c r="B543" s="13"/>
      <c r="C543" s="198" t="s">
        <v>563</v>
      </c>
      <c r="D543" s="44" t="s">
        <v>564</v>
      </c>
      <c r="E543" s="46" t="s">
        <v>529</v>
      </c>
      <c r="F543" s="44" t="s">
        <v>565</v>
      </c>
      <c r="G543" s="44" t="s">
        <v>1653</v>
      </c>
      <c r="H543" s="198">
        <v>0</v>
      </c>
      <c r="I543" s="198" t="s">
        <v>12</v>
      </c>
      <c r="J543" s="198" t="s">
        <v>12</v>
      </c>
      <c r="K543" s="198" t="s">
        <v>12</v>
      </c>
      <c r="L543" s="198">
        <v>1999</v>
      </c>
      <c r="M543" s="257"/>
      <c r="N543" s="20"/>
      <c r="O543" s="118" t="s">
        <v>1331</v>
      </c>
      <c r="P543" s="151" t="s">
        <v>1347</v>
      </c>
      <c r="R543" s="131"/>
      <c r="S543" s="132"/>
      <c r="T543" s="132"/>
      <c r="U543" s="132"/>
      <c r="V543" s="132"/>
      <c r="W543" s="132"/>
      <c r="X543" s="132"/>
      <c r="Y543" s="132"/>
      <c r="Z543" s="132"/>
      <c r="AA543" s="132"/>
      <c r="AB543" s="132"/>
      <c r="AC543" s="132"/>
      <c r="AD543" s="132"/>
      <c r="AE543" s="132"/>
      <c r="AF543" s="133" t="s">
        <v>1717</v>
      </c>
      <c r="AG543" s="132"/>
      <c r="AH543" s="132"/>
      <c r="AI543" s="132"/>
      <c r="AJ543" s="132"/>
      <c r="AK543" s="132"/>
      <c r="AL543" s="133" t="s">
        <v>1717</v>
      </c>
      <c r="AM543" s="133" t="s">
        <v>1717</v>
      </c>
      <c r="AN543" s="132"/>
      <c r="AO543" s="132"/>
      <c r="AP543" s="132"/>
      <c r="AQ543" s="133" t="s">
        <v>1717</v>
      </c>
      <c r="AR543" s="133" t="s">
        <v>1717</v>
      </c>
      <c r="AS543" s="133" t="s">
        <v>1717</v>
      </c>
      <c r="AT543" s="132"/>
      <c r="AU543" s="132"/>
      <c r="AV543" s="132"/>
      <c r="AW543" s="133" t="s">
        <v>1717</v>
      </c>
      <c r="AX543" s="132"/>
      <c r="AY543" s="132"/>
      <c r="AZ543" s="132"/>
      <c r="BA543" s="132"/>
      <c r="BC543" s="5">
        <v>533</v>
      </c>
    </row>
    <row r="544" spans="1:55" ht="25.15" customHeight="1" x14ac:dyDescent="0.2">
      <c r="A544" s="13" t="s">
        <v>1842</v>
      </c>
      <c r="B544" s="13"/>
      <c r="C544" s="198" t="s">
        <v>566</v>
      </c>
      <c r="D544" s="44" t="s">
        <v>567</v>
      </c>
      <c r="E544" s="46" t="s">
        <v>529</v>
      </c>
      <c r="F544" s="44"/>
      <c r="G544" s="44" t="s">
        <v>1654</v>
      </c>
      <c r="H544" s="198">
        <v>0</v>
      </c>
      <c r="I544" s="198" t="s">
        <v>1670</v>
      </c>
      <c r="J544" s="198" t="s">
        <v>12</v>
      </c>
      <c r="K544" s="198" t="s">
        <v>12</v>
      </c>
      <c r="L544" s="198">
        <v>2003</v>
      </c>
      <c r="M544" s="257"/>
      <c r="N544" s="20"/>
      <c r="O544" s="118" t="s">
        <v>1331</v>
      </c>
      <c r="P544" s="151" t="s">
        <v>1347</v>
      </c>
      <c r="R544" s="131"/>
      <c r="S544" s="132"/>
      <c r="T544" s="132"/>
      <c r="U544" s="132"/>
      <c r="V544" s="132"/>
      <c r="W544" s="133" t="s">
        <v>1717</v>
      </c>
      <c r="X544" s="132"/>
      <c r="Y544" s="132"/>
      <c r="Z544" s="132"/>
      <c r="AA544" s="132"/>
      <c r="AB544" s="132"/>
      <c r="AC544" s="132"/>
      <c r="AD544" s="132"/>
      <c r="AE544" s="132"/>
      <c r="AF544" s="132"/>
      <c r="AG544" s="132"/>
      <c r="AH544" s="132"/>
      <c r="AI544" s="132"/>
      <c r="AJ544" s="132"/>
      <c r="AK544" s="132"/>
      <c r="AL544" s="132"/>
      <c r="AM544" s="132"/>
      <c r="AN544" s="132"/>
      <c r="AO544" s="132"/>
      <c r="AP544" s="132"/>
      <c r="AQ544" s="132"/>
      <c r="AR544" s="132"/>
      <c r="AS544" s="132"/>
      <c r="AT544" s="132"/>
      <c r="AU544" s="132"/>
      <c r="AV544" s="132"/>
      <c r="AW544" s="133" t="s">
        <v>1717</v>
      </c>
      <c r="AX544" s="132"/>
      <c r="AY544" s="132"/>
      <c r="AZ544" s="132"/>
      <c r="BA544" s="132"/>
      <c r="BC544" s="5">
        <v>534</v>
      </c>
    </row>
    <row r="545" spans="1:55" ht="25.15" customHeight="1" x14ac:dyDescent="0.2">
      <c r="A545" s="13" t="s">
        <v>1842</v>
      </c>
      <c r="B545" s="13"/>
      <c r="C545" s="198" t="s">
        <v>568</v>
      </c>
      <c r="D545" s="44" t="s">
        <v>569</v>
      </c>
      <c r="E545" s="46" t="s">
        <v>529</v>
      </c>
      <c r="F545" s="44" t="s">
        <v>570</v>
      </c>
      <c r="G545" s="44" t="s">
        <v>1649</v>
      </c>
      <c r="H545" s="198">
        <v>0</v>
      </c>
      <c r="I545" s="198" t="s">
        <v>12</v>
      </c>
      <c r="J545" s="198" t="s">
        <v>12</v>
      </c>
      <c r="K545" s="198" t="s">
        <v>12</v>
      </c>
      <c r="L545" s="198">
        <v>2003</v>
      </c>
      <c r="M545" s="257"/>
      <c r="N545" s="20"/>
      <c r="O545" s="118" t="s">
        <v>1331</v>
      </c>
      <c r="P545" s="151" t="s">
        <v>1347</v>
      </c>
      <c r="R545" s="131"/>
      <c r="S545" s="132"/>
      <c r="T545" s="132"/>
      <c r="U545" s="132"/>
      <c r="V545" s="132"/>
      <c r="W545" s="133" t="s">
        <v>1717</v>
      </c>
      <c r="X545" s="132"/>
      <c r="Y545" s="132"/>
      <c r="Z545" s="132"/>
      <c r="AA545" s="132"/>
      <c r="AB545" s="132"/>
      <c r="AC545" s="132"/>
      <c r="AD545" s="132"/>
      <c r="AE545" s="132"/>
      <c r="AF545" s="133" t="s">
        <v>1717</v>
      </c>
      <c r="AG545" s="132"/>
      <c r="AH545" s="132"/>
      <c r="AI545" s="132"/>
      <c r="AJ545" s="132"/>
      <c r="AK545" s="132"/>
      <c r="AL545" s="133" t="s">
        <v>1717</v>
      </c>
      <c r="AM545" s="133" t="s">
        <v>1717</v>
      </c>
      <c r="AN545" s="132"/>
      <c r="AO545" s="132"/>
      <c r="AP545" s="132"/>
      <c r="AQ545" s="132"/>
      <c r="AR545" s="132"/>
      <c r="AS545" s="132"/>
      <c r="AT545" s="132"/>
      <c r="AU545" s="132"/>
      <c r="AV545" s="132"/>
      <c r="AW545" s="133" t="s">
        <v>1717</v>
      </c>
      <c r="AX545" s="132"/>
      <c r="AY545" s="132"/>
      <c r="AZ545" s="132"/>
      <c r="BA545" s="132"/>
      <c r="BC545" s="5">
        <v>535</v>
      </c>
    </row>
    <row r="546" spans="1:55" ht="25.15" customHeight="1" x14ac:dyDescent="0.2">
      <c r="A546" s="13" t="s">
        <v>1842</v>
      </c>
      <c r="B546" s="13"/>
      <c r="C546" s="198" t="s">
        <v>571</v>
      </c>
      <c r="D546" s="44" t="s">
        <v>572</v>
      </c>
      <c r="E546" s="46" t="s">
        <v>529</v>
      </c>
      <c r="F546" s="44" t="s">
        <v>573</v>
      </c>
      <c r="G546" s="44" t="s">
        <v>1649</v>
      </c>
      <c r="H546" s="198">
        <v>0</v>
      </c>
      <c r="I546" s="198" t="s">
        <v>12</v>
      </c>
      <c r="J546" s="198" t="s">
        <v>12</v>
      </c>
      <c r="K546" s="198" t="s">
        <v>12</v>
      </c>
      <c r="L546" s="198">
        <v>1995</v>
      </c>
      <c r="M546" s="257"/>
      <c r="N546" s="20"/>
      <c r="O546" s="118" t="s">
        <v>1331</v>
      </c>
      <c r="P546" s="151" t="s">
        <v>1347</v>
      </c>
      <c r="R546" s="131"/>
      <c r="S546" s="132"/>
      <c r="T546" s="132"/>
      <c r="U546" s="132"/>
      <c r="V546" s="132"/>
      <c r="W546" s="132"/>
      <c r="X546" s="132"/>
      <c r="Y546" s="132"/>
      <c r="Z546" s="132"/>
      <c r="AA546" s="132"/>
      <c r="AB546" s="132"/>
      <c r="AC546" s="132"/>
      <c r="AD546" s="132"/>
      <c r="AE546" s="132"/>
      <c r="AF546" s="133" t="s">
        <v>1717</v>
      </c>
      <c r="AG546" s="132"/>
      <c r="AH546" s="132"/>
      <c r="AI546" s="132"/>
      <c r="AJ546" s="132"/>
      <c r="AK546" s="132"/>
      <c r="AL546" s="133" t="s">
        <v>1717</v>
      </c>
      <c r="AM546" s="133" t="s">
        <v>1717</v>
      </c>
      <c r="AN546" s="132"/>
      <c r="AO546" s="132"/>
      <c r="AP546" s="132"/>
      <c r="AQ546" s="133" t="s">
        <v>1717</v>
      </c>
      <c r="AR546" s="133" t="s">
        <v>1717</v>
      </c>
      <c r="AS546" s="133" t="s">
        <v>1717</v>
      </c>
      <c r="AT546" s="132"/>
      <c r="AU546" s="132"/>
      <c r="AV546" s="132"/>
      <c r="AW546" s="133" t="s">
        <v>1717</v>
      </c>
      <c r="AX546" s="132"/>
      <c r="AY546" s="132"/>
      <c r="AZ546" s="132"/>
      <c r="BA546" s="132"/>
      <c r="BC546" s="5">
        <v>536</v>
      </c>
    </row>
    <row r="547" spans="1:55" ht="25.15" customHeight="1" x14ac:dyDescent="0.2">
      <c r="A547" s="13" t="s">
        <v>1842</v>
      </c>
      <c r="B547" s="226" t="s">
        <v>1882</v>
      </c>
      <c r="C547" s="41" t="s">
        <v>574</v>
      </c>
      <c r="D547" s="10" t="s">
        <v>575</v>
      </c>
      <c r="E547" s="103" t="s">
        <v>529</v>
      </c>
      <c r="F547" s="10" t="s">
        <v>576</v>
      </c>
      <c r="G547" s="10" t="s">
        <v>1655</v>
      </c>
      <c r="H547" s="178">
        <v>8</v>
      </c>
      <c r="I547" s="12" t="s">
        <v>1670</v>
      </c>
      <c r="J547" s="12" t="s">
        <v>12</v>
      </c>
      <c r="K547" s="12" t="s">
        <v>12</v>
      </c>
      <c r="L547" s="12">
        <v>1997</v>
      </c>
      <c r="M547" s="142"/>
      <c r="N547" s="72" t="s">
        <v>13</v>
      </c>
      <c r="O547" s="107"/>
      <c r="P547" s="249"/>
      <c r="R547" s="131"/>
      <c r="S547" s="132"/>
      <c r="T547" s="132"/>
      <c r="U547" s="132"/>
      <c r="V547" s="132"/>
      <c r="W547" s="132"/>
      <c r="X547" s="132"/>
      <c r="Y547" s="132"/>
      <c r="Z547" s="132"/>
      <c r="AA547" s="132"/>
      <c r="AB547" s="133" t="s">
        <v>1717</v>
      </c>
      <c r="AC547" s="132"/>
      <c r="AD547" s="132"/>
      <c r="AE547" s="132"/>
      <c r="AF547" s="133" t="s">
        <v>1717</v>
      </c>
      <c r="AG547" s="132"/>
      <c r="AH547" s="133" t="s">
        <v>1717</v>
      </c>
      <c r="AI547" s="132"/>
      <c r="AJ547" s="132"/>
      <c r="AK547" s="132"/>
      <c r="AL547" s="133" t="s">
        <v>1717</v>
      </c>
      <c r="AM547" s="133" t="s">
        <v>1717</v>
      </c>
      <c r="AN547" s="132"/>
      <c r="AO547" s="132"/>
      <c r="AP547" s="132"/>
      <c r="AQ547" s="133" t="s">
        <v>1717</v>
      </c>
      <c r="AR547" s="133" t="s">
        <v>1717</v>
      </c>
      <c r="AS547" s="133" t="s">
        <v>1717</v>
      </c>
      <c r="AT547" s="132"/>
      <c r="AU547" s="132"/>
      <c r="AV547" s="132"/>
      <c r="AW547" s="133" t="s">
        <v>1717</v>
      </c>
      <c r="AX547" s="132"/>
      <c r="AY547" s="132"/>
      <c r="AZ547" s="132"/>
      <c r="BA547" s="132"/>
      <c r="BC547" s="5">
        <v>537</v>
      </c>
    </row>
    <row r="548" spans="1:55" ht="25.15" customHeight="1" x14ac:dyDescent="0.2">
      <c r="A548" s="13" t="s">
        <v>1842</v>
      </c>
      <c r="B548" s="13"/>
      <c r="C548" s="198" t="s">
        <v>577</v>
      </c>
      <c r="D548" s="44" t="s">
        <v>578</v>
      </c>
      <c r="E548" s="46" t="s">
        <v>529</v>
      </c>
      <c r="F548" s="44"/>
      <c r="G548" s="44" t="s">
        <v>1649</v>
      </c>
      <c r="H548" s="198">
        <v>0</v>
      </c>
      <c r="I548" s="198" t="s">
        <v>12</v>
      </c>
      <c r="J548" s="198" t="s">
        <v>12</v>
      </c>
      <c r="K548" s="198" t="s">
        <v>12</v>
      </c>
      <c r="L548" s="198">
        <v>1992</v>
      </c>
      <c r="M548" s="257"/>
      <c r="N548" s="20"/>
      <c r="O548" s="118" t="s">
        <v>1331</v>
      </c>
      <c r="P548" s="151" t="s">
        <v>1347</v>
      </c>
      <c r="R548" s="131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3" t="s">
        <v>1717</v>
      </c>
      <c r="AC548" s="132"/>
      <c r="AD548" s="132"/>
      <c r="AE548" s="132"/>
      <c r="AF548" s="133" t="s">
        <v>1717</v>
      </c>
      <c r="AG548" s="132"/>
      <c r="AH548" s="132"/>
      <c r="AI548" s="132"/>
      <c r="AJ548" s="132"/>
      <c r="AK548" s="132"/>
      <c r="AL548" s="133" t="s">
        <v>1717</v>
      </c>
      <c r="AM548" s="133" t="s">
        <v>1717</v>
      </c>
      <c r="AN548" s="132"/>
      <c r="AO548" s="132"/>
      <c r="AP548" s="132"/>
      <c r="AQ548" s="133" t="s">
        <v>1717</v>
      </c>
      <c r="AR548" s="133" t="s">
        <v>1717</v>
      </c>
      <c r="AS548" s="133" t="s">
        <v>1717</v>
      </c>
      <c r="AT548" s="132"/>
      <c r="AU548" s="132"/>
      <c r="AV548" s="132"/>
      <c r="AW548" s="133" t="s">
        <v>1717</v>
      </c>
      <c r="AX548" s="132"/>
      <c r="AY548" s="132"/>
      <c r="AZ548" s="132"/>
      <c r="BA548" s="132"/>
      <c r="BC548" s="5">
        <v>538</v>
      </c>
    </row>
    <row r="549" spans="1:55" ht="25.15" customHeight="1" x14ac:dyDescent="0.2">
      <c r="A549" s="13" t="s">
        <v>1842</v>
      </c>
      <c r="B549" s="226" t="s">
        <v>1863</v>
      </c>
      <c r="C549" s="41" t="s">
        <v>579</v>
      </c>
      <c r="D549" s="10" t="s">
        <v>580</v>
      </c>
      <c r="E549" s="103" t="s">
        <v>529</v>
      </c>
      <c r="F549" s="10" t="s">
        <v>581</v>
      </c>
      <c r="G549" s="10" t="s">
        <v>1656</v>
      </c>
      <c r="H549" s="177">
        <v>2.2000000000000002</v>
      </c>
      <c r="I549" s="12" t="s">
        <v>12</v>
      </c>
      <c r="J549" s="12" t="s">
        <v>12</v>
      </c>
      <c r="K549" s="12" t="s">
        <v>12</v>
      </c>
      <c r="L549" s="12">
        <v>1994</v>
      </c>
      <c r="M549" s="142"/>
      <c r="N549" s="72" t="s">
        <v>13</v>
      </c>
      <c r="O549" s="107"/>
      <c r="P549" s="249"/>
      <c r="R549" s="131"/>
      <c r="S549" s="132"/>
      <c r="T549" s="132"/>
      <c r="U549" s="132"/>
      <c r="V549" s="132"/>
      <c r="W549" s="132"/>
      <c r="X549" s="132"/>
      <c r="Y549" s="132"/>
      <c r="Z549" s="133" t="s">
        <v>1717</v>
      </c>
      <c r="AA549" s="132"/>
      <c r="AB549" s="132"/>
      <c r="AC549" s="132"/>
      <c r="AD549" s="132"/>
      <c r="AE549" s="132"/>
      <c r="AF549" s="133" t="s">
        <v>1717</v>
      </c>
      <c r="AG549" s="132"/>
      <c r="AH549" s="132"/>
      <c r="AI549" s="132"/>
      <c r="AJ549" s="132"/>
      <c r="AK549" s="132"/>
      <c r="AL549" s="133" t="s">
        <v>1717</v>
      </c>
      <c r="AM549" s="133" t="s">
        <v>1717</v>
      </c>
      <c r="AN549" s="132"/>
      <c r="AO549" s="132"/>
      <c r="AP549" s="132"/>
      <c r="AQ549" s="132"/>
      <c r="AR549" s="132"/>
      <c r="AS549" s="132"/>
      <c r="AT549" s="132"/>
      <c r="AU549" s="132"/>
      <c r="AV549" s="132"/>
      <c r="AW549" s="132"/>
      <c r="AX549" s="132"/>
      <c r="AY549" s="132"/>
      <c r="AZ549" s="132"/>
      <c r="BA549" s="132"/>
      <c r="BC549" s="5">
        <v>539</v>
      </c>
    </row>
    <row r="550" spans="1:55" ht="25.15" customHeight="1" x14ac:dyDescent="0.2">
      <c r="A550" s="13" t="s">
        <v>1842</v>
      </c>
      <c r="B550" s="13"/>
      <c r="C550" s="198" t="s">
        <v>582</v>
      </c>
      <c r="D550" s="44" t="s">
        <v>1527</v>
      </c>
      <c r="E550" s="46" t="s">
        <v>529</v>
      </c>
      <c r="F550" s="44" t="s">
        <v>583</v>
      </c>
      <c r="G550" s="44" t="s">
        <v>1657</v>
      </c>
      <c r="H550" s="198">
        <v>0</v>
      </c>
      <c r="I550" s="198" t="s">
        <v>1670</v>
      </c>
      <c r="J550" s="198" t="s">
        <v>12</v>
      </c>
      <c r="K550" s="198" t="s">
        <v>12</v>
      </c>
      <c r="L550" s="198">
        <v>2002</v>
      </c>
      <c r="M550" s="257"/>
      <c r="N550" s="20"/>
      <c r="O550" s="118" t="s">
        <v>1331</v>
      </c>
      <c r="P550" s="151" t="s">
        <v>1347</v>
      </c>
      <c r="R550" s="131"/>
      <c r="S550" s="131"/>
      <c r="T550" s="131"/>
      <c r="U550" s="131"/>
      <c r="V550" s="131"/>
      <c r="W550" s="131"/>
      <c r="X550" s="131"/>
      <c r="Y550" s="131"/>
      <c r="Z550" s="131"/>
      <c r="AA550" s="131"/>
      <c r="AB550" s="131"/>
      <c r="AC550" s="131"/>
      <c r="AD550" s="131"/>
      <c r="AE550" s="131"/>
      <c r="AF550" s="131"/>
      <c r="AG550" s="131"/>
      <c r="AH550" s="131"/>
      <c r="AI550" s="131"/>
      <c r="AJ550" s="131"/>
      <c r="AK550" s="131"/>
      <c r="AL550" s="131"/>
      <c r="AM550" s="131"/>
      <c r="AN550" s="131"/>
      <c r="AO550" s="131"/>
      <c r="AP550" s="131"/>
      <c r="AQ550" s="133" t="s">
        <v>1717</v>
      </c>
      <c r="AR550" s="133" t="s">
        <v>1717</v>
      </c>
      <c r="AS550" s="133" t="s">
        <v>1717</v>
      </c>
      <c r="AT550" s="132"/>
      <c r="AU550" s="132"/>
      <c r="AV550" s="132"/>
      <c r="AW550" s="133" t="s">
        <v>1717</v>
      </c>
      <c r="AX550" s="132"/>
      <c r="AY550" s="132"/>
      <c r="AZ550" s="132"/>
      <c r="BA550" s="132"/>
      <c r="BC550" s="5">
        <v>540</v>
      </c>
    </row>
    <row r="551" spans="1:55" ht="25.15" customHeight="1" x14ac:dyDescent="0.2">
      <c r="A551" s="13" t="s">
        <v>1842</v>
      </c>
      <c r="B551" s="13"/>
      <c r="C551" s="198" t="s">
        <v>584</v>
      </c>
      <c r="D551" s="44" t="s">
        <v>1528</v>
      </c>
      <c r="E551" s="46" t="s">
        <v>529</v>
      </c>
      <c r="F551" s="44" t="s">
        <v>583</v>
      </c>
      <c r="G551" s="44" t="s">
        <v>1657</v>
      </c>
      <c r="H551" s="198">
        <v>0</v>
      </c>
      <c r="I551" s="198" t="s">
        <v>1670</v>
      </c>
      <c r="J551" s="198" t="s">
        <v>12</v>
      </c>
      <c r="K551" s="198" t="s">
        <v>12</v>
      </c>
      <c r="L551" s="198">
        <v>2002</v>
      </c>
      <c r="M551" s="257"/>
      <c r="N551" s="20"/>
      <c r="O551" s="118" t="s">
        <v>1331</v>
      </c>
      <c r="P551" s="151" t="s">
        <v>1347</v>
      </c>
      <c r="R551" s="131"/>
      <c r="S551" s="131"/>
      <c r="T551" s="131"/>
      <c r="U551" s="131"/>
      <c r="V551" s="131"/>
      <c r="W551" s="131"/>
      <c r="X551" s="131"/>
      <c r="Y551" s="131"/>
      <c r="Z551" s="131"/>
      <c r="AA551" s="131"/>
      <c r="AB551" s="131"/>
      <c r="AC551" s="131"/>
      <c r="AD551" s="131"/>
      <c r="AE551" s="131"/>
      <c r="AF551" s="131"/>
      <c r="AG551" s="131"/>
      <c r="AH551" s="131"/>
      <c r="AI551" s="131"/>
      <c r="AJ551" s="131"/>
      <c r="AK551" s="131"/>
      <c r="AL551" s="131"/>
      <c r="AM551" s="131"/>
      <c r="AN551" s="131"/>
      <c r="AO551" s="131"/>
      <c r="AP551" s="131"/>
      <c r="AQ551" s="133" t="s">
        <v>1717</v>
      </c>
      <c r="AR551" s="133" t="s">
        <v>1717</v>
      </c>
      <c r="AS551" s="133" t="s">
        <v>1717</v>
      </c>
      <c r="AT551" s="132"/>
      <c r="AU551" s="132"/>
      <c r="AV551" s="132"/>
      <c r="AW551" s="133" t="s">
        <v>1717</v>
      </c>
      <c r="AX551" s="132"/>
      <c r="AY551" s="132"/>
      <c r="AZ551" s="132"/>
      <c r="BA551" s="132"/>
      <c r="BC551" s="5">
        <v>541</v>
      </c>
    </row>
    <row r="552" spans="1:55" ht="25.15" customHeight="1" x14ac:dyDescent="0.2">
      <c r="A552" s="13" t="s">
        <v>1842</v>
      </c>
      <c r="B552" s="226" t="s">
        <v>1854</v>
      </c>
      <c r="C552" s="41" t="s">
        <v>585</v>
      </c>
      <c r="D552" s="10" t="s">
        <v>586</v>
      </c>
      <c r="E552" s="103" t="s">
        <v>529</v>
      </c>
      <c r="F552" s="10"/>
      <c r="G552" s="10" t="s">
        <v>1658</v>
      </c>
      <c r="H552" s="12">
        <f>3.7*2</f>
        <v>7.4</v>
      </c>
      <c r="I552" s="12" t="s">
        <v>12</v>
      </c>
      <c r="J552" s="12" t="s">
        <v>12</v>
      </c>
      <c r="K552" s="12" t="s">
        <v>12</v>
      </c>
      <c r="L552" s="12">
        <v>2016</v>
      </c>
      <c r="M552" s="142"/>
      <c r="N552" s="72" t="s">
        <v>13</v>
      </c>
      <c r="O552" s="107"/>
      <c r="P552" s="249"/>
      <c r="R552" s="131"/>
      <c r="S552" s="132"/>
      <c r="T552" s="132"/>
      <c r="U552" s="132"/>
      <c r="V552" s="132"/>
      <c r="W552" s="132"/>
      <c r="X552" s="132"/>
      <c r="Y552" s="132"/>
      <c r="Z552" s="132"/>
      <c r="AA552" s="132"/>
      <c r="AB552" s="132"/>
      <c r="AC552" s="132"/>
      <c r="AD552" s="132"/>
      <c r="AE552" s="132"/>
      <c r="AF552" s="133" t="s">
        <v>1717</v>
      </c>
      <c r="AG552" s="132"/>
      <c r="AH552" s="132"/>
      <c r="AI552" s="132"/>
      <c r="AJ552" s="132"/>
      <c r="AK552" s="132"/>
      <c r="AL552" s="133" t="s">
        <v>1717</v>
      </c>
      <c r="AM552" s="133" t="s">
        <v>1717</v>
      </c>
      <c r="AN552" s="132"/>
      <c r="AO552" s="132"/>
      <c r="AP552" s="132"/>
      <c r="AQ552" s="133" t="s">
        <v>1717</v>
      </c>
      <c r="AR552" s="133" t="s">
        <v>1717</v>
      </c>
      <c r="AS552" s="133" t="s">
        <v>1717</v>
      </c>
      <c r="AT552" s="132"/>
      <c r="AU552" s="132"/>
      <c r="AV552" s="132"/>
      <c r="AW552" s="133" t="s">
        <v>1717</v>
      </c>
      <c r="AX552" s="132"/>
      <c r="AY552" s="132"/>
      <c r="AZ552" s="132"/>
      <c r="BA552" s="132"/>
      <c r="BC552" s="5">
        <v>542</v>
      </c>
    </row>
    <row r="553" spans="1:55" ht="25.15" customHeight="1" x14ac:dyDescent="0.2">
      <c r="A553" s="13" t="s">
        <v>1842</v>
      </c>
      <c r="B553" s="226" t="s">
        <v>588</v>
      </c>
      <c r="C553" s="41" t="s">
        <v>587</v>
      </c>
      <c r="D553" s="10" t="s">
        <v>588</v>
      </c>
      <c r="E553" s="103" t="s">
        <v>529</v>
      </c>
      <c r="F553" s="10" t="s">
        <v>589</v>
      </c>
      <c r="G553" s="10" t="s">
        <v>1658</v>
      </c>
      <c r="H553" s="12">
        <v>2.2000000000000002</v>
      </c>
      <c r="I553" s="12" t="s">
        <v>12</v>
      </c>
      <c r="J553" s="12" t="s">
        <v>12</v>
      </c>
      <c r="K553" s="12" t="s">
        <v>12</v>
      </c>
      <c r="L553" s="12">
        <v>2016</v>
      </c>
      <c r="M553" s="142"/>
      <c r="N553" s="72" t="s">
        <v>13</v>
      </c>
      <c r="O553" s="107"/>
      <c r="P553" s="249"/>
      <c r="R553" s="131"/>
      <c r="S553" s="132"/>
      <c r="T553" s="132"/>
      <c r="U553" s="132"/>
      <c r="V553" s="132"/>
      <c r="W553" s="133" t="s">
        <v>1717</v>
      </c>
      <c r="X553" s="132"/>
      <c r="Y553" s="132"/>
      <c r="Z553" s="132"/>
      <c r="AA553" s="132"/>
      <c r="AB553" s="133" t="s">
        <v>1717</v>
      </c>
      <c r="AC553" s="132"/>
      <c r="AD553" s="132"/>
      <c r="AE553" s="132"/>
      <c r="AF553" s="132"/>
      <c r="AG553" s="132"/>
      <c r="AH553" s="132"/>
      <c r="AI553" s="132"/>
      <c r="AJ553" s="132"/>
      <c r="AK553" s="132"/>
      <c r="AL553" s="133" t="s">
        <v>1717</v>
      </c>
      <c r="AM553" s="133" t="s">
        <v>1717</v>
      </c>
      <c r="AN553" s="132"/>
      <c r="AO553" s="132"/>
      <c r="AP553" s="132"/>
      <c r="AQ553" s="132"/>
      <c r="AR553" s="132"/>
      <c r="AS553" s="132"/>
      <c r="AT553" s="132"/>
      <c r="AU553" s="133" t="s">
        <v>1717</v>
      </c>
      <c r="AV553" s="132"/>
      <c r="AW553" s="132"/>
      <c r="AX553" s="132"/>
      <c r="AY553" s="132"/>
      <c r="AZ553" s="132"/>
      <c r="BA553" s="132"/>
      <c r="BC553" s="5">
        <v>543</v>
      </c>
    </row>
    <row r="554" spans="1:55" ht="25.15" customHeight="1" x14ac:dyDescent="0.2">
      <c r="A554" s="13" t="s">
        <v>1842</v>
      </c>
      <c r="B554" s="13"/>
      <c r="C554" s="198" t="s">
        <v>590</v>
      </c>
      <c r="D554" s="44" t="s">
        <v>591</v>
      </c>
      <c r="E554" s="46" t="s">
        <v>529</v>
      </c>
      <c r="F554" s="44"/>
      <c r="G554" s="44" t="s">
        <v>1649</v>
      </c>
      <c r="H554" s="198">
        <v>0</v>
      </c>
      <c r="I554" s="198" t="s">
        <v>12</v>
      </c>
      <c r="J554" s="198" t="s">
        <v>12</v>
      </c>
      <c r="K554" s="198" t="s">
        <v>12</v>
      </c>
      <c r="L554" s="198">
        <v>2016</v>
      </c>
      <c r="M554" s="257"/>
      <c r="N554" s="20"/>
      <c r="O554" s="118" t="s">
        <v>1331</v>
      </c>
      <c r="P554" s="151" t="s">
        <v>1347</v>
      </c>
      <c r="R554" s="131"/>
      <c r="S554" s="132"/>
      <c r="T554" s="132"/>
      <c r="U554" s="132"/>
      <c r="V554" s="132"/>
      <c r="W554" s="132"/>
      <c r="X554" s="132"/>
      <c r="Y554" s="132"/>
      <c r="Z554" s="132"/>
      <c r="AA554" s="132"/>
      <c r="AB554" s="133" t="s">
        <v>1717</v>
      </c>
      <c r="AC554" s="132"/>
      <c r="AD554" s="132"/>
      <c r="AE554" s="132"/>
      <c r="AF554" s="133" t="s">
        <v>1717</v>
      </c>
      <c r="AG554" s="132"/>
      <c r="AH554" s="132"/>
      <c r="AI554" s="132"/>
      <c r="AJ554" s="132"/>
      <c r="AK554" s="132"/>
      <c r="AL554" s="133" t="s">
        <v>1717</v>
      </c>
      <c r="AM554" s="133" t="s">
        <v>1717</v>
      </c>
      <c r="AN554" s="132"/>
      <c r="AO554" s="132"/>
      <c r="AP554" s="132"/>
      <c r="AQ554" s="132"/>
      <c r="AR554" s="132"/>
      <c r="AS554" s="132"/>
      <c r="AT554" s="132"/>
      <c r="AU554" s="132"/>
      <c r="AV554" s="132"/>
      <c r="AW554" s="132"/>
      <c r="AX554" s="132"/>
      <c r="AY554" s="132"/>
      <c r="AZ554" s="132"/>
      <c r="BA554" s="132"/>
      <c r="BC554" s="5">
        <v>544</v>
      </c>
    </row>
    <row r="555" spans="1:55" ht="25.15" customHeight="1" x14ac:dyDescent="0.2">
      <c r="A555" s="13" t="s">
        <v>1842</v>
      </c>
      <c r="B555" s="13"/>
      <c r="C555" s="198" t="s">
        <v>592</v>
      </c>
      <c r="D555" s="44" t="s">
        <v>593</v>
      </c>
      <c r="E555" s="46" t="s">
        <v>529</v>
      </c>
      <c r="F555" s="44"/>
      <c r="G555" s="44" t="s">
        <v>1655</v>
      </c>
      <c r="H555" s="198">
        <v>0</v>
      </c>
      <c r="I555" s="198" t="s">
        <v>12</v>
      </c>
      <c r="J555" s="198" t="s">
        <v>12</v>
      </c>
      <c r="K555" s="198" t="s">
        <v>12</v>
      </c>
      <c r="L555" s="198">
        <v>2016</v>
      </c>
      <c r="M555" s="257"/>
      <c r="N555" s="20"/>
      <c r="O555" s="118" t="s">
        <v>1331</v>
      </c>
      <c r="P555" s="151" t="s">
        <v>1347</v>
      </c>
      <c r="R555" s="131"/>
      <c r="S555" s="132"/>
      <c r="T555" s="132"/>
      <c r="U555" s="132"/>
      <c r="V555" s="132"/>
      <c r="W555" s="132"/>
      <c r="X555" s="132"/>
      <c r="Y555" s="132"/>
      <c r="Z555" s="133" t="s">
        <v>1717</v>
      </c>
      <c r="AA555" s="132"/>
      <c r="AB555" s="133" t="s">
        <v>1717</v>
      </c>
      <c r="AC555" s="132"/>
      <c r="AD555" s="132"/>
      <c r="AE555" s="132"/>
      <c r="AF555" s="133" t="s">
        <v>1717</v>
      </c>
      <c r="AG555" s="132"/>
      <c r="AH555" s="133" t="s">
        <v>1717</v>
      </c>
      <c r="AI555" s="132"/>
      <c r="AJ555" s="132"/>
      <c r="AK555" s="132"/>
      <c r="AL555" s="133" t="s">
        <v>1717</v>
      </c>
      <c r="AM555" s="133" t="s">
        <v>1717</v>
      </c>
      <c r="AN555" s="132"/>
      <c r="AO555" s="132"/>
      <c r="AP555" s="132"/>
      <c r="AQ555" s="133" t="s">
        <v>1717</v>
      </c>
      <c r="AR555" s="133" t="s">
        <v>1717</v>
      </c>
      <c r="AS555" s="133" t="s">
        <v>1717</v>
      </c>
      <c r="AT555" s="132"/>
      <c r="AU555" s="132"/>
      <c r="AV555" s="132"/>
      <c r="AW555" s="133" t="s">
        <v>1717</v>
      </c>
      <c r="AX555" s="132"/>
      <c r="AY555" s="132"/>
      <c r="AZ555" s="132"/>
      <c r="BA555" s="132"/>
      <c r="BC555" s="5">
        <v>545</v>
      </c>
    </row>
    <row r="556" spans="1:55" ht="25.15" customHeight="1" x14ac:dyDescent="0.2">
      <c r="A556" s="13" t="s">
        <v>1842</v>
      </c>
      <c r="B556" s="226" t="s">
        <v>1880</v>
      </c>
      <c r="C556" s="41" t="s">
        <v>594</v>
      </c>
      <c r="D556" s="10" t="s">
        <v>595</v>
      </c>
      <c r="E556" s="103" t="s">
        <v>529</v>
      </c>
      <c r="F556" s="10"/>
      <c r="G556" s="10" t="s">
        <v>1659</v>
      </c>
      <c r="H556" s="12">
        <v>5.5</v>
      </c>
      <c r="I556" s="12" t="s">
        <v>12</v>
      </c>
      <c r="J556" s="12" t="s">
        <v>12</v>
      </c>
      <c r="K556" s="12" t="s">
        <v>12</v>
      </c>
      <c r="L556" s="12">
        <v>2016</v>
      </c>
      <c r="M556" s="142"/>
      <c r="N556" s="72" t="s">
        <v>13</v>
      </c>
      <c r="O556" s="107"/>
      <c r="P556" s="249"/>
      <c r="R556" s="131"/>
      <c r="S556" s="132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/>
      <c r="AD556" s="132"/>
      <c r="AE556" s="132"/>
      <c r="AF556" s="133" t="s">
        <v>1717</v>
      </c>
      <c r="AG556" s="132"/>
      <c r="AH556" s="132"/>
      <c r="AI556" s="132"/>
      <c r="AJ556" s="132"/>
      <c r="AK556" s="132"/>
      <c r="AL556" s="133" t="s">
        <v>1717</v>
      </c>
      <c r="AM556" s="133" t="s">
        <v>1717</v>
      </c>
      <c r="AN556" s="132"/>
      <c r="AO556" s="132"/>
      <c r="AP556" s="132"/>
      <c r="AQ556" s="133" t="s">
        <v>1717</v>
      </c>
      <c r="AR556" s="133" t="s">
        <v>1717</v>
      </c>
      <c r="AS556" s="133" t="s">
        <v>1717</v>
      </c>
      <c r="AT556" s="132"/>
      <c r="AU556" s="132"/>
      <c r="AV556" s="132"/>
      <c r="AW556" s="133" t="s">
        <v>1717</v>
      </c>
      <c r="AX556" s="132"/>
      <c r="AY556" s="132"/>
      <c r="AZ556" s="132"/>
      <c r="BA556" s="132"/>
      <c r="BC556" s="5">
        <v>546</v>
      </c>
    </row>
    <row r="557" spans="1:55" ht="25.15" customHeight="1" x14ac:dyDescent="0.2">
      <c r="A557" s="13" t="s">
        <v>1842</v>
      </c>
      <c r="B557" s="226" t="s">
        <v>1880</v>
      </c>
      <c r="C557" s="41" t="s">
        <v>596</v>
      </c>
      <c r="D557" s="10" t="s">
        <v>597</v>
      </c>
      <c r="E557" s="103" t="s">
        <v>529</v>
      </c>
      <c r="F557" s="10" t="s">
        <v>598</v>
      </c>
      <c r="G557" s="10" t="s">
        <v>1659</v>
      </c>
      <c r="H557" s="12">
        <v>2.2000000000000002</v>
      </c>
      <c r="I557" s="12" t="s">
        <v>12</v>
      </c>
      <c r="J557" s="12" t="s">
        <v>12</v>
      </c>
      <c r="K557" s="12" t="s">
        <v>12</v>
      </c>
      <c r="L557" s="12">
        <v>2016</v>
      </c>
      <c r="M557" s="142"/>
      <c r="N557" s="72" t="s">
        <v>13</v>
      </c>
      <c r="O557" s="107"/>
      <c r="P557" s="249"/>
      <c r="R557" s="131"/>
      <c r="S557" s="132"/>
      <c r="T557" s="132"/>
      <c r="U557" s="132"/>
      <c r="V557" s="132"/>
      <c r="W557" s="133" t="s">
        <v>1717</v>
      </c>
      <c r="X557" s="132"/>
      <c r="Y557" s="132"/>
      <c r="Z557" s="132"/>
      <c r="AA557" s="132"/>
      <c r="AB557" s="132"/>
      <c r="AC557" s="132"/>
      <c r="AD557" s="132"/>
      <c r="AE557" s="132"/>
      <c r="AF557" s="133" t="s">
        <v>1717</v>
      </c>
      <c r="AG557" s="132"/>
      <c r="AH557" s="132"/>
      <c r="AI557" s="132"/>
      <c r="AJ557" s="132"/>
      <c r="AK557" s="132"/>
      <c r="AL557" s="133" t="s">
        <v>1717</v>
      </c>
      <c r="AM557" s="133" t="s">
        <v>1717</v>
      </c>
      <c r="AN557" s="132"/>
      <c r="AO557" s="132"/>
      <c r="AP557" s="132"/>
      <c r="AQ557" s="132"/>
      <c r="AR557" s="132"/>
      <c r="AS557" s="132"/>
      <c r="AT557" s="132"/>
      <c r="AU557" s="132"/>
      <c r="AV557" s="132"/>
      <c r="AW557" s="132"/>
      <c r="AX557" s="132"/>
      <c r="AY557" s="132"/>
      <c r="AZ557" s="132"/>
      <c r="BA557" s="132"/>
      <c r="BC557" s="5">
        <v>547</v>
      </c>
    </row>
    <row r="558" spans="1:55" ht="25.15" customHeight="1" x14ac:dyDescent="0.2">
      <c r="A558" s="13" t="s">
        <v>1842</v>
      </c>
      <c r="B558" s="226" t="s">
        <v>1880</v>
      </c>
      <c r="C558" s="41" t="s">
        <v>599</v>
      </c>
      <c r="D558" s="10" t="s">
        <v>600</v>
      </c>
      <c r="E558" s="103" t="s">
        <v>529</v>
      </c>
      <c r="F558" s="10" t="s">
        <v>601</v>
      </c>
      <c r="G558" s="10" t="s">
        <v>1659</v>
      </c>
      <c r="H558" s="12">
        <v>0.75</v>
      </c>
      <c r="I558" s="12" t="s">
        <v>12</v>
      </c>
      <c r="J558" s="12" t="s">
        <v>12</v>
      </c>
      <c r="K558" s="12" t="s">
        <v>12</v>
      </c>
      <c r="L558" s="12">
        <v>2016</v>
      </c>
      <c r="M558" s="142"/>
      <c r="N558" s="72" t="s">
        <v>13</v>
      </c>
      <c r="O558" s="107"/>
      <c r="P558" s="249"/>
      <c r="R558" s="131"/>
      <c r="S558" s="132"/>
      <c r="T558" s="132"/>
      <c r="U558" s="132"/>
      <c r="V558" s="132"/>
      <c r="W558" s="133" t="s">
        <v>1717</v>
      </c>
      <c r="X558" s="132"/>
      <c r="Y558" s="132"/>
      <c r="Z558" s="132"/>
      <c r="AA558" s="132"/>
      <c r="AB558" s="132"/>
      <c r="AC558" s="132"/>
      <c r="AD558" s="132"/>
      <c r="AE558" s="132"/>
      <c r="AF558" s="133" t="s">
        <v>1717</v>
      </c>
      <c r="AG558" s="132"/>
      <c r="AH558" s="132"/>
      <c r="AI558" s="132"/>
      <c r="AJ558" s="132"/>
      <c r="AK558" s="132"/>
      <c r="AL558" s="133" t="s">
        <v>1717</v>
      </c>
      <c r="AM558" s="133" t="s">
        <v>1717</v>
      </c>
      <c r="AN558" s="132"/>
      <c r="AO558" s="132"/>
      <c r="AP558" s="132"/>
      <c r="AQ558" s="132"/>
      <c r="AR558" s="132"/>
      <c r="AS558" s="132"/>
      <c r="AT558" s="132"/>
      <c r="AU558" s="132"/>
      <c r="AV558" s="132"/>
      <c r="AW558" s="132"/>
      <c r="AX558" s="132"/>
      <c r="AY558" s="132"/>
      <c r="AZ558" s="132"/>
      <c r="BA558" s="132"/>
      <c r="BC558" s="5">
        <v>548</v>
      </c>
    </row>
    <row r="559" spans="1:55" ht="25.15" customHeight="1" x14ac:dyDescent="0.2">
      <c r="A559" s="13" t="s">
        <v>1842</v>
      </c>
      <c r="B559" s="226" t="s">
        <v>1854</v>
      </c>
      <c r="C559" s="41" t="s">
        <v>602</v>
      </c>
      <c r="D559" s="10" t="s">
        <v>603</v>
      </c>
      <c r="E559" s="103" t="s">
        <v>529</v>
      </c>
      <c r="F559" s="10"/>
      <c r="G559" s="10" t="s">
        <v>1658</v>
      </c>
      <c r="H559" s="179">
        <f>3.7*2</f>
        <v>7.4</v>
      </c>
      <c r="I559" s="12" t="s">
        <v>12</v>
      </c>
      <c r="J559" s="12" t="s">
        <v>12</v>
      </c>
      <c r="K559" s="12" t="s">
        <v>12</v>
      </c>
      <c r="L559" s="12">
        <v>2017</v>
      </c>
      <c r="M559" s="142"/>
      <c r="N559" s="72" t="s">
        <v>13</v>
      </c>
      <c r="O559" s="107"/>
      <c r="P559" s="249"/>
      <c r="R559" s="131"/>
      <c r="S559" s="132"/>
      <c r="T559" s="132"/>
      <c r="U559" s="132"/>
      <c r="V559" s="132"/>
      <c r="W559" s="132"/>
      <c r="X559" s="132"/>
      <c r="Y559" s="132"/>
      <c r="Z559" s="132"/>
      <c r="AA559" s="132"/>
      <c r="AB559" s="132"/>
      <c r="AC559" s="132"/>
      <c r="AD559" s="132"/>
      <c r="AE559" s="132"/>
      <c r="AF559" s="133" t="s">
        <v>1717</v>
      </c>
      <c r="AG559" s="132"/>
      <c r="AH559" s="132"/>
      <c r="AI559" s="132"/>
      <c r="AJ559" s="132"/>
      <c r="AK559" s="132"/>
      <c r="AL559" s="133" t="s">
        <v>1717</v>
      </c>
      <c r="AM559" s="133" t="s">
        <v>1717</v>
      </c>
      <c r="AN559" s="132"/>
      <c r="AO559" s="132"/>
      <c r="AP559" s="132"/>
      <c r="AQ559" s="133" t="s">
        <v>1717</v>
      </c>
      <c r="AR559" s="133" t="s">
        <v>1717</v>
      </c>
      <c r="AS559" s="133" t="s">
        <v>1717</v>
      </c>
      <c r="AT559" s="132"/>
      <c r="AU559" s="132"/>
      <c r="AV559" s="132"/>
      <c r="AW559" s="133" t="s">
        <v>1717</v>
      </c>
      <c r="AX559" s="132"/>
      <c r="AY559" s="132"/>
      <c r="AZ559" s="132"/>
      <c r="BA559" s="132"/>
      <c r="BC559" s="5">
        <v>549</v>
      </c>
    </row>
    <row r="560" spans="1:55" ht="25.15" customHeight="1" x14ac:dyDescent="0.2">
      <c r="A560" s="13" t="s">
        <v>1842</v>
      </c>
      <c r="B560" s="226" t="s">
        <v>1012</v>
      </c>
      <c r="C560" s="41" t="s">
        <v>1390</v>
      </c>
      <c r="D560" s="10" t="s">
        <v>1525</v>
      </c>
      <c r="E560" s="103" t="s">
        <v>529</v>
      </c>
      <c r="F560" s="10"/>
      <c r="G560" s="10" t="s">
        <v>1651</v>
      </c>
      <c r="H560" s="12">
        <v>0</v>
      </c>
      <c r="I560" s="12" t="s">
        <v>1670</v>
      </c>
      <c r="J560" s="12" t="s">
        <v>12</v>
      </c>
      <c r="K560" s="12" t="s">
        <v>12</v>
      </c>
      <c r="L560" s="12">
        <v>2019</v>
      </c>
      <c r="M560" s="142"/>
      <c r="N560" s="72" t="s">
        <v>13</v>
      </c>
      <c r="O560" s="107"/>
      <c r="P560" s="249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  <c r="AB560" s="131"/>
      <c r="AC560" s="131"/>
      <c r="AD560" s="131"/>
      <c r="AE560" s="131"/>
      <c r="AF560" s="131"/>
      <c r="AG560" s="131"/>
      <c r="AH560" s="131"/>
      <c r="AI560" s="131"/>
      <c r="AJ560" s="131"/>
      <c r="AK560" s="131"/>
      <c r="AL560" s="131"/>
      <c r="AM560" s="131"/>
      <c r="AN560" s="131"/>
      <c r="AO560" s="131"/>
      <c r="AP560" s="131"/>
      <c r="AQ560" s="133" t="s">
        <v>1717</v>
      </c>
      <c r="AR560" s="133" t="s">
        <v>1717</v>
      </c>
      <c r="AS560" s="133" t="s">
        <v>1717</v>
      </c>
      <c r="AT560" s="132"/>
      <c r="AU560" s="132"/>
      <c r="AV560" s="132"/>
      <c r="AW560" s="133" t="s">
        <v>1717</v>
      </c>
      <c r="AX560" s="132"/>
      <c r="AY560" s="132"/>
      <c r="AZ560" s="132"/>
      <c r="BA560" s="132"/>
      <c r="BC560" s="5">
        <v>550</v>
      </c>
    </row>
    <row r="561" spans="1:55" ht="25.15" customHeight="1" x14ac:dyDescent="0.2">
      <c r="A561" s="13" t="s">
        <v>1842</v>
      </c>
      <c r="B561" s="226" t="s">
        <v>1012</v>
      </c>
      <c r="C561" s="41" t="s">
        <v>1391</v>
      </c>
      <c r="D561" s="10" t="s">
        <v>1526</v>
      </c>
      <c r="E561" s="103" t="s">
        <v>529</v>
      </c>
      <c r="F561" s="10"/>
      <c r="G561" s="10" t="s">
        <v>1651</v>
      </c>
      <c r="H561" s="12">
        <v>0</v>
      </c>
      <c r="I561" s="12" t="s">
        <v>1670</v>
      </c>
      <c r="J561" s="12" t="s">
        <v>12</v>
      </c>
      <c r="K561" s="12" t="s">
        <v>12</v>
      </c>
      <c r="L561" s="12">
        <v>2019</v>
      </c>
      <c r="M561" s="142"/>
      <c r="N561" s="72" t="s">
        <v>13</v>
      </c>
      <c r="O561" s="107"/>
      <c r="P561" s="249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  <c r="AB561" s="131"/>
      <c r="AC561" s="131"/>
      <c r="AD561" s="131"/>
      <c r="AE561" s="131"/>
      <c r="AF561" s="131"/>
      <c r="AG561" s="131"/>
      <c r="AH561" s="131"/>
      <c r="AI561" s="131"/>
      <c r="AJ561" s="131"/>
      <c r="AK561" s="131"/>
      <c r="AL561" s="131"/>
      <c r="AM561" s="131"/>
      <c r="AN561" s="131"/>
      <c r="AO561" s="131"/>
      <c r="AP561" s="131"/>
      <c r="AQ561" s="133" t="s">
        <v>1717</v>
      </c>
      <c r="AR561" s="133" t="s">
        <v>1717</v>
      </c>
      <c r="AS561" s="133" t="s">
        <v>1717</v>
      </c>
      <c r="AT561" s="132"/>
      <c r="AU561" s="132"/>
      <c r="AV561" s="132"/>
      <c r="AW561" s="133" t="s">
        <v>1717</v>
      </c>
      <c r="AX561" s="132"/>
      <c r="AY561" s="132"/>
      <c r="AZ561" s="132"/>
      <c r="BA561" s="132"/>
      <c r="BC561" s="5">
        <v>551</v>
      </c>
    </row>
    <row r="562" spans="1:55" ht="25.15" customHeight="1" x14ac:dyDescent="0.2">
      <c r="A562" s="13" t="s">
        <v>1842</v>
      </c>
      <c r="B562" s="226" t="s">
        <v>588</v>
      </c>
      <c r="C562" s="41" t="s">
        <v>1392</v>
      </c>
      <c r="D562" s="10" t="s">
        <v>1394</v>
      </c>
      <c r="E562" s="103" t="s">
        <v>529</v>
      </c>
      <c r="F562" s="10" t="s">
        <v>1396</v>
      </c>
      <c r="G562" s="10" t="s">
        <v>1658</v>
      </c>
      <c r="H562" s="12">
        <v>3.7</v>
      </c>
      <c r="I562" s="12" t="s">
        <v>12</v>
      </c>
      <c r="J562" s="12" t="s">
        <v>12</v>
      </c>
      <c r="K562" s="12" t="s">
        <v>12</v>
      </c>
      <c r="L562" s="12">
        <v>2022</v>
      </c>
      <c r="M562" s="142"/>
      <c r="N562" s="72" t="s">
        <v>13</v>
      </c>
      <c r="O562" s="107"/>
      <c r="P562" s="249"/>
      <c r="R562" s="131"/>
      <c r="S562" s="132"/>
      <c r="T562" s="132"/>
      <c r="U562" s="132"/>
      <c r="V562" s="132"/>
      <c r="W562" s="133" t="s">
        <v>1717</v>
      </c>
      <c r="X562" s="132"/>
      <c r="Y562" s="132"/>
      <c r="Z562" s="132"/>
      <c r="AA562" s="132"/>
      <c r="AB562" s="133" t="s">
        <v>1717</v>
      </c>
      <c r="AC562" s="132"/>
      <c r="AD562" s="132"/>
      <c r="AE562" s="132"/>
      <c r="AF562" s="132"/>
      <c r="AG562" s="132"/>
      <c r="AH562" s="132"/>
      <c r="AI562" s="132"/>
      <c r="AJ562" s="132"/>
      <c r="AK562" s="132"/>
      <c r="AL562" s="133" t="s">
        <v>1717</v>
      </c>
      <c r="AM562" s="133" t="s">
        <v>1717</v>
      </c>
      <c r="AN562" s="132"/>
      <c r="AO562" s="132"/>
      <c r="AP562" s="132"/>
      <c r="AQ562" s="132"/>
      <c r="AR562" s="132"/>
      <c r="AS562" s="132"/>
      <c r="AT562" s="132"/>
      <c r="AU562" s="133" t="s">
        <v>1717</v>
      </c>
      <c r="AV562" s="132"/>
      <c r="AW562" s="132"/>
      <c r="AX562" s="132"/>
      <c r="AY562" s="132"/>
      <c r="AZ562" s="132"/>
      <c r="BA562" s="132"/>
      <c r="BC562" s="5">
        <v>552</v>
      </c>
    </row>
    <row r="563" spans="1:55" ht="25.15" customHeight="1" x14ac:dyDescent="0.2">
      <c r="A563" s="13" t="s">
        <v>1842</v>
      </c>
      <c r="B563" s="226" t="s">
        <v>1882</v>
      </c>
      <c r="C563" s="41" t="s">
        <v>1393</v>
      </c>
      <c r="D563" s="10" t="s">
        <v>1395</v>
      </c>
      <c r="E563" s="103" t="s">
        <v>529</v>
      </c>
      <c r="F563" s="10" t="s">
        <v>1397</v>
      </c>
      <c r="G563" s="10" t="s">
        <v>1655</v>
      </c>
      <c r="H563" s="12">
        <f>2+1.5</f>
        <v>3.5</v>
      </c>
      <c r="I563" s="12" t="s">
        <v>12</v>
      </c>
      <c r="J563" s="12" t="s">
        <v>12</v>
      </c>
      <c r="K563" s="12" t="s">
        <v>12</v>
      </c>
      <c r="L563" s="12">
        <v>2022</v>
      </c>
      <c r="M563" s="142"/>
      <c r="N563" s="72" t="s">
        <v>13</v>
      </c>
      <c r="O563" s="107"/>
      <c r="P563" s="249"/>
      <c r="R563" s="163"/>
      <c r="S563" s="164"/>
      <c r="T563" s="164"/>
      <c r="U563" s="164"/>
      <c r="V563" s="164"/>
      <c r="W563" s="132"/>
      <c r="X563" s="132"/>
      <c r="Y563" s="132"/>
      <c r="Z563" s="133" t="s">
        <v>1717</v>
      </c>
      <c r="AA563" s="132"/>
      <c r="AB563" s="133" t="s">
        <v>1717</v>
      </c>
      <c r="AC563" s="132"/>
      <c r="AD563" s="132"/>
      <c r="AE563" s="132"/>
      <c r="AF563" s="133" t="s">
        <v>1717</v>
      </c>
      <c r="AG563" s="132"/>
      <c r="AH563" s="133" t="s">
        <v>1717</v>
      </c>
      <c r="AI563" s="132"/>
      <c r="AJ563" s="132"/>
      <c r="AK563" s="132"/>
      <c r="AL563" s="133" t="s">
        <v>1717</v>
      </c>
      <c r="AM563" s="133" t="s">
        <v>1717</v>
      </c>
      <c r="AN563" s="132"/>
      <c r="AO563" s="132"/>
      <c r="AP563" s="132"/>
      <c r="AQ563" s="133" t="s">
        <v>1717</v>
      </c>
      <c r="AR563" s="133" t="s">
        <v>1717</v>
      </c>
      <c r="AS563" s="133" t="s">
        <v>1717</v>
      </c>
      <c r="AT563" s="132"/>
      <c r="AU563" s="132"/>
      <c r="AV563" s="132"/>
      <c r="AW563" s="133" t="s">
        <v>1717</v>
      </c>
      <c r="AX563" s="132"/>
      <c r="AY563" s="132"/>
      <c r="AZ563" s="132"/>
      <c r="BA563" s="132"/>
      <c r="BC563" s="5">
        <v>553</v>
      </c>
    </row>
    <row r="564" spans="1:55" ht="25.15" customHeight="1" x14ac:dyDescent="0.2">
      <c r="A564" s="13"/>
      <c r="C564" s="41" t="s">
        <v>2095</v>
      </c>
      <c r="D564" s="10" t="s">
        <v>2096</v>
      </c>
      <c r="E564" s="103" t="s">
        <v>529</v>
      </c>
      <c r="F564" s="10" t="s">
        <v>2097</v>
      </c>
      <c r="G564" s="10" t="s">
        <v>2099</v>
      </c>
      <c r="H564" s="12">
        <v>0</v>
      </c>
      <c r="I564" s="12" t="s">
        <v>1670</v>
      </c>
      <c r="J564" s="12" t="s">
        <v>12</v>
      </c>
      <c r="K564" s="12" t="s">
        <v>12</v>
      </c>
      <c r="L564" s="12">
        <v>2024</v>
      </c>
      <c r="M564" s="142"/>
      <c r="N564" s="72" t="s">
        <v>13</v>
      </c>
      <c r="O564" s="107"/>
      <c r="P564" s="248" t="s">
        <v>2098</v>
      </c>
      <c r="R564" s="163"/>
      <c r="S564" s="164"/>
      <c r="T564" s="164"/>
      <c r="U564" s="164"/>
      <c r="V564" s="164"/>
      <c r="W564" s="132"/>
      <c r="X564" s="132"/>
      <c r="Y564" s="132"/>
      <c r="Z564" s="133"/>
      <c r="AA564" s="132"/>
      <c r="AB564" s="133"/>
      <c r="AC564" s="132"/>
      <c r="AD564" s="132"/>
      <c r="AE564" s="132"/>
      <c r="AF564" s="133"/>
      <c r="AG564" s="132"/>
      <c r="AH564" s="133"/>
      <c r="AI564" s="132"/>
      <c r="AJ564" s="132"/>
      <c r="AK564" s="132"/>
      <c r="AL564" s="133"/>
      <c r="AM564" s="133"/>
      <c r="AN564" s="132"/>
      <c r="AO564" s="132"/>
      <c r="AP564" s="132"/>
      <c r="AQ564" s="133"/>
      <c r="AR564" s="133"/>
      <c r="AS564" s="133"/>
      <c r="AT564" s="132"/>
      <c r="AU564" s="132"/>
      <c r="AV564" s="132"/>
      <c r="AW564" s="133"/>
      <c r="AX564" s="132"/>
      <c r="AY564" s="132"/>
      <c r="AZ564" s="132"/>
      <c r="BA564" s="132"/>
      <c r="BC564" s="5">
        <v>554</v>
      </c>
    </row>
    <row r="565" spans="1:55" ht="25.15" customHeight="1" x14ac:dyDescent="0.2">
      <c r="A565" s="13" t="s">
        <v>1845</v>
      </c>
      <c r="B565" s="226" t="s">
        <v>1881</v>
      </c>
      <c r="C565" s="26" t="s">
        <v>279</v>
      </c>
      <c r="D565" s="10" t="s">
        <v>280</v>
      </c>
      <c r="E565" s="103" t="s">
        <v>1326</v>
      </c>
      <c r="F565" s="10" t="s">
        <v>150</v>
      </c>
      <c r="G565" s="10" t="s">
        <v>1437</v>
      </c>
      <c r="H565" s="12">
        <v>16</v>
      </c>
      <c r="I565" s="12" t="s">
        <v>12</v>
      </c>
      <c r="J565" s="12" t="s">
        <v>12</v>
      </c>
      <c r="K565" s="12" t="s">
        <v>12</v>
      </c>
      <c r="L565" s="12">
        <v>2006</v>
      </c>
      <c r="M565" s="137"/>
      <c r="N565" s="72" t="s">
        <v>13</v>
      </c>
      <c r="O565" s="107"/>
      <c r="P565" s="249"/>
      <c r="R565" s="133" t="s">
        <v>1717</v>
      </c>
      <c r="S565" s="131"/>
      <c r="T565" s="131"/>
      <c r="U565" s="131"/>
      <c r="V565" s="131"/>
      <c r="W565" s="131"/>
      <c r="X565" s="131"/>
      <c r="Y565" s="131"/>
      <c r="Z565" s="131"/>
      <c r="AA565" s="133" t="s">
        <v>1717</v>
      </c>
      <c r="AB565" s="131"/>
      <c r="AC565" s="131"/>
      <c r="AD565" s="131"/>
      <c r="AE565" s="131"/>
      <c r="AF565" s="133" t="s">
        <v>1717</v>
      </c>
      <c r="AG565" s="131"/>
      <c r="AH565" s="131"/>
      <c r="AI565" s="131"/>
      <c r="AJ565" s="131"/>
      <c r="AK565" s="131"/>
      <c r="AL565" s="133" t="s">
        <v>1717</v>
      </c>
      <c r="AM565" s="133" t="s">
        <v>1717</v>
      </c>
      <c r="AN565" s="131"/>
      <c r="AO565" s="131"/>
      <c r="AP565" s="131"/>
      <c r="AQ565" s="131"/>
      <c r="AR565" s="131"/>
      <c r="AS565" s="131"/>
      <c r="AT565" s="133" t="s">
        <v>1717</v>
      </c>
      <c r="AU565" s="131"/>
      <c r="AV565" s="131"/>
      <c r="AW565" s="131"/>
      <c r="AX565" s="131"/>
      <c r="AY565" s="131"/>
      <c r="AZ565" s="131"/>
      <c r="BA565" s="133" t="s">
        <v>1717</v>
      </c>
      <c r="BC565" s="5">
        <v>555</v>
      </c>
    </row>
    <row r="566" spans="1:55" ht="25.15" customHeight="1" x14ac:dyDescent="0.2">
      <c r="A566" s="13" t="s">
        <v>1845</v>
      </c>
      <c r="B566" s="226" t="s">
        <v>1881</v>
      </c>
      <c r="C566" s="34" t="s">
        <v>148</v>
      </c>
      <c r="D566" s="10" t="s">
        <v>149</v>
      </c>
      <c r="E566" s="103" t="s">
        <v>1326</v>
      </c>
      <c r="F566" s="10" t="s">
        <v>150</v>
      </c>
      <c r="G566" s="10" t="s">
        <v>1437</v>
      </c>
      <c r="H566" s="12">
        <v>16</v>
      </c>
      <c r="I566" s="12" t="s">
        <v>12</v>
      </c>
      <c r="J566" s="12" t="s">
        <v>12</v>
      </c>
      <c r="K566" s="12" t="s">
        <v>12</v>
      </c>
      <c r="L566" s="12">
        <v>2003</v>
      </c>
      <c r="M566" s="137"/>
      <c r="N566" s="72" t="s">
        <v>13</v>
      </c>
      <c r="O566" s="107"/>
      <c r="P566" s="71" t="s">
        <v>1907</v>
      </c>
      <c r="R566" s="133" t="s">
        <v>1717</v>
      </c>
      <c r="S566" s="131"/>
      <c r="T566" s="131"/>
      <c r="U566" s="131"/>
      <c r="V566" s="131"/>
      <c r="W566" s="131"/>
      <c r="X566" s="131"/>
      <c r="Y566" s="131"/>
      <c r="Z566" s="131"/>
      <c r="AA566" s="133" t="s">
        <v>1717</v>
      </c>
      <c r="AB566" s="131"/>
      <c r="AC566" s="131"/>
      <c r="AD566" s="131"/>
      <c r="AE566" s="131"/>
      <c r="AF566" s="133" t="s">
        <v>1717</v>
      </c>
      <c r="AG566" s="131"/>
      <c r="AH566" s="131"/>
      <c r="AI566" s="131"/>
      <c r="AJ566" s="131"/>
      <c r="AK566" s="131"/>
      <c r="AL566" s="133" t="s">
        <v>1717</v>
      </c>
      <c r="AM566" s="133" t="s">
        <v>1717</v>
      </c>
      <c r="AN566" s="131"/>
      <c r="AO566" s="131"/>
      <c r="AP566" s="131"/>
      <c r="AQ566" s="131"/>
      <c r="AR566" s="131"/>
      <c r="AS566" s="131"/>
      <c r="AT566" s="133" t="s">
        <v>1717</v>
      </c>
      <c r="AU566" s="131"/>
      <c r="AV566" s="131"/>
      <c r="AW566" s="131"/>
      <c r="AX566" s="131"/>
      <c r="AY566" s="131"/>
      <c r="AZ566" s="131"/>
      <c r="BA566" s="133" t="s">
        <v>1717</v>
      </c>
      <c r="BC566" s="5">
        <v>556</v>
      </c>
    </row>
    <row r="567" spans="1:55" ht="25.15" customHeight="1" x14ac:dyDescent="0.2">
      <c r="A567" s="13" t="s">
        <v>1845</v>
      </c>
      <c r="B567" s="226" t="s">
        <v>1881</v>
      </c>
      <c r="C567" s="26" t="s">
        <v>281</v>
      </c>
      <c r="D567" s="10" t="s">
        <v>282</v>
      </c>
      <c r="E567" s="103" t="s">
        <v>1326</v>
      </c>
      <c r="F567" s="10" t="s">
        <v>150</v>
      </c>
      <c r="G567" s="10" t="s">
        <v>1437</v>
      </c>
      <c r="H567" s="12">
        <v>16</v>
      </c>
      <c r="I567" s="12" t="s">
        <v>12</v>
      </c>
      <c r="J567" s="12" t="s">
        <v>12</v>
      </c>
      <c r="K567" s="12" t="s">
        <v>12</v>
      </c>
      <c r="L567" s="12">
        <v>2005</v>
      </c>
      <c r="M567" s="137"/>
      <c r="N567" s="72" t="s">
        <v>13</v>
      </c>
      <c r="O567" s="107"/>
      <c r="P567" s="249"/>
      <c r="R567" s="133" t="s">
        <v>1717</v>
      </c>
      <c r="S567" s="131"/>
      <c r="T567" s="131"/>
      <c r="U567" s="131"/>
      <c r="V567" s="131"/>
      <c r="W567" s="131"/>
      <c r="X567" s="131"/>
      <c r="Y567" s="131"/>
      <c r="Z567" s="131"/>
      <c r="AA567" s="133" t="s">
        <v>1717</v>
      </c>
      <c r="AB567" s="131"/>
      <c r="AC567" s="131"/>
      <c r="AD567" s="131"/>
      <c r="AE567" s="131"/>
      <c r="AF567" s="133" t="s">
        <v>1717</v>
      </c>
      <c r="AG567" s="131"/>
      <c r="AH567" s="131"/>
      <c r="AI567" s="131"/>
      <c r="AJ567" s="131"/>
      <c r="AK567" s="131"/>
      <c r="AL567" s="133" t="s">
        <v>1717</v>
      </c>
      <c r="AM567" s="133" t="s">
        <v>1717</v>
      </c>
      <c r="AN567" s="131"/>
      <c r="AO567" s="131"/>
      <c r="AP567" s="131"/>
      <c r="AQ567" s="131"/>
      <c r="AR567" s="131"/>
      <c r="AS567" s="131"/>
      <c r="AT567" s="133" t="s">
        <v>1717</v>
      </c>
      <c r="AU567" s="131"/>
      <c r="AV567" s="131"/>
      <c r="AW567" s="131"/>
      <c r="AX567" s="131"/>
      <c r="AY567" s="131"/>
      <c r="AZ567" s="131"/>
      <c r="BA567" s="133" t="s">
        <v>1717</v>
      </c>
      <c r="BC567" s="5">
        <v>557</v>
      </c>
    </row>
    <row r="568" spans="1:55" ht="25.15" customHeight="1" x14ac:dyDescent="0.2">
      <c r="A568" s="13" t="s">
        <v>1845</v>
      </c>
      <c r="B568" s="226" t="s">
        <v>1881</v>
      </c>
      <c r="C568" s="26" t="s">
        <v>19</v>
      </c>
      <c r="D568" s="10" t="s">
        <v>20</v>
      </c>
      <c r="E568" s="103" t="s">
        <v>1328</v>
      </c>
      <c r="F568" s="10" t="s">
        <v>21</v>
      </c>
      <c r="G568" s="10" t="s">
        <v>1437</v>
      </c>
      <c r="H568" s="12">
        <v>16</v>
      </c>
      <c r="I568" s="12" t="s">
        <v>12</v>
      </c>
      <c r="J568" s="12" t="s">
        <v>12</v>
      </c>
      <c r="K568" s="12" t="s">
        <v>12</v>
      </c>
      <c r="L568" s="12">
        <v>2007</v>
      </c>
      <c r="M568" s="137"/>
      <c r="N568" s="72" t="s">
        <v>13</v>
      </c>
      <c r="O568" s="107"/>
      <c r="P568" s="249"/>
      <c r="R568" s="133" t="s">
        <v>1717</v>
      </c>
      <c r="S568" s="131"/>
      <c r="T568" s="131"/>
      <c r="U568" s="131"/>
      <c r="V568" s="131"/>
      <c r="W568" s="131"/>
      <c r="X568" s="131"/>
      <c r="Y568" s="131"/>
      <c r="Z568" s="131"/>
      <c r="AA568" s="133" t="s">
        <v>1717</v>
      </c>
      <c r="AB568" s="131"/>
      <c r="AC568" s="131"/>
      <c r="AD568" s="131"/>
      <c r="AE568" s="131"/>
      <c r="AF568" s="133" t="s">
        <v>1717</v>
      </c>
      <c r="AG568" s="131"/>
      <c r="AH568" s="131"/>
      <c r="AI568" s="131"/>
      <c r="AJ568" s="131"/>
      <c r="AK568" s="131"/>
      <c r="AL568" s="133" t="s">
        <v>1717</v>
      </c>
      <c r="AM568" s="133" t="s">
        <v>1717</v>
      </c>
      <c r="AN568" s="131"/>
      <c r="AO568" s="131"/>
      <c r="AP568" s="131"/>
      <c r="AQ568" s="131"/>
      <c r="AR568" s="131"/>
      <c r="AS568" s="131"/>
      <c r="AT568" s="133" t="s">
        <v>1717</v>
      </c>
      <c r="AU568" s="131"/>
      <c r="AV568" s="131"/>
      <c r="AW568" s="131"/>
      <c r="AX568" s="131"/>
      <c r="AY568" s="131"/>
      <c r="AZ568" s="131"/>
      <c r="BA568" s="133" t="s">
        <v>1717</v>
      </c>
      <c r="BC568" s="5">
        <v>558</v>
      </c>
    </row>
    <row r="569" spans="1:55" ht="25.15" customHeight="1" x14ac:dyDescent="0.2">
      <c r="A569" s="13" t="s">
        <v>1845</v>
      </c>
      <c r="B569" s="226" t="s">
        <v>1881</v>
      </c>
      <c r="C569" s="26" t="s">
        <v>22</v>
      </c>
      <c r="D569" s="10" t="s">
        <v>23</v>
      </c>
      <c r="E569" s="103" t="s">
        <v>1328</v>
      </c>
      <c r="F569" s="10" t="s">
        <v>24</v>
      </c>
      <c r="G569" s="10" t="s">
        <v>1437</v>
      </c>
      <c r="H569" s="12">
        <v>16</v>
      </c>
      <c r="I569" s="12" t="s">
        <v>12</v>
      </c>
      <c r="J569" s="12" t="s">
        <v>12</v>
      </c>
      <c r="K569" s="12" t="s">
        <v>12</v>
      </c>
      <c r="L569" s="12">
        <v>2007</v>
      </c>
      <c r="M569" s="137"/>
      <c r="N569" s="72" t="s">
        <v>13</v>
      </c>
      <c r="O569" s="107"/>
      <c r="P569" s="249"/>
      <c r="R569" s="133" t="s">
        <v>1717</v>
      </c>
      <c r="S569" s="131"/>
      <c r="T569" s="131"/>
      <c r="U569" s="131"/>
      <c r="V569" s="131"/>
      <c r="W569" s="131"/>
      <c r="X569" s="131"/>
      <c r="Y569" s="131"/>
      <c r="Z569" s="131"/>
      <c r="AA569" s="133" t="s">
        <v>1717</v>
      </c>
      <c r="AB569" s="131"/>
      <c r="AC569" s="131"/>
      <c r="AD569" s="131"/>
      <c r="AE569" s="131"/>
      <c r="AF569" s="133" t="s">
        <v>1717</v>
      </c>
      <c r="AG569" s="131"/>
      <c r="AH569" s="131"/>
      <c r="AI569" s="131"/>
      <c r="AJ569" s="131"/>
      <c r="AK569" s="131"/>
      <c r="AL569" s="133" t="s">
        <v>1717</v>
      </c>
      <c r="AM569" s="133" t="s">
        <v>1717</v>
      </c>
      <c r="AN569" s="131"/>
      <c r="AO569" s="131"/>
      <c r="AP569" s="131"/>
      <c r="AQ569" s="131"/>
      <c r="AR569" s="131"/>
      <c r="AS569" s="131"/>
      <c r="AT569" s="133" t="s">
        <v>1717</v>
      </c>
      <c r="AU569" s="131"/>
      <c r="AV569" s="131"/>
      <c r="AW569" s="131"/>
      <c r="AX569" s="131"/>
      <c r="AY569" s="131"/>
      <c r="AZ569" s="131"/>
      <c r="BA569" s="133" t="s">
        <v>1717</v>
      </c>
      <c r="BC569" s="5">
        <v>559</v>
      </c>
    </row>
    <row r="570" spans="1:55" ht="25.15" customHeight="1" x14ac:dyDescent="0.2">
      <c r="A570" s="13" t="s">
        <v>1845</v>
      </c>
      <c r="B570" s="226" t="s">
        <v>1881</v>
      </c>
      <c r="C570" s="26" t="s">
        <v>25</v>
      </c>
      <c r="D570" s="10" t="s">
        <v>26</v>
      </c>
      <c r="E570" s="103" t="s">
        <v>1328</v>
      </c>
      <c r="F570" s="10" t="s">
        <v>21</v>
      </c>
      <c r="G570" s="10" t="s">
        <v>1437</v>
      </c>
      <c r="H570" s="12">
        <v>16</v>
      </c>
      <c r="I570" s="12" t="s">
        <v>12</v>
      </c>
      <c r="J570" s="12" t="s">
        <v>12</v>
      </c>
      <c r="K570" s="12" t="s">
        <v>12</v>
      </c>
      <c r="L570" s="12">
        <v>2008</v>
      </c>
      <c r="M570" s="137"/>
      <c r="N570" s="72" t="s">
        <v>13</v>
      </c>
      <c r="O570" s="107"/>
      <c r="P570" s="249"/>
      <c r="R570" s="133" t="s">
        <v>1717</v>
      </c>
      <c r="S570" s="131"/>
      <c r="T570" s="131"/>
      <c r="U570" s="131"/>
      <c r="V570" s="131"/>
      <c r="W570" s="131"/>
      <c r="X570" s="131"/>
      <c r="Y570" s="131"/>
      <c r="Z570" s="131"/>
      <c r="AA570" s="133" t="s">
        <v>1717</v>
      </c>
      <c r="AB570" s="131"/>
      <c r="AC570" s="131"/>
      <c r="AD570" s="131"/>
      <c r="AE570" s="131"/>
      <c r="AF570" s="133" t="s">
        <v>1717</v>
      </c>
      <c r="AG570" s="131"/>
      <c r="AH570" s="131"/>
      <c r="AI570" s="131"/>
      <c r="AJ570" s="131"/>
      <c r="AK570" s="131"/>
      <c r="AL570" s="133" t="s">
        <v>1717</v>
      </c>
      <c r="AM570" s="133" t="s">
        <v>1717</v>
      </c>
      <c r="AN570" s="131"/>
      <c r="AO570" s="131"/>
      <c r="AP570" s="131"/>
      <c r="AQ570" s="131"/>
      <c r="AR570" s="131"/>
      <c r="AS570" s="131"/>
      <c r="AT570" s="133" t="s">
        <v>1717</v>
      </c>
      <c r="AU570" s="131"/>
      <c r="AV570" s="131"/>
      <c r="AW570" s="131"/>
      <c r="AX570" s="131"/>
      <c r="AY570" s="131"/>
      <c r="AZ570" s="131"/>
      <c r="BA570" s="133" t="s">
        <v>1717</v>
      </c>
      <c r="BC570" s="5">
        <v>560</v>
      </c>
    </row>
    <row r="571" spans="1:55" ht="25.15" customHeight="1" x14ac:dyDescent="0.2">
      <c r="A571" s="13" t="s">
        <v>1845</v>
      </c>
      <c r="B571" s="226" t="s">
        <v>1881</v>
      </c>
      <c r="C571" s="26" t="s">
        <v>283</v>
      </c>
      <c r="D571" s="10" t="s">
        <v>284</v>
      </c>
      <c r="E571" s="103" t="s">
        <v>1326</v>
      </c>
      <c r="F571" s="10" t="s">
        <v>285</v>
      </c>
      <c r="G571" s="10" t="s">
        <v>1437</v>
      </c>
      <c r="H571" s="12">
        <v>16</v>
      </c>
      <c r="I571" s="12" t="s">
        <v>12</v>
      </c>
      <c r="J571" s="12" t="s">
        <v>12</v>
      </c>
      <c r="K571" s="12" t="s">
        <v>12</v>
      </c>
      <c r="L571" s="12">
        <v>2010</v>
      </c>
      <c r="M571" s="137"/>
      <c r="N571" s="72" t="s">
        <v>13</v>
      </c>
      <c r="O571" s="107"/>
      <c r="P571" s="249"/>
      <c r="R571" s="133" t="s">
        <v>1717</v>
      </c>
      <c r="S571" s="131"/>
      <c r="T571" s="131"/>
      <c r="U571" s="131"/>
      <c r="V571" s="131"/>
      <c r="W571" s="131"/>
      <c r="X571" s="131"/>
      <c r="Y571" s="131"/>
      <c r="Z571" s="131"/>
      <c r="AA571" s="133" t="s">
        <v>1717</v>
      </c>
      <c r="AB571" s="131"/>
      <c r="AC571" s="131"/>
      <c r="AD571" s="131"/>
      <c r="AE571" s="131"/>
      <c r="AF571" s="133" t="s">
        <v>1717</v>
      </c>
      <c r="AG571" s="131"/>
      <c r="AH571" s="131"/>
      <c r="AI571" s="131"/>
      <c r="AJ571" s="131"/>
      <c r="AK571" s="131"/>
      <c r="AL571" s="133" t="s">
        <v>1717</v>
      </c>
      <c r="AM571" s="133" t="s">
        <v>1717</v>
      </c>
      <c r="AN571" s="131"/>
      <c r="AO571" s="131"/>
      <c r="AP571" s="131"/>
      <c r="AQ571" s="131"/>
      <c r="AR571" s="131"/>
      <c r="AS571" s="131"/>
      <c r="AT571" s="133" t="s">
        <v>1717</v>
      </c>
      <c r="AU571" s="131"/>
      <c r="AV571" s="131"/>
      <c r="AW571" s="131"/>
      <c r="AX571" s="131"/>
      <c r="AY571" s="131"/>
      <c r="AZ571" s="131"/>
      <c r="BA571" s="133" t="s">
        <v>1717</v>
      </c>
      <c r="BC571" s="5">
        <v>561</v>
      </c>
    </row>
    <row r="572" spans="1:55" ht="25.15" customHeight="1" x14ac:dyDescent="0.2">
      <c r="A572" s="13" t="s">
        <v>1845</v>
      </c>
      <c r="B572" s="226" t="s">
        <v>1881</v>
      </c>
      <c r="C572" s="26" t="s">
        <v>27</v>
      </c>
      <c r="D572" s="10" t="s">
        <v>28</v>
      </c>
      <c r="E572" s="103" t="s">
        <v>1326</v>
      </c>
      <c r="F572" s="10" t="s">
        <v>29</v>
      </c>
      <c r="G572" s="10" t="s">
        <v>1437</v>
      </c>
      <c r="H572" s="12">
        <v>16</v>
      </c>
      <c r="I572" s="12" t="s">
        <v>12</v>
      </c>
      <c r="J572" s="12" t="s">
        <v>12</v>
      </c>
      <c r="K572" s="12" t="s">
        <v>12</v>
      </c>
      <c r="L572" s="12">
        <v>2014</v>
      </c>
      <c r="M572" s="137"/>
      <c r="N572" s="72" t="s">
        <v>13</v>
      </c>
      <c r="O572" s="107"/>
      <c r="P572" s="71" t="s">
        <v>2075</v>
      </c>
      <c r="R572" s="133" t="s">
        <v>1717</v>
      </c>
      <c r="S572" s="131"/>
      <c r="T572" s="131"/>
      <c r="U572" s="131"/>
      <c r="V572" s="131"/>
      <c r="W572" s="131"/>
      <c r="X572" s="131"/>
      <c r="Y572" s="131"/>
      <c r="Z572" s="131"/>
      <c r="AA572" s="133" t="s">
        <v>1717</v>
      </c>
      <c r="AB572" s="131"/>
      <c r="AC572" s="131"/>
      <c r="AD572" s="131"/>
      <c r="AE572" s="131"/>
      <c r="AF572" s="133" t="s">
        <v>1717</v>
      </c>
      <c r="AG572" s="131"/>
      <c r="AH572" s="131"/>
      <c r="AI572" s="131"/>
      <c r="AJ572" s="131"/>
      <c r="AK572" s="131"/>
      <c r="AL572" s="133" t="s">
        <v>1717</v>
      </c>
      <c r="AM572" s="133" t="s">
        <v>1717</v>
      </c>
      <c r="AN572" s="131"/>
      <c r="AO572" s="131"/>
      <c r="AP572" s="131"/>
      <c r="AQ572" s="131"/>
      <c r="AR572" s="131"/>
      <c r="AS572" s="131"/>
      <c r="AT572" s="133" t="s">
        <v>1717</v>
      </c>
      <c r="AU572" s="131"/>
      <c r="AV572" s="131"/>
      <c r="AW572" s="131"/>
      <c r="AX572" s="131"/>
      <c r="AY572" s="131"/>
      <c r="AZ572" s="131"/>
      <c r="BA572" s="133" t="s">
        <v>1717</v>
      </c>
      <c r="BC572" s="5">
        <v>562</v>
      </c>
    </row>
    <row r="573" spans="1:55" ht="25.15" customHeight="1" x14ac:dyDescent="0.2">
      <c r="A573" s="13" t="s">
        <v>1845</v>
      </c>
      <c r="B573" s="226" t="s">
        <v>1881</v>
      </c>
      <c r="C573" s="26" t="s">
        <v>30</v>
      </c>
      <c r="D573" s="10" t="s">
        <v>31</v>
      </c>
      <c r="E573" s="103" t="s">
        <v>1326</v>
      </c>
      <c r="F573" s="10" t="s">
        <v>29</v>
      </c>
      <c r="G573" s="10" t="s">
        <v>1437</v>
      </c>
      <c r="H573" s="12">
        <v>16</v>
      </c>
      <c r="I573" s="12" t="s">
        <v>12</v>
      </c>
      <c r="J573" s="12" t="s">
        <v>12</v>
      </c>
      <c r="K573" s="12" t="s">
        <v>12</v>
      </c>
      <c r="L573" s="12">
        <v>2014</v>
      </c>
      <c r="M573" s="137"/>
      <c r="N573" s="72" t="s">
        <v>13</v>
      </c>
      <c r="O573" s="107"/>
      <c r="P573" s="249"/>
      <c r="R573" s="133" t="s">
        <v>1717</v>
      </c>
      <c r="S573" s="131"/>
      <c r="T573" s="131"/>
      <c r="U573" s="131"/>
      <c r="V573" s="131"/>
      <c r="W573" s="131"/>
      <c r="X573" s="131"/>
      <c r="Y573" s="131"/>
      <c r="Z573" s="131"/>
      <c r="AA573" s="133" t="s">
        <v>1717</v>
      </c>
      <c r="AB573" s="131"/>
      <c r="AC573" s="131"/>
      <c r="AD573" s="131"/>
      <c r="AE573" s="131"/>
      <c r="AF573" s="133" t="s">
        <v>1717</v>
      </c>
      <c r="AG573" s="131"/>
      <c r="AH573" s="131"/>
      <c r="AI573" s="131"/>
      <c r="AJ573" s="131"/>
      <c r="AK573" s="131"/>
      <c r="AL573" s="133" t="s">
        <v>1717</v>
      </c>
      <c r="AM573" s="133" t="s">
        <v>1717</v>
      </c>
      <c r="AN573" s="131"/>
      <c r="AO573" s="131"/>
      <c r="AP573" s="131"/>
      <c r="AQ573" s="131"/>
      <c r="AR573" s="131"/>
      <c r="AS573" s="131"/>
      <c r="AT573" s="133" t="s">
        <v>1717</v>
      </c>
      <c r="AU573" s="131"/>
      <c r="AV573" s="131"/>
      <c r="AW573" s="131"/>
      <c r="AX573" s="131"/>
      <c r="AY573" s="131"/>
      <c r="AZ573" s="131"/>
      <c r="BA573" s="133" t="s">
        <v>1717</v>
      </c>
      <c r="BC573" s="5">
        <v>563</v>
      </c>
    </row>
    <row r="574" spans="1:55" ht="25.15" customHeight="1" x14ac:dyDescent="0.2">
      <c r="A574" s="13" t="s">
        <v>1841</v>
      </c>
      <c r="B574" s="226" t="s">
        <v>1874</v>
      </c>
      <c r="C574" s="30" t="s">
        <v>836</v>
      </c>
      <c r="D574" s="10" t="s">
        <v>837</v>
      </c>
      <c r="E574" s="103" t="s">
        <v>838</v>
      </c>
      <c r="F574" s="10"/>
      <c r="G574" s="10" t="s">
        <v>1660</v>
      </c>
      <c r="H574" s="12">
        <v>0.1</v>
      </c>
      <c r="I574" s="12" t="s">
        <v>12</v>
      </c>
      <c r="J574" s="12" t="s">
        <v>12</v>
      </c>
      <c r="K574" s="12" t="s">
        <v>12</v>
      </c>
      <c r="L574" s="12">
        <v>2016</v>
      </c>
      <c r="M574" s="137"/>
      <c r="N574" s="72" t="s">
        <v>13</v>
      </c>
      <c r="O574" s="107"/>
      <c r="P574" s="249"/>
      <c r="R574" s="131"/>
      <c r="S574" s="132"/>
      <c r="T574" s="132"/>
      <c r="U574" s="132"/>
      <c r="V574" s="132"/>
      <c r="W574" s="132"/>
      <c r="X574" s="132"/>
      <c r="Y574" s="132"/>
      <c r="Z574" s="132"/>
      <c r="AA574" s="132"/>
      <c r="AB574" s="132"/>
      <c r="AC574" s="132"/>
      <c r="AD574" s="132"/>
      <c r="AE574" s="132"/>
      <c r="AF574" s="132"/>
      <c r="AG574" s="132"/>
      <c r="AH574" s="132"/>
      <c r="AI574" s="132"/>
      <c r="AJ574" s="132"/>
      <c r="AK574" s="132"/>
      <c r="AL574" s="133" t="s">
        <v>1717</v>
      </c>
      <c r="AM574" s="133" t="s">
        <v>1717</v>
      </c>
      <c r="AN574" s="132"/>
      <c r="AO574" s="132"/>
      <c r="AP574" s="132"/>
      <c r="AQ574" s="132"/>
      <c r="AR574" s="132"/>
      <c r="AS574" s="132"/>
      <c r="AT574" s="132"/>
      <c r="AU574" s="132"/>
      <c r="AV574" s="132"/>
      <c r="AW574" s="132"/>
      <c r="AX574" s="132"/>
      <c r="AY574" s="132"/>
      <c r="AZ574" s="132"/>
      <c r="BA574" s="133" t="s">
        <v>1717</v>
      </c>
      <c r="BC574" s="5">
        <v>564</v>
      </c>
    </row>
    <row r="575" spans="1:55" ht="25.15" customHeight="1" x14ac:dyDescent="0.2">
      <c r="A575" s="13" t="s">
        <v>1841</v>
      </c>
      <c r="B575" s="226" t="s">
        <v>1863</v>
      </c>
      <c r="C575" s="30" t="s">
        <v>839</v>
      </c>
      <c r="D575" s="10" t="s">
        <v>840</v>
      </c>
      <c r="E575" s="103" t="s">
        <v>838</v>
      </c>
      <c r="F575" s="10"/>
      <c r="G575" s="10" t="s">
        <v>1603</v>
      </c>
      <c r="H575" s="12">
        <v>0.1</v>
      </c>
      <c r="I575" s="12" t="s">
        <v>12</v>
      </c>
      <c r="J575" s="12" t="s">
        <v>1671</v>
      </c>
      <c r="K575" s="12" t="s">
        <v>12</v>
      </c>
      <c r="L575" s="12">
        <v>2016</v>
      </c>
      <c r="M575" s="137"/>
      <c r="N575" s="72" t="s">
        <v>13</v>
      </c>
      <c r="O575" s="107"/>
      <c r="P575" s="249"/>
      <c r="R575" s="131"/>
      <c r="S575" s="132"/>
      <c r="T575" s="132"/>
      <c r="U575" s="132"/>
      <c r="V575" s="132"/>
      <c r="W575" s="132"/>
      <c r="X575" s="132"/>
      <c r="Y575" s="132"/>
      <c r="Z575" s="132"/>
      <c r="AA575" s="132"/>
      <c r="AB575" s="132"/>
      <c r="AC575" s="132"/>
      <c r="AD575" s="132"/>
      <c r="AE575" s="132"/>
      <c r="AF575" s="133" t="s">
        <v>1717</v>
      </c>
      <c r="AG575" s="132"/>
      <c r="AH575" s="132"/>
      <c r="AI575" s="132"/>
      <c r="AJ575" s="132"/>
      <c r="AK575" s="132"/>
      <c r="AL575" s="132"/>
      <c r="AM575" s="133" t="s">
        <v>1717</v>
      </c>
      <c r="AN575" s="132"/>
      <c r="AO575" s="132"/>
      <c r="AP575" s="132"/>
      <c r="AQ575" s="132"/>
      <c r="AR575" s="132"/>
      <c r="AS575" s="132"/>
      <c r="AT575" s="132"/>
      <c r="AU575" s="132"/>
      <c r="AV575" s="133" t="s">
        <v>1717</v>
      </c>
      <c r="AW575" s="132"/>
      <c r="AX575" s="132"/>
      <c r="AY575" s="132"/>
      <c r="AZ575" s="132"/>
      <c r="BA575" s="132"/>
      <c r="BC575" s="5">
        <v>565</v>
      </c>
    </row>
    <row r="576" spans="1:55" ht="25.15" customHeight="1" x14ac:dyDescent="0.2">
      <c r="A576" s="13" t="s">
        <v>1841</v>
      </c>
      <c r="B576" s="226" t="s">
        <v>1863</v>
      </c>
      <c r="C576" s="30" t="s">
        <v>841</v>
      </c>
      <c r="D576" s="10" t="s">
        <v>842</v>
      </c>
      <c r="E576" s="103" t="s">
        <v>838</v>
      </c>
      <c r="F576" s="10"/>
      <c r="G576" s="10" t="s">
        <v>1601</v>
      </c>
      <c r="H576" s="12">
        <v>0.75</v>
      </c>
      <c r="I576" s="12" t="s">
        <v>12</v>
      </c>
      <c r="J576" s="12" t="s">
        <v>12</v>
      </c>
      <c r="K576" s="12" t="s">
        <v>12</v>
      </c>
      <c r="L576" s="12">
        <v>2016</v>
      </c>
      <c r="M576" s="137"/>
      <c r="N576" s="72" t="s">
        <v>13</v>
      </c>
      <c r="O576" s="107"/>
      <c r="P576" s="249"/>
      <c r="R576" s="133" t="s">
        <v>1717</v>
      </c>
      <c r="S576" s="131"/>
      <c r="T576" s="131"/>
      <c r="U576" s="131"/>
      <c r="V576" s="131"/>
      <c r="W576" s="131"/>
      <c r="X576" s="131"/>
      <c r="Y576" s="131"/>
      <c r="Z576" s="131"/>
      <c r="AA576" s="131"/>
      <c r="AB576" s="131"/>
      <c r="AC576" s="131"/>
      <c r="AD576" s="131"/>
      <c r="AE576" s="131"/>
      <c r="AF576" s="133" t="s">
        <v>1717</v>
      </c>
      <c r="AG576" s="131"/>
      <c r="AH576" s="131"/>
      <c r="AI576" s="131"/>
      <c r="AJ576" s="131"/>
      <c r="AK576" s="131"/>
      <c r="AL576" s="131"/>
      <c r="AM576" s="133" t="s">
        <v>1717</v>
      </c>
      <c r="AN576" s="131"/>
      <c r="AO576" s="131"/>
      <c r="AP576" s="131"/>
      <c r="AQ576" s="131"/>
      <c r="AR576" s="131"/>
      <c r="AS576" s="131"/>
      <c r="AT576" s="133" t="s">
        <v>1717</v>
      </c>
      <c r="AU576" s="131"/>
      <c r="AV576" s="131"/>
      <c r="AW576" s="131"/>
      <c r="AX576" s="131"/>
      <c r="AY576" s="131"/>
      <c r="AZ576" s="131"/>
      <c r="BA576" s="131"/>
      <c r="BC576" s="5">
        <v>566</v>
      </c>
    </row>
    <row r="577" spans="1:55" ht="25.15" customHeight="1" x14ac:dyDescent="0.2">
      <c r="A577" s="13" t="s">
        <v>1841</v>
      </c>
      <c r="B577" s="226" t="s">
        <v>1863</v>
      </c>
      <c r="C577" s="30" t="s">
        <v>843</v>
      </c>
      <c r="D577" s="10" t="s">
        <v>844</v>
      </c>
      <c r="E577" s="103" t="s">
        <v>838</v>
      </c>
      <c r="F577" s="10"/>
      <c r="G577" s="10" t="s">
        <v>1603</v>
      </c>
      <c r="H577" s="12">
        <v>0.1</v>
      </c>
      <c r="I577" s="12" t="s">
        <v>12</v>
      </c>
      <c r="J577" s="12" t="s">
        <v>1671</v>
      </c>
      <c r="K577" s="12" t="s">
        <v>12</v>
      </c>
      <c r="L577" s="12">
        <v>2016</v>
      </c>
      <c r="M577" s="137"/>
      <c r="N577" s="72" t="s">
        <v>13</v>
      </c>
      <c r="O577" s="107"/>
      <c r="P577" s="249"/>
      <c r="R577" s="131"/>
      <c r="S577" s="132"/>
      <c r="T577" s="132"/>
      <c r="U577" s="132"/>
      <c r="V577" s="132"/>
      <c r="W577" s="132"/>
      <c r="X577" s="132"/>
      <c r="Y577" s="132"/>
      <c r="Z577" s="132"/>
      <c r="AA577" s="132"/>
      <c r="AB577" s="132"/>
      <c r="AC577" s="132"/>
      <c r="AD577" s="132"/>
      <c r="AE577" s="132"/>
      <c r="AF577" s="133" t="s">
        <v>1717</v>
      </c>
      <c r="AG577" s="132"/>
      <c r="AH577" s="132"/>
      <c r="AI577" s="132"/>
      <c r="AJ577" s="132"/>
      <c r="AK577" s="132"/>
      <c r="AL577" s="132"/>
      <c r="AM577" s="133" t="s">
        <v>1717</v>
      </c>
      <c r="AN577" s="132"/>
      <c r="AO577" s="132"/>
      <c r="AP577" s="132"/>
      <c r="AQ577" s="132"/>
      <c r="AR577" s="132"/>
      <c r="AS577" s="132"/>
      <c r="AT577" s="132"/>
      <c r="AU577" s="132"/>
      <c r="AV577" s="133" t="s">
        <v>1717</v>
      </c>
      <c r="AW577" s="132"/>
      <c r="AX577" s="132"/>
      <c r="AY577" s="132"/>
      <c r="AZ577" s="132"/>
      <c r="BA577" s="132"/>
      <c r="BC577" s="5">
        <v>567</v>
      </c>
    </row>
    <row r="578" spans="1:55" ht="25.15" customHeight="1" x14ac:dyDescent="0.2">
      <c r="A578" s="13" t="s">
        <v>1841</v>
      </c>
      <c r="B578" s="226" t="s">
        <v>1863</v>
      </c>
      <c r="C578" s="30" t="s">
        <v>845</v>
      </c>
      <c r="D578" s="10" t="s">
        <v>846</v>
      </c>
      <c r="E578" s="103" t="s">
        <v>838</v>
      </c>
      <c r="F578" s="10"/>
      <c r="G578" s="10" t="s">
        <v>1601</v>
      </c>
      <c r="H578" s="12">
        <v>0.75</v>
      </c>
      <c r="I578" s="12" t="s">
        <v>12</v>
      </c>
      <c r="J578" s="12" t="s">
        <v>12</v>
      </c>
      <c r="K578" s="12" t="s">
        <v>12</v>
      </c>
      <c r="L578" s="12">
        <v>2016</v>
      </c>
      <c r="M578" s="137"/>
      <c r="N578" s="72" t="s">
        <v>13</v>
      </c>
      <c r="O578" s="107"/>
      <c r="P578" s="249"/>
      <c r="R578" s="133" t="s">
        <v>1717</v>
      </c>
      <c r="S578" s="131"/>
      <c r="T578" s="131"/>
      <c r="U578" s="131"/>
      <c r="V578" s="131"/>
      <c r="W578" s="131"/>
      <c r="X578" s="131"/>
      <c r="Y578" s="131"/>
      <c r="Z578" s="131"/>
      <c r="AA578" s="131"/>
      <c r="AB578" s="131"/>
      <c r="AC578" s="131"/>
      <c r="AD578" s="131"/>
      <c r="AE578" s="131"/>
      <c r="AF578" s="133" t="s">
        <v>1717</v>
      </c>
      <c r="AG578" s="131"/>
      <c r="AH578" s="131"/>
      <c r="AI578" s="131"/>
      <c r="AJ578" s="131"/>
      <c r="AK578" s="131"/>
      <c r="AL578" s="131"/>
      <c r="AM578" s="133" t="s">
        <v>1717</v>
      </c>
      <c r="AN578" s="131"/>
      <c r="AO578" s="131"/>
      <c r="AP578" s="131"/>
      <c r="AQ578" s="131"/>
      <c r="AR578" s="131"/>
      <c r="AS578" s="131"/>
      <c r="AT578" s="133" t="s">
        <v>1717</v>
      </c>
      <c r="AU578" s="131"/>
      <c r="AV578" s="131"/>
      <c r="AW578" s="131"/>
      <c r="AX578" s="131"/>
      <c r="AY578" s="131"/>
      <c r="AZ578" s="131"/>
      <c r="BA578" s="131"/>
      <c r="BC578" s="5">
        <v>568</v>
      </c>
    </row>
    <row r="579" spans="1:55" ht="25.15" customHeight="1" x14ac:dyDescent="0.2">
      <c r="A579" s="13" t="s">
        <v>1841</v>
      </c>
      <c r="B579" s="226" t="s">
        <v>1863</v>
      </c>
      <c r="C579" s="30" t="s">
        <v>847</v>
      </c>
      <c r="D579" s="10" t="s">
        <v>848</v>
      </c>
      <c r="E579" s="103" t="s">
        <v>838</v>
      </c>
      <c r="F579" s="10"/>
      <c r="G579" s="10" t="s">
        <v>1603</v>
      </c>
      <c r="H579" s="12">
        <v>0.1</v>
      </c>
      <c r="I579" s="12" t="s">
        <v>12</v>
      </c>
      <c r="J579" s="12" t="s">
        <v>1671</v>
      </c>
      <c r="K579" s="12" t="s">
        <v>12</v>
      </c>
      <c r="L579" s="12">
        <v>2016</v>
      </c>
      <c r="M579" s="137"/>
      <c r="N579" s="72" t="s">
        <v>13</v>
      </c>
      <c r="O579" s="107"/>
      <c r="P579" s="249"/>
      <c r="R579" s="131"/>
      <c r="S579" s="132"/>
      <c r="T579" s="132"/>
      <c r="U579" s="132"/>
      <c r="V579" s="132"/>
      <c r="W579" s="132"/>
      <c r="X579" s="132"/>
      <c r="Y579" s="132"/>
      <c r="Z579" s="132"/>
      <c r="AA579" s="132"/>
      <c r="AB579" s="132"/>
      <c r="AC579" s="132"/>
      <c r="AD579" s="132"/>
      <c r="AE579" s="132"/>
      <c r="AF579" s="133" t="s">
        <v>1717</v>
      </c>
      <c r="AG579" s="132"/>
      <c r="AH579" s="132"/>
      <c r="AI579" s="132"/>
      <c r="AJ579" s="132"/>
      <c r="AK579" s="132"/>
      <c r="AL579" s="132"/>
      <c r="AM579" s="133" t="s">
        <v>1717</v>
      </c>
      <c r="AN579" s="132"/>
      <c r="AO579" s="132"/>
      <c r="AP579" s="132"/>
      <c r="AQ579" s="132"/>
      <c r="AR579" s="132"/>
      <c r="AS579" s="132"/>
      <c r="AT579" s="132"/>
      <c r="AU579" s="132"/>
      <c r="AV579" s="133" t="s">
        <v>1717</v>
      </c>
      <c r="AW579" s="132"/>
      <c r="AX579" s="132"/>
      <c r="AY579" s="132"/>
      <c r="AZ579" s="132"/>
      <c r="BA579" s="132"/>
      <c r="BC579" s="5">
        <v>569</v>
      </c>
    </row>
    <row r="580" spans="1:55" ht="25.15" customHeight="1" x14ac:dyDescent="0.2">
      <c r="A580" s="13" t="s">
        <v>1841</v>
      </c>
      <c r="B580" s="226" t="s">
        <v>1863</v>
      </c>
      <c r="C580" s="30" t="s">
        <v>849</v>
      </c>
      <c r="D580" s="10" t="s">
        <v>850</v>
      </c>
      <c r="E580" s="103" t="s">
        <v>838</v>
      </c>
      <c r="F580" s="10"/>
      <c r="G580" s="10" t="s">
        <v>1601</v>
      </c>
      <c r="H580" s="12">
        <v>0.75</v>
      </c>
      <c r="I580" s="12" t="s">
        <v>12</v>
      </c>
      <c r="J580" s="12" t="s">
        <v>12</v>
      </c>
      <c r="K580" s="12" t="s">
        <v>12</v>
      </c>
      <c r="L580" s="12">
        <v>2016</v>
      </c>
      <c r="M580" s="137"/>
      <c r="N580" s="72" t="s">
        <v>13</v>
      </c>
      <c r="O580" s="107"/>
      <c r="P580" s="249"/>
      <c r="R580" s="133" t="s">
        <v>1717</v>
      </c>
      <c r="S580" s="131"/>
      <c r="T580" s="131"/>
      <c r="U580" s="131"/>
      <c r="V580" s="131"/>
      <c r="W580" s="131"/>
      <c r="X580" s="131"/>
      <c r="Y580" s="131"/>
      <c r="Z580" s="131"/>
      <c r="AA580" s="131"/>
      <c r="AB580" s="131"/>
      <c r="AC580" s="131"/>
      <c r="AD580" s="131"/>
      <c r="AE580" s="131"/>
      <c r="AF580" s="133" t="s">
        <v>1717</v>
      </c>
      <c r="AG580" s="131"/>
      <c r="AH580" s="131"/>
      <c r="AI580" s="131"/>
      <c r="AJ580" s="131"/>
      <c r="AK580" s="131"/>
      <c r="AL580" s="131"/>
      <c r="AM580" s="133" t="s">
        <v>1717</v>
      </c>
      <c r="AN580" s="131"/>
      <c r="AO580" s="131"/>
      <c r="AP580" s="131"/>
      <c r="AQ580" s="131"/>
      <c r="AR580" s="131"/>
      <c r="AS580" s="131"/>
      <c r="AT580" s="133" t="s">
        <v>1717</v>
      </c>
      <c r="AU580" s="131"/>
      <c r="AV580" s="131"/>
      <c r="AW580" s="131"/>
      <c r="AX580" s="131"/>
      <c r="AY580" s="131"/>
      <c r="AZ580" s="131"/>
      <c r="BA580" s="131"/>
      <c r="BC580" s="5">
        <v>570</v>
      </c>
    </row>
    <row r="581" spans="1:55" ht="25.15" customHeight="1" x14ac:dyDescent="0.2">
      <c r="A581" s="13" t="s">
        <v>1841</v>
      </c>
      <c r="B581" s="226" t="s">
        <v>1863</v>
      </c>
      <c r="C581" s="30" t="s">
        <v>851</v>
      </c>
      <c r="D581" s="10" t="s">
        <v>852</v>
      </c>
      <c r="E581" s="103" t="s">
        <v>838</v>
      </c>
      <c r="F581" s="10"/>
      <c r="G581" s="10" t="s">
        <v>1603</v>
      </c>
      <c r="H581" s="12">
        <v>0.1</v>
      </c>
      <c r="I581" s="12" t="s">
        <v>12</v>
      </c>
      <c r="J581" s="12" t="s">
        <v>1671</v>
      </c>
      <c r="K581" s="12" t="s">
        <v>12</v>
      </c>
      <c r="L581" s="12">
        <v>2016</v>
      </c>
      <c r="M581" s="137"/>
      <c r="N581" s="72" t="s">
        <v>13</v>
      </c>
      <c r="O581" s="107"/>
      <c r="P581" s="249"/>
      <c r="R581" s="131"/>
      <c r="S581" s="132"/>
      <c r="T581" s="132"/>
      <c r="U581" s="132"/>
      <c r="V581" s="132"/>
      <c r="W581" s="132"/>
      <c r="X581" s="132"/>
      <c r="Y581" s="132"/>
      <c r="Z581" s="132"/>
      <c r="AA581" s="132"/>
      <c r="AB581" s="132"/>
      <c r="AC581" s="132"/>
      <c r="AD581" s="132"/>
      <c r="AE581" s="132"/>
      <c r="AF581" s="133" t="s">
        <v>1717</v>
      </c>
      <c r="AG581" s="132"/>
      <c r="AH581" s="132"/>
      <c r="AI581" s="132"/>
      <c r="AJ581" s="132"/>
      <c r="AK581" s="132"/>
      <c r="AL581" s="132"/>
      <c r="AM581" s="133" t="s">
        <v>1717</v>
      </c>
      <c r="AN581" s="132"/>
      <c r="AO581" s="132"/>
      <c r="AP581" s="132"/>
      <c r="AQ581" s="132"/>
      <c r="AR581" s="132"/>
      <c r="AS581" s="132"/>
      <c r="AT581" s="132"/>
      <c r="AU581" s="132"/>
      <c r="AV581" s="133" t="s">
        <v>1717</v>
      </c>
      <c r="AW581" s="132"/>
      <c r="AX581" s="132"/>
      <c r="AY581" s="132"/>
      <c r="AZ581" s="132"/>
      <c r="BA581" s="132"/>
      <c r="BC581" s="5">
        <v>571</v>
      </c>
    </row>
    <row r="582" spans="1:55" ht="25.15" customHeight="1" x14ac:dyDescent="0.2">
      <c r="A582" s="13" t="s">
        <v>1841</v>
      </c>
      <c r="B582" s="226" t="s">
        <v>1863</v>
      </c>
      <c r="C582" s="30" t="s">
        <v>853</v>
      </c>
      <c r="D582" s="10" t="s">
        <v>854</v>
      </c>
      <c r="E582" s="103" t="s">
        <v>838</v>
      </c>
      <c r="F582" s="10"/>
      <c r="G582" s="10" t="s">
        <v>1603</v>
      </c>
      <c r="H582" s="12">
        <v>0.1</v>
      </c>
      <c r="I582" s="12" t="s">
        <v>12</v>
      </c>
      <c r="J582" s="12" t="s">
        <v>1671</v>
      </c>
      <c r="K582" s="12" t="s">
        <v>12</v>
      </c>
      <c r="L582" s="12">
        <v>2016</v>
      </c>
      <c r="M582" s="137"/>
      <c r="N582" s="72" t="s">
        <v>13</v>
      </c>
      <c r="O582" s="107"/>
      <c r="P582" s="249"/>
      <c r="R582" s="131"/>
      <c r="S582" s="132"/>
      <c r="T582" s="132"/>
      <c r="U582" s="132"/>
      <c r="V582" s="132"/>
      <c r="W582" s="132"/>
      <c r="X582" s="132"/>
      <c r="Y582" s="132"/>
      <c r="Z582" s="132"/>
      <c r="AA582" s="132"/>
      <c r="AB582" s="132"/>
      <c r="AC582" s="132"/>
      <c r="AD582" s="132"/>
      <c r="AE582" s="132"/>
      <c r="AF582" s="133" t="s">
        <v>1717</v>
      </c>
      <c r="AG582" s="132"/>
      <c r="AH582" s="132"/>
      <c r="AI582" s="132"/>
      <c r="AJ582" s="132"/>
      <c r="AK582" s="132"/>
      <c r="AL582" s="132"/>
      <c r="AM582" s="133" t="s">
        <v>1717</v>
      </c>
      <c r="AN582" s="132"/>
      <c r="AO582" s="132"/>
      <c r="AP582" s="132"/>
      <c r="AQ582" s="132"/>
      <c r="AR582" s="132"/>
      <c r="AS582" s="132"/>
      <c r="AT582" s="132"/>
      <c r="AU582" s="132"/>
      <c r="AV582" s="133" t="s">
        <v>1717</v>
      </c>
      <c r="AW582" s="132"/>
      <c r="AX582" s="132"/>
      <c r="AY582" s="132"/>
      <c r="AZ582" s="132"/>
      <c r="BA582" s="132"/>
      <c r="BC582" s="5">
        <v>572</v>
      </c>
    </row>
    <row r="583" spans="1:55" ht="25.15" customHeight="1" x14ac:dyDescent="0.2">
      <c r="A583" s="13" t="s">
        <v>1841</v>
      </c>
      <c r="B583" s="226" t="s">
        <v>1863</v>
      </c>
      <c r="C583" s="30" t="s">
        <v>855</v>
      </c>
      <c r="D583" s="10" t="s">
        <v>856</v>
      </c>
      <c r="E583" s="103" t="s">
        <v>838</v>
      </c>
      <c r="F583" s="10"/>
      <c r="G583" s="10" t="s">
        <v>1601</v>
      </c>
      <c r="H583" s="12">
        <v>0.75</v>
      </c>
      <c r="I583" s="12" t="s">
        <v>12</v>
      </c>
      <c r="J583" s="12" t="s">
        <v>12</v>
      </c>
      <c r="K583" s="12" t="s">
        <v>12</v>
      </c>
      <c r="L583" s="12">
        <v>2016</v>
      </c>
      <c r="M583" s="137"/>
      <c r="N583" s="72" t="s">
        <v>13</v>
      </c>
      <c r="O583" s="107"/>
      <c r="P583" s="249"/>
      <c r="R583" s="133" t="s">
        <v>1717</v>
      </c>
      <c r="S583" s="131"/>
      <c r="T583" s="131"/>
      <c r="U583" s="131"/>
      <c r="V583" s="131"/>
      <c r="W583" s="131"/>
      <c r="X583" s="131"/>
      <c r="Y583" s="131"/>
      <c r="Z583" s="131"/>
      <c r="AA583" s="131"/>
      <c r="AB583" s="131"/>
      <c r="AC583" s="131"/>
      <c r="AD583" s="131"/>
      <c r="AE583" s="131"/>
      <c r="AF583" s="133" t="s">
        <v>1717</v>
      </c>
      <c r="AG583" s="131"/>
      <c r="AH583" s="131"/>
      <c r="AI583" s="131"/>
      <c r="AJ583" s="131"/>
      <c r="AK583" s="131"/>
      <c r="AL583" s="131"/>
      <c r="AM583" s="133" t="s">
        <v>1717</v>
      </c>
      <c r="AN583" s="131"/>
      <c r="AO583" s="131"/>
      <c r="AP583" s="131"/>
      <c r="AQ583" s="131"/>
      <c r="AR583" s="131"/>
      <c r="AS583" s="131"/>
      <c r="AT583" s="133" t="s">
        <v>1717</v>
      </c>
      <c r="AU583" s="131"/>
      <c r="AV583" s="131"/>
      <c r="AW583" s="131"/>
      <c r="AX583" s="131"/>
      <c r="AY583" s="131"/>
      <c r="AZ583" s="131"/>
      <c r="BA583" s="131"/>
      <c r="BC583" s="5">
        <v>573</v>
      </c>
    </row>
    <row r="584" spans="1:55" ht="25.15" customHeight="1" x14ac:dyDescent="0.2">
      <c r="A584" s="13" t="s">
        <v>1841</v>
      </c>
      <c r="B584" s="226" t="s">
        <v>1863</v>
      </c>
      <c r="C584" s="30" t="s">
        <v>857</v>
      </c>
      <c r="D584" s="10" t="s">
        <v>858</v>
      </c>
      <c r="E584" s="103" t="s">
        <v>838</v>
      </c>
      <c r="F584" s="10"/>
      <c r="G584" s="10" t="s">
        <v>1603</v>
      </c>
      <c r="H584" s="12">
        <v>0.1</v>
      </c>
      <c r="I584" s="12" t="s">
        <v>12</v>
      </c>
      <c r="J584" s="12" t="s">
        <v>1671</v>
      </c>
      <c r="K584" s="12" t="s">
        <v>12</v>
      </c>
      <c r="L584" s="12">
        <v>2016</v>
      </c>
      <c r="M584" s="137"/>
      <c r="N584" s="72" t="s">
        <v>13</v>
      </c>
      <c r="O584" s="107"/>
      <c r="P584" s="249"/>
      <c r="R584" s="131"/>
      <c r="S584" s="132"/>
      <c r="T584" s="132"/>
      <c r="U584" s="132"/>
      <c r="V584" s="132"/>
      <c r="W584" s="132"/>
      <c r="X584" s="132"/>
      <c r="Y584" s="132"/>
      <c r="Z584" s="132"/>
      <c r="AA584" s="132"/>
      <c r="AB584" s="132"/>
      <c r="AC584" s="132"/>
      <c r="AD584" s="132"/>
      <c r="AE584" s="132"/>
      <c r="AF584" s="133" t="s">
        <v>1717</v>
      </c>
      <c r="AG584" s="132"/>
      <c r="AH584" s="132"/>
      <c r="AI584" s="132"/>
      <c r="AJ584" s="132"/>
      <c r="AK584" s="132"/>
      <c r="AL584" s="132"/>
      <c r="AM584" s="133" t="s">
        <v>1717</v>
      </c>
      <c r="AN584" s="132"/>
      <c r="AO584" s="132"/>
      <c r="AP584" s="132"/>
      <c r="AQ584" s="132"/>
      <c r="AR584" s="132"/>
      <c r="AS584" s="132"/>
      <c r="AT584" s="132"/>
      <c r="AU584" s="132"/>
      <c r="AV584" s="133" t="s">
        <v>1717</v>
      </c>
      <c r="AW584" s="132"/>
      <c r="AX584" s="132"/>
      <c r="AY584" s="132"/>
      <c r="AZ584" s="132"/>
      <c r="BA584" s="132"/>
      <c r="BC584" s="5">
        <v>574</v>
      </c>
    </row>
    <row r="585" spans="1:55" ht="25.15" customHeight="1" x14ac:dyDescent="0.2">
      <c r="A585" s="13" t="s">
        <v>1841</v>
      </c>
      <c r="B585" s="226" t="s">
        <v>1863</v>
      </c>
      <c r="C585" s="30" t="s">
        <v>859</v>
      </c>
      <c r="D585" s="10" t="s">
        <v>860</v>
      </c>
      <c r="E585" s="103" t="s">
        <v>838</v>
      </c>
      <c r="F585" s="10"/>
      <c r="G585" s="10" t="s">
        <v>1601</v>
      </c>
      <c r="H585" s="12">
        <v>0.75</v>
      </c>
      <c r="I585" s="12" t="s">
        <v>12</v>
      </c>
      <c r="J585" s="12" t="s">
        <v>12</v>
      </c>
      <c r="K585" s="12" t="s">
        <v>12</v>
      </c>
      <c r="L585" s="12">
        <v>2016</v>
      </c>
      <c r="M585" s="137"/>
      <c r="N585" s="72" t="s">
        <v>13</v>
      </c>
      <c r="O585" s="107"/>
      <c r="P585" s="249"/>
      <c r="R585" s="133" t="s">
        <v>1717</v>
      </c>
      <c r="S585" s="131"/>
      <c r="T585" s="131"/>
      <c r="U585" s="131"/>
      <c r="V585" s="131"/>
      <c r="W585" s="131"/>
      <c r="X585" s="131"/>
      <c r="Y585" s="131"/>
      <c r="Z585" s="131"/>
      <c r="AA585" s="131"/>
      <c r="AB585" s="131"/>
      <c r="AC585" s="131"/>
      <c r="AD585" s="131"/>
      <c r="AE585" s="131"/>
      <c r="AF585" s="133" t="s">
        <v>1717</v>
      </c>
      <c r="AG585" s="131"/>
      <c r="AH585" s="131"/>
      <c r="AI585" s="131"/>
      <c r="AJ585" s="131"/>
      <c r="AK585" s="131"/>
      <c r="AL585" s="131"/>
      <c r="AM585" s="133" t="s">
        <v>1717</v>
      </c>
      <c r="AN585" s="131"/>
      <c r="AO585" s="131"/>
      <c r="AP585" s="131"/>
      <c r="AQ585" s="131"/>
      <c r="AR585" s="131"/>
      <c r="AS585" s="131"/>
      <c r="AT585" s="133" t="s">
        <v>1717</v>
      </c>
      <c r="AU585" s="131"/>
      <c r="AV585" s="131"/>
      <c r="AW585" s="131"/>
      <c r="AX585" s="131"/>
      <c r="AY585" s="131"/>
      <c r="AZ585" s="131"/>
      <c r="BA585" s="131"/>
      <c r="BC585" s="5">
        <v>575</v>
      </c>
    </row>
    <row r="586" spans="1:55" ht="25.15" customHeight="1" x14ac:dyDescent="0.2">
      <c r="A586" s="13" t="s">
        <v>1841</v>
      </c>
      <c r="B586" s="226" t="s">
        <v>1863</v>
      </c>
      <c r="C586" s="30" t="s">
        <v>861</v>
      </c>
      <c r="D586" s="10" t="s">
        <v>862</v>
      </c>
      <c r="E586" s="103" t="s">
        <v>838</v>
      </c>
      <c r="F586" s="22"/>
      <c r="G586" s="10" t="s">
        <v>1601</v>
      </c>
      <c r="H586" s="12">
        <v>0.75</v>
      </c>
      <c r="I586" s="12" t="s">
        <v>12</v>
      </c>
      <c r="J586" s="12" t="s">
        <v>12</v>
      </c>
      <c r="K586" s="12" t="s">
        <v>12</v>
      </c>
      <c r="L586" s="12">
        <v>2016</v>
      </c>
      <c r="M586" s="137"/>
      <c r="N586" s="72" t="s">
        <v>13</v>
      </c>
      <c r="O586" s="107"/>
      <c r="P586" s="249"/>
      <c r="R586" s="133" t="s">
        <v>1717</v>
      </c>
      <c r="S586" s="131"/>
      <c r="T586" s="131"/>
      <c r="U586" s="131"/>
      <c r="V586" s="131"/>
      <c r="W586" s="131"/>
      <c r="X586" s="131"/>
      <c r="Y586" s="131"/>
      <c r="Z586" s="131"/>
      <c r="AA586" s="131"/>
      <c r="AB586" s="131"/>
      <c r="AC586" s="131"/>
      <c r="AD586" s="131"/>
      <c r="AE586" s="131"/>
      <c r="AF586" s="133" t="s">
        <v>1717</v>
      </c>
      <c r="AG586" s="131"/>
      <c r="AH586" s="131"/>
      <c r="AI586" s="131"/>
      <c r="AJ586" s="131"/>
      <c r="AK586" s="131"/>
      <c r="AL586" s="131"/>
      <c r="AM586" s="133" t="s">
        <v>1717</v>
      </c>
      <c r="AN586" s="131"/>
      <c r="AO586" s="131"/>
      <c r="AP586" s="131"/>
      <c r="AQ586" s="131"/>
      <c r="AR586" s="131"/>
      <c r="AS586" s="131"/>
      <c r="AT586" s="133" t="s">
        <v>1717</v>
      </c>
      <c r="AU586" s="131"/>
      <c r="AV586" s="131"/>
      <c r="AW586" s="131"/>
      <c r="AX586" s="131"/>
      <c r="AY586" s="131"/>
      <c r="AZ586" s="131"/>
      <c r="BA586" s="131"/>
      <c r="BC586" s="5">
        <v>576</v>
      </c>
    </row>
    <row r="587" spans="1:55" ht="25.15" customHeight="1" x14ac:dyDescent="0.2">
      <c r="A587" s="13" t="s">
        <v>1841</v>
      </c>
      <c r="B587" s="226" t="s">
        <v>1863</v>
      </c>
      <c r="C587" s="30" t="s">
        <v>863</v>
      </c>
      <c r="D587" s="10" t="s">
        <v>864</v>
      </c>
      <c r="E587" s="103" t="s">
        <v>838</v>
      </c>
      <c r="F587" s="22"/>
      <c r="G587" s="10" t="s">
        <v>1601</v>
      </c>
      <c r="H587" s="12">
        <v>0.75</v>
      </c>
      <c r="I587" s="12" t="s">
        <v>12</v>
      </c>
      <c r="J587" s="12" t="s">
        <v>12</v>
      </c>
      <c r="K587" s="12" t="s">
        <v>12</v>
      </c>
      <c r="L587" s="12">
        <v>2016</v>
      </c>
      <c r="M587" s="137"/>
      <c r="N587" s="72" t="s">
        <v>13</v>
      </c>
      <c r="O587" s="107"/>
      <c r="P587" s="249"/>
      <c r="R587" s="133" t="s">
        <v>1717</v>
      </c>
      <c r="S587" s="131"/>
      <c r="T587" s="131"/>
      <c r="U587" s="131"/>
      <c r="V587" s="131"/>
      <c r="W587" s="131"/>
      <c r="X587" s="131"/>
      <c r="Y587" s="131"/>
      <c r="Z587" s="131"/>
      <c r="AA587" s="131"/>
      <c r="AB587" s="131"/>
      <c r="AC587" s="131"/>
      <c r="AD587" s="131"/>
      <c r="AE587" s="131"/>
      <c r="AF587" s="133" t="s">
        <v>1717</v>
      </c>
      <c r="AG587" s="131"/>
      <c r="AH587" s="131"/>
      <c r="AI587" s="131"/>
      <c r="AJ587" s="131"/>
      <c r="AK587" s="131"/>
      <c r="AL587" s="131"/>
      <c r="AM587" s="133" t="s">
        <v>1717</v>
      </c>
      <c r="AN587" s="131"/>
      <c r="AO587" s="131"/>
      <c r="AP587" s="131"/>
      <c r="AQ587" s="131"/>
      <c r="AR587" s="131"/>
      <c r="AS587" s="131"/>
      <c r="AT587" s="133" t="s">
        <v>1717</v>
      </c>
      <c r="AU587" s="131"/>
      <c r="AV587" s="131"/>
      <c r="AW587" s="131"/>
      <c r="AX587" s="131"/>
      <c r="AY587" s="131"/>
      <c r="AZ587" s="131"/>
      <c r="BA587" s="131"/>
      <c r="BC587" s="5">
        <v>577</v>
      </c>
    </row>
    <row r="588" spans="1:55" ht="25.15" customHeight="1" x14ac:dyDescent="0.2">
      <c r="A588" s="13" t="s">
        <v>1841</v>
      </c>
      <c r="B588" s="226" t="s">
        <v>1863</v>
      </c>
      <c r="C588" s="30" t="s">
        <v>865</v>
      </c>
      <c r="D588" s="10" t="s">
        <v>866</v>
      </c>
      <c r="E588" s="103" t="s">
        <v>838</v>
      </c>
      <c r="F588" s="22"/>
      <c r="G588" s="10" t="s">
        <v>1572</v>
      </c>
      <c r="H588" s="12">
        <v>2.2000000000000002</v>
      </c>
      <c r="I588" s="12" t="s">
        <v>12</v>
      </c>
      <c r="J588" s="12" t="s">
        <v>12</v>
      </c>
      <c r="K588" s="12" t="s">
        <v>12</v>
      </c>
      <c r="L588" s="12">
        <v>2016</v>
      </c>
      <c r="M588" s="137"/>
      <c r="N588" s="72" t="s">
        <v>13</v>
      </c>
      <c r="O588" s="107"/>
      <c r="P588" s="249"/>
      <c r="R588" s="131"/>
      <c r="S588" s="131"/>
      <c r="T588" s="133" t="s">
        <v>1717</v>
      </c>
      <c r="U588" s="131"/>
      <c r="V588" s="131"/>
      <c r="W588" s="131"/>
      <c r="X588" s="131"/>
      <c r="Y588" s="131"/>
      <c r="Z588" s="131"/>
      <c r="AA588" s="131"/>
      <c r="AB588" s="131"/>
      <c r="AC588" s="131"/>
      <c r="AD588" s="131"/>
      <c r="AE588" s="131"/>
      <c r="AF588" s="133" t="s">
        <v>1717</v>
      </c>
      <c r="AG588" s="131"/>
      <c r="AH588" s="131"/>
      <c r="AI588" s="131"/>
      <c r="AJ588" s="131"/>
      <c r="AK588" s="131"/>
      <c r="AL588" s="131"/>
      <c r="AM588" s="133" t="s">
        <v>1717</v>
      </c>
      <c r="AN588" s="131"/>
      <c r="AO588" s="131"/>
      <c r="AP588" s="131"/>
      <c r="AQ588" s="131"/>
      <c r="AR588" s="131"/>
      <c r="AS588" s="131"/>
      <c r="AT588" s="131"/>
      <c r="AU588" s="131"/>
      <c r="AV588" s="133" t="s">
        <v>1717</v>
      </c>
      <c r="AW588" s="131"/>
      <c r="AX588" s="131"/>
      <c r="AY588" s="131"/>
      <c r="AZ588" s="131"/>
      <c r="BA588" s="131"/>
      <c r="BC588" s="5">
        <v>578</v>
      </c>
    </row>
    <row r="589" spans="1:55" ht="25.15" customHeight="1" x14ac:dyDescent="0.2">
      <c r="A589" s="13" t="s">
        <v>1841</v>
      </c>
      <c r="B589" s="226" t="s">
        <v>1863</v>
      </c>
      <c r="C589" s="30" t="s">
        <v>867</v>
      </c>
      <c r="D589" s="10" t="s">
        <v>868</v>
      </c>
      <c r="E589" s="103" t="s">
        <v>838</v>
      </c>
      <c r="F589" s="22"/>
      <c r="G589" s="10" t="s">
        <v>1601</v>
      </c>
      <c r="H589" s="12">
        <v>0.75</v>
      </c>
      <c r="I589" s="12" t="s">
        <v>12</v>
      </c>
      <c r="J589" s="12" t="s">
        <v>12</v>
      </c>
      <c r="K589" s="12" t="s">
        <v>12</v>
      </c>
      <c r="L589" s="12">
        <v>2016</v>
      </c>
      <c r="M589" s="137"/>
      <c r="N589" s="72" t="s">
        <v>13</v>
      </c>
      <c r="O589" s="107"/>
      <c r="P589" s="249"/>
      <c r="R589" s="133" t="s">
        <v>1717</v>
      </c>
      <c r="S589" s="131"/>
      <c r="T589" s="131"/>
      <c r="U589" s="131"/>
      <c r="V589" s="131"/>
      <c r="W589" s="131"/>
      <c r="X589" s="131"/>
      <c r="Y589" s="131"/>
      <c r="Z589" s="131"/>
      <c r="AA589" s="131"/>
      <c r="AB589" s="131"/>
      <c r="AC589" s="131"/>
      <c r="AD589" s="131"/>
      <c r="AE589" s="131"/>
      <c r="AF589" s="133" t="s">
        <v>1717</v>
      </c>
      <c r="AG589" s="131"/>
      <c r="AH589" s="131"/>
      <c r="AI589" s="131"/>
      <c r="AJ589" s="131"/>
      <c r="AK589" s="131"/>
      <c r="AL589" s="131"/>
      <c r="AM589" s="133" t="s">
        <v>1717</v>
      </c>
      <c r="AN589" s="131"/>
      <c r="AO589" s="131"/>
      <c r="AP589" s="131"/>
      <c r="AQ589" s="131"/>
      <c r="AR589" s="131"/>
      <c r="AS589" s="131"/>
      <c r="AT589" s="133" t="s">
        <v>1717</v>
      </c>
      <c r="AU589" s="131"/>
      <c r="AV589" s="131"/>
      <c r="AW589" s="131"/>
      <c r="AX589" s="131"/>
      <c r="AY589" s="131"/>
      <c r="AZ589" s="131"/>
      <c r="BA589" s="131"/>
      <c r="BC589" s="5">
        <v>579</v>
      </c>
    </row>
    <row r="590" spans="1:55" ht="25.15" customHeight="1" x14ac:dyDescent="0.2">
      <c r="A590" s="13" t="s">
        <v>1845</v>
      </c>
      <c r="B590" s="226" t="s">
        <v>1859</v>
      </c>
      <c r="C590" s="18" t="s">
        <v>293</v>
      </c>
      <c r="D590" s="10" t="s">
        <v>1494</v>
      </c>
      <c r="E590" s="103" t="s">
        <v>294</v>
      </c>
      <c r="F590" s="22" t="s">
        <v>295</v>
      </c>
      <c r="G590" s="22" t="s">
        <v>1542</v>
      </c>
      <c r="H590" s="12">
        <v>24</v>
      </c>
      <c r="I590" s="12" t="s">
        <v>1670</v>
      </c>
      <c r="J590" s="12" t="s">
        <v>1671</v>
      </c>
      <c r="K590" s="12" t="s">
        <v>12</v>
      </c>
      <c r="L590" s="12">
        <v>1980</v>
      </c>
      <c r="M590" s="137"/>
      <c r="N590" s="72" t="s">
        <v>13</v>
      </c>
      <c r="O590" s="107"/>
      <c r="P590" s="249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  <c r="AB590" s="131"/>
      <c r="AC590" s="131"/>
      <c r="AD590" s="131"/>
      <c r="AE590" s="131"/>
      <c r="AF590" s="131"/>
      <c r="AG590" s="133" t="s">
        <v>1717</v>
      </c>
      <c r="AH590" s="131"/>
      <c r="AI590" s="131"/>
      <c r="AJ590" s="131"/>
      <c r="AK590" s="131"/>
      <c r="AL590" s="133" t="s">
        <v>1717</v>
      </c>
      <c r="AM590" s="133" t="s">
        <v>1717</v>
      </c>
      <c r="AN590" s="131"/>
      <c r="AO590" s="133" t="s">
        <v>1717</v>
      </c>
      <c r="AP590" s="131"/>
      <c r="AQ590" s="133" t="s">
        <v>1717</v>
      </c>
      <c r="AR590" s="133" t="s">
        <v>1717</v>
      </c>
      <c r="AS590" s="133" t="s">
        <v>1717</v>
      </c>
      <c r="AT590" s="131"/>
      <c r="AU590" s="131"/>
      <c r="AV590" s="131"/>
      <c r="AW590" s="131"/>
      <c r="AX590" s="131"/>
      <c r="AY590" s="131"/>
      <c r="AZ590" s="131"/>
      <c r="BA590" s="133" t="s">
        <v>1717</v>
      </c>
      <c r="BC590" s="5">
        <v>580</v>
      </c>
    </row>
    <row r="591" spans="1:55" ht="25.15" customHeight="1" x14ac:dyDescent="0.2">
      <c r="A591" s="13" t="s">
        <v>1845</v>
      </c>
      <c r="B591" s="226" t="s">
        <v>104</v>
      </c>
      <c r="C591" s="18" t="s">
        <v>296</v>
      </c>
      <c r="D591" s="10" t="s">
        <v>1361</v>
      </c>
      <c r="E591" s="103" t="s">
        <v>294</v>
      </c>
      <c r="F591" s="22" t="s">
        <v>297</v>
      </c>
      <c r="G591" s="11" t="s">
        <v>1435</v>
      </c>
      <c r="H591" s="12">
        <v>0.3</v>
      </c>
      <c r="I591" s="12" t="s">
        <v>12</v>
      </c>
      <c r="J591" s="12" t="s">
        <v>12</v>
      </c>
      <c r="K591" s="12" t="s">
        <v>12</v>
      </c>
      <c r="L591" s="12">
        <v>1980</v>
      </c>
      <c r="M591" s="137"/>
      <c r="N591" s="72" t="s">
        <v>13</v>
      </c>
      <c r="O591" s="107"/>
      <c r="P591" s="249"/>
      <c r="R591" s="131"/>
      <c r="S591" s="132"/>
      <c r="T591" s="132"/>
      <c r="U591" s="132"/>
      <c r="V591" s="133" t="s">
        <v>1717</v>
      </c>
      <c r="W591" s="133" t="s">
        <v>1717</v>
      </c>
      <c r="X591" s="132"/>
      <c r="Y591" s="132"/>
      <c r="Z591" s="132"/>
      <c r="AA591" s="132"/>
      <c r="AB591" s="133" t="s">
        <v>1717</v>
      </c>
      <c r="AC591" s="132"/>
      <c r="AD591" s="132"/>
      <c r="AE591" s="132"/>
      <c r="AF591" s="133" t="s">
        <v>1717</v>
      </c>
      <c r="AG591" s="132"/>
      <c r="AH591" s="132"/>
      <c r="AI591" s="132"/>
      <c r="AJ591" s="132"/>
      <c r="AK591" s="132"/>
      <c r="AL591" s="133" t="s">
        <v>1717</v>
      </c>
      <c r="AM591" s="133" t="s">
        <v>1717</v>
      </c>
      <c r="AN591" s="132"/>
      <c r="AO591" s="132"/>
      <c r="AP591" s="132"/>
      <c r="AQ591" s="132"/>
      <c r="AR591" s="132"/>
      <c r="AS591" s="132"/>
      <c r="AT591" s="132"/>
      <c r="AU591" s="132"/>
      <c r="AV591" s="132"/>
      <c r="AW591" s="132"/>
      <c r="AX591" s="132"/>
      <c r="AY591" s="132"/>
      <c r="AZ591" s="132"/>
      <c r="BA591" s="133" t="s">
        <v>1717</v>
      </c>
      <c r="BC591" s="5">
        <v>581</v>
      </c>
    </row>
    <row r="592" spans="1:55" ht="25.15" customHeight="1" x14ac:dyDescent="0.2">
      <c r="A592" s="13" t="s">
        <v>1845</v>
      </c>
      <c r="B592" s="226" t="s">
        <v>104</v>
      </c>
      <c r="C592" s="18" t="s">
        <v>298</v>
      </c>
      <c r="D592" s="10" t="s">
        <v>1361</v>
      </c>
      <c r="E592" s="103" t="s">
        <v>294</v>
      </c>
      <c r="F592" s="22" t="s">
        <v>297</v>
      </c>
      <c r="G592" s="11" t="s">
        <v>1435</v>
      </c>
      <c r="H592" s="12">
        <v>0.3</v>
      </c>
      <c r="I592" s="12" t="s">
        <v>12</v>
      </c>
      <c r="J592" s="12" t="s">
        <v>12</v>
      </c>
      <c r="K592" s="12" t="s">
        <v>12</v>
      </c>
      <c r="L592" s="12">
        <v>1995</v>
      </c>
      <c r="M592" s="137"/>
      <c r="N592" s="72" t="s">
        <v>13</v>
      </c>
      <c r="O592" s="107"/>
      <c r="P592" s="249"/>
      <c r="R592" s="131"/>
      <c r="S592" s="132"/>
      <c r="T592" s="132"/>
      <c r="U592" s="132"/>
      <c r="V592" s="133" t="s">
        <v>1717</v>
      </c>
      <c r="W592" s="133" t="s">
        <v>1717</v>
      </c>
      <c r="X592" s="132"/>
      <c r="Y592" s="132"/>
      <c r="Z592" s="132"/>
      <c r="AA592" s="132"/>
      <c r="AB592" s="133" t="s">
        <v>1717</v>
      </c>
      <c r="AC592" s="132"/>
      <c r="AD592" s="132"/>
      <c r="AE592" s="132"/>
      <c r="AF592" s="133" t="s">
        <v>1717</v>
      </c>
      <c r="AG592" s="132"/>
      <c r="AH592" s="132"/>
      <c r="AI592" s="132"/>
      <c r="AJ592" s="132"/>
      <c r="AK592" s="132"/>
      <c r="AL592" s="133" t="s">
        <v>1717</v>
      </c>
      <c r="AM592" s="133" t="s">
        <v>1717</v>
      </c>
      <c r="AN592" s="132"/>
      <c r="AO592" s="132"/>
      <c r="AP592" s="132"/>
      <c r="AQ592" s="132"/>
      <c r="AR592" s="132"/>
      <c r="AS592" s="132"/>
      <c r="AT592" s="132"/>
      <c r="AU592" s="132"/>
      <c r="AV592" s="132"/>
      <c r="AW592" s="132"/>
      <c r="AX592" s="132"/>
      <c r="AY592" s="132"/>
      <c r="AZ592" s="132"/>
      <c r="BA592" s="133" t="s">
        <v>1717</v>
      </c>
      <c r="BC592" s="5">
        <v>582</v>
      </c>
    </row>
    <row r="593" spans="1:55" ht="25.15" customHeight="1" x14ac:dyDescent="0.2">
      <c r="A593" s="13" t="s">
        <v>1845</v>
      </c>
      <c r="B593" s="226" t="s">
        <v>104</v>
      </c>
      <c r="C593" s="18" t="s">
        <v>1144</v>
      </c>
      <c r="D593" s="10" t="s">
        <v>1362</v>
      </c>
      <c r="E593" s="103" t="s">
        <v>10</v>
      </c>
      <c r="F593" s="22" t="s">
        <v>305</v>
      </c>
      <c r="G593" s="11" t="s">
        <v>1435</v>
      </c>
      <c r="H593" s="12">
        <v>1</v>
      </c>
      <c r="I593" s="12" t="s">
        <v>12</v>
      </c>
      <c r="J593" s="12" t="s">
        <v>12</v>
      </c>
      <c r="K593" s="12" t="s">
        <v>12</v>
      </c>
      <c r="L593" s="12">
        <v>2002</v>
      </c>
      <c r="M593" s="137"/>
      <c r="N593" s="72" t="s">
        <v>13</v>
      </c>
      <c r="O593" s="107"/>
      <c r="P593" s="249"/>
      <c r="R593" s="131"/>
      <c r="S593" s="132"/>
      <c r="T593" s="132"/>
      <c r="U593" s="132"/>
      <c r="V593" s="133" t="s">
        <v>1717</v>
      </c>
      <c r="W593" s="133" t="s">
        <v>1717</v>
      </c>
      <c r="X593" s="132"/>
      <c r="Y593" s="132"/>
      <c r="Z593" s="132"/>
      <c r="AA593" s="132"/>
      <c r="AB593" s="132"/>
      <c r="AC593" s="132"/>
      <c r="AD593" s="132"/>
      <c r="AE593" s="132"/>
      <c r="AF593" s="133" t="s">
        <v>1717</v>
      </c>
      <c r="AG593" s="132"/>
      <c r="AH593" s="132"/>
      <c r="AI593" s="132"/>
      <c r="AJ593" s="132"/>
      <c r="AK593" s="132"/>
      <c r="AL593" s="133" t="s">
        <v>1717</v>
      </c>
      <c r="AM593" s="133" t="s">
        <v>1717</v>
      </c>
      <c r="AN593" s="133" t="s">
        <v>1717</v>
      </c>
      <c r="AO593" s="132"/>
      <c r="AP593" s="133" t="s">
        <v>1717</v>
      </c>
      <c r="AQ593" s="132"/>
      <c r="AR593" s="132"/>
      <c r="AS593" s="132"/>
      <c r="AT593" s="132"/>
      <c r="AU593" s="132"/>
      <c r="AV593" s="132"/>
      <c r="AW593" s="132"/>
      <c r="AX593" s="132"/>
      <c r="AY593" s="132"/>
      <c r="AZ593" s="132"/>
      <c r="BA593" s="133" t="s">
        <v>1717</v>
      </c>
      <c r="BC593" s="5">
        <v>583</v>
      </c>
    </row>
    <row r="594" spans="1:55" ht="25.15" customHeight="1" x14ac:dyDescent="0.2">
      <c r="A594" s="13" t="s">
        <v>1845</v>
      </c>
      <c r="B594" s="226" t="s">
        <v>104</v>
      </c>
      <c r="C594" s="18" t="s">
        <v>299</v>
      </c>
      <c r="D594" s="10" t="s">
        <v>1362</v>
      </c>
      <c r="E594" s="103" t="s">
        <v>294</v>
      </c>
      <c r="F594" s="22" t="s">
        <v>305</v>
      </c>
      <c r="G594" s="11" t="s">
        <v>1435</v>
      </c>
      <c r="H594" s="12">
        <v>1</v>
      </c>
      <c r="I594" s="12" t="s">
        <v>12</v>
      </c>
      <c r="J594" s="12" t="s">
        <v>12</v>
      </c>
      <c r="K594" s="12" t="s">
        <v>12</v>
      </c>
      <c r="L594" s="12">
        <v>1980</v>
      </c>
      <c r="M594" s="137"/>
      <c r="N594" s="72" t="s">
        <v>13</v>
      </c>
      <c r="O594" s="107"/>
      <c r="P594" s="249"/>
      <c r="R594" s="131"/>
      <c r="S594" s="132"/>
      <c r="T594" s="132"/>
      <c r="U594" s="132"/>
      <c r="V594" s="133" t="s">
        <v>1717</v>
      </c>
      <c r="W594" s="133" t="s">
        <v>1717</v>
      </c>
      <c r="X594" s="132"/>
      <c r="Y594" s="132"/>
      <c r="Z594" s="132"/>
      <c r="AA594" s="132"/>
      <c r="AB594" s="132"/>
      <c r="AC594" s="132"/>
      <c r="AD594" s="132"/>
      <c r="AE594" s="132"/>
      <c r="AF594" s="133" t="s">
        <v>1717</v>
      </c>
      <c r="AG594" s="132"/>
      <c r="AH594" s="132"/>
      <c r="AI594" s="132"/>
      <c r="AJ594" s="132"/>
      <c r="AK594" s="132"/>
      <c r="AL594" s="133" t="s">
        <v>1717</v>
      </c>
      <c r="AM594" s="133" t="s">
        <v>1717</v>
      </c>
      <c r="AN594" s="133" t="s">
        <v>1717</v>
      </c>
      <c r="AO594" s="132"/>
      <c r="AP594" s="133" t="s">
        <v>1717</v>
      </c>
      <c r="AQ594" s="132"/>
      <c r="AR594" s="132"/>
      <c r="AS594" s="132"/>
      <c r="AT594" s="132"/>
      <c r="AU594" s="132"/>
      <c r="AV594" s="132"/>
      <c r="AW594" s="132"/>
      <c r="AX594" s="132"/>
      <c r="AY594" s="132"/>
      <c r="AZ594" s="132"/>
      <c r="BA594" s="133" t="s">
        <v>1717</v>
      </c>
      <c r="BC594" s="5">
        <v>584</v>
      </c>
    </row>
    <row r="595" spans="1:55" ht="25.15" customHeight="1" x14ac:dyDescent="0.2">
      <c r="A595" s="13" t="s">
        <v>1845</v>
      </c>
      <c r="B595" s="226" t="s">
        <v>104</v>
      </c>
      <c r="C595" s="18" t="s">
        <v>300</v>
      </c>
      <c r="D595" s="10" t="s">
        <v>1362</v>
      </c>
      <c r="E595" s="103" t="s">
        <v>294</v>
      </c>
      <c r="F595" s="22" t="s">
        <v>305</v>
      </c>
      <c r="G595" s="11" t="s">
        <v>1435</v>
      </c>
      <c r="H595" s="12">
        <v>1</v>
      </c>
      <c r="I595" s="12" t="s">
        <v>12</v>
      </c>
      <c r="J595" s="12" t="s">
        <v>12</v>
      </c>
      <c r="K595" s="12" t="s">
        <v>12</v>
      </c>
      <c r="L595" s="12">
        <v>2004</v>
      </c>
      <c r="M595" s="137"/>
      <c r="N595" s="72" t="s">
        <v>13</v>
      </c>
      <c r="O595" s="107"/>
      <c r="P595" s="249"/>
      <c r="R595" s="131"/>
      <c r="S595" s="132"/>
      <c r="T595" s="132"/>
      <c r="U595" s="132"/>
      <c r="V595" s="133" t="s">
        <v>1717</v>
      </c>
      <c r="W595" s="133" t="s">
        <v>1717</v>
      </c>
      <c r="X595" s="132"/>
      <c r="Y595" s="132"/>
      <c r="Z595" s="132"/>
      <c r="AA595" s="132"/>
      <c r="AB595" s="132"/>
      <c r="AC595" s="132"/>
      <c r="AD595" s="132"/>
      <c r="AE595" s="132"/>
      <c r="AF595" s="133" t="s">
        <v>1717</v>
      </c>
      <c r="AG595" s="132"/>
      <c r="AH595" s="132"/>
      <c r="AI595" s="132"/>
      <c r="AJ595" s="132"/>
      <c r="AK595" s="132"/>
      <c r="AL595" s="133" t="s">
        <v>1717</v>
      </c>
      <c r="AM595" s="133" t="s">
        <v>1717</v>
      </c>
      <c r="AN595" s="133" t="s">
        <v>1717</v>
      </c>
      <c r="AO595" s="132"/>
      <c r="AP595" s="133" t="s">
        <v>1717</v>
      </c>
      <c r="AQ595" s="132"/>
      <c r="AR595" s="132"/>
      <c r="AS595" s="132"/>
      <c r="AT595" s="132"/>
      <c r="AU595" s="132"/>
      <c r="AV595" s="132"/>
      <c r="AW595" s="132"/>
      <c r="AX595" s="132"/>
      <c r="AY595" s="132"/>
      <c r="AZ595" s="132"/>
      <c r="BA595" s="133" t="s">
        <v>1717</v>
      </c>
      <c r="BC595" s="5">
        <v>585</v>
      </c>
    </row>
    <row r="596" spans="1:55" ht="25.15" customHeight="1" x14ac:dyDescent="0.2">
      <c r="A596" s="13" t="s">
        <v>1845</v>
      </c>
      <c r="B596" s="226" t="s">
        <v>104</v>
      </c>
      <c r="C596" s="18" t="s">
        <v>301</v>
      </c>
      <c r="D596" s="10" t="s">
        <v>1362</v>
      </c>
      <c r="E596" s="103" t="s">
        <v>294</v>
      </c>
      <c r="F596" s="22" t="s">
        <v>305</v>
      </c>
      <c r="G596" s="11" t="s">
        <v>1435</v>
      </c>
      <c r="H596" s="12">
        <v>1</v>
      </c>
      <c r="I596" s="12" t="s">
        <v>12</v>
      </c>
      <c r="J596" s="12" t="s">
        <v>12</v>
      </c>
      <c r="K596" s="12" t="s">
        <v>12</v>
      </c>
      <c r="L596" s="12">
        <v>1980</v>
      </c>
      <c r="M596" s="137"/>
      <c r="N596" s="72" t="s">
        <v>13</v>
      </c>
      <c r="O596" s="107"/>
      <c r="P596" s="249"/>
      <c r="R596" s="131"/>
      <c r="S596" s="132"/>
      <c r="T596" s="132"/>
      <c r="U596" s="132"/>
      <c r="V596" s="133" t="s">
        <v>1717</v>
      </c>
      <c r="W596" s="133" t="s">
        <v>1717</v>
      </c>
      <c r="X596" s="132"/>
      <c r="Y596" s="132"/>
      <c r="Z596" s="132"/>
      <c r="AA596" s="132"/>
      <c r="AB596" s="132"/>
      <c r="AC596" s="132"/>
      <c r="AD596" s="132"/>
      <c r="AE596" s="132"/>
      <c r="AF596" s="133" t="s">
        <v>1717</v>
      </c>
      <c r="AG596" s="132"/>
      <c r="AH596" s="132"/>
      <c r="AI596" s="132"/>
      <c r="AJ596" s="132"/>
      <c r="AK596" s="132"/>
      <c r="AL596" s="133" t="s">
        <v>1717</v>
      </c>
      <c r="AM596" s="133" t="s">
        <v>1717</v>
      </c>
      <c r="AN596" s="133" t="s">
        <v>1717</v>
      </c>
      <c r="AO596" s="132"/>
      <c r="AP596" s="133" t="s">
        <v>1717</v>
      </c>
      <c r="AQ596" s="132"/>
      <c r="AR596" s="132"/>
      <c r="AS596" s="132"/>
      <c r="AT596" s="132"/>
      <c r="AU596" s="132"/>
      <c r="AV596" s="132"/>
      <c r="AW596" s="132"/>
      <c r="AX596" s="132"/>
      <c r="AY596" s="132"/>
      <c r="AZ596" s="132"/>
      <c r="BA596" s="133" t="s">
        <v>1717</v>
      </c>
      <c r="BC596" s="5">
        <v>586</v>
      </c>
    </row>
    <row r="597" spans="1:55" ht="25.15" customHeight="1" x14ac:dyDescent="0.2">
      <c r="B597" s="1"/>
      <c r="C597" s="51" t="s">
        <v>302</v>
      </c>
      <c r="D597" s="56" t="s">
        <v>104</v>
      </c>
      <c r="E597" s="55" t="s">
        <v>12</v>
      </c>
      <c r="F597" s="78"/>
      <c r="G597" s="78"/>
      <c r="H597" s="78"/>
      <c r="I597" s="78"/>
      <c r="J597" s="78"/>
      <c r="K597" s="78"/>
      <c r="L597" s="78"/>
      <c r="M597" s="233"/>
      <c r="N597" s="150"/>
      <c r="O597" s="205"/>
      <c r="P597" s="54" t="s">
        <v>1404</v>
      </c>
      <c r="R597" s="167"/>
      <c r="S597" s="167"/>
      <c r="T597" s="167"/>
      <c r="U597" s="167"/>
      <c r="V597" s="167"/>
      <c r="W597" s="167"/>
      <c r="X597" s="133"/>
      <c r="Y597" s="167"/>
      <c r="Z597" s="167"/>
      <c r="AA597" s="133"/>
      <c r="AB597" s="167"/>
      <c r="AC597" s="167"/>
      <c r="AD597" s="167"/>
      <c r="AE597" s="167"/>
      <c r="AF597" s="133"/>
      <c r="AG597" s="167"/>
      <c r="AH597" s="167"/>
      <c r="AI597" s="167"/>
      <c r="AJ597" s="167"/>
      <c r="AK597" s="167"/>
      <c r="AL597" s="133"/>
      <c r="AM597" s="133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C597" s="5">
        <v>587</v>
      </c>
    </row>
    <row r="598" spans="1:55" ht="25.15" customHeight="1" x14ac:dyDescent="0.2">
      <c r="A598" s="13" t="s">
        <v>1845</v>
      </c>
      <c r="B598" s="226" t="s">
        <v>1859</v>
      </c>
      <c r="C598" s="18" t="s">
        <v>303</v>
      </c>
      <c r="D598" s="10" t="s">
        <v>1494</v>
      </c>
      <c r="E598" s="103" t="s">
        <v>294</v>
      </c>
      <c r="F598" s="22" t="s">
        <v>295</v>
      </c>
      <c r="G598" s="22" t="s">
        <v>1542</v>
      </c>
      <c r="H598" s="12">
        <v>24</v>
      </c>
      <c r="I598" s="12" t="s">
        <v>1670</v>
      </c>
      <c r="J598" s="12" t="s">
        <v>1671</v>
      </c>
      <c r="K598" s="12" t="s">
        <v>12</v>
      </c>
      <c r="L598" s="12">
        <v>1980</v>
      </c>
      <c r="M598" s="137"/>
      <c r="N598" s="72" t="s">
        <v>13</v>
      </c>
      <c r="O598" s="107"/>
      <c r="P598" s="249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  <c r="AB598" s="131"/>
      <c r="AC598" s="131"/>
      <c r="AD598" s="131"/>
      <c r="AE598" s="131"/>
      <c r="AF598" s="131"/>
      <c r="AG598" s="133" t="s">
        <v>1717</v>
      </c>
      <c r="AH598" s="131"/>
      <c r="AI598" s="131"/>
      <c r="AJ598" s="131"/>
      <c r="AK598" s="131"/>
      <c r="AL598" s="133" t="s">
        <v>1717</v>
      </c>
      <c r="AM598" s="133" t="s">
        <v>1717</v>
      </c>
      <c r="AN598" s="131"/>
      <c r="AO598" s="133" t="s">
        <v>1717</v>
      </c>
      <c r="AP598" s="131"/>
      <c r="AQ598" s="133" t="s">
        <v>1717</v>
      </c>
      <c r="AR598" s="133" t="s">
        <v>1717</v>
      </c>
      <c r="AS598" s="133" t="s">
        <v>1717</v>
      </c>
      <c r="AT598" s="131"/>
      <c r="AU598" s="131"/>
      <c r="AV598" s="131"/>
      <c r="AW598" s="131"/>
      <c r="AX598" s="131"/>
      <c r="AY598" s="131"/>
      <c r="AZ598" s="131"/>
      <c r="BA598" s="133" t="s">
        <v>1717</v>
      </c>
      <c r="BC598" s="5">
        <v>588</v>
      </c>
    </row>
    <row r="599" spans="1:55" ht="25.15" customHeight="1" x14ac:dyDescent="0.2">
      <c r="B599" s="1"/>
      <c r="C599" s="51" t="s">
        <v>304</v>
      </c>
      <c r="D599" s="56" t="s">
        <v>104</v>
      </c>
      <c r="E599" s="55" t="s">
        <v>12</v>
      </c>
      <c r="F599" s="78"/>
      <c r="G599" s="78"/>
      <c r="H599" s="51"/>
      <c r="I599" s="51"/>
      <c r="J599" s="51"/>
      <c r="K599" s="51"/>
      <c r="L599" s="51"/>
      <c r="M599" s="235"/>
      <c r="N599" s="150"/>
      <c r="O599" s="205"/>
      <c r="P599" s="54" t="s">
        <v>1404</v>
      </c>
      <c r="R599" s="167"/>
      <c r="S599" s="167"/>
      <c r="T599" s="167"/>
      <c r="U599" s="167"/>
      <c r="V599" s="167"/>
      <c r="W599" s="167"/>
      <c r="X599" s="133"/>
      <c r="Y599" s="167"/>
      <c r="Z599" s="167"/>
      <c r="AA599" s="133"/>
      <c r="AB599" s="167"/>
      <c r="AC599" s="167"/>
      <c r="AD599" s="167"/>
      <c r="AE599" s="167"/>
      <c r="AF599" s="133"/>
      <c r="AG599" s="167"/>
      <c r="AH599" s="167"/>
      <c r="AI599" s="167"/>
      <c r="AJ599" s="167"/>
      <c r="AK599" s="167"/>
      <c r="AL599" s="133"/>
      <c r="AM599" s="133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C599" s="5">
        <v>589</v>
      </c>
    </row>
    <row r="600" spans="1:55" ht="25.15" customHeight="1" x14ac:dyDescent="0.2">
      <c r="A600" s="13" t="s">
        <v>1845</v>
      </c>
      <c r="B600" s="226" t="s">
        <v>104</v>
      </c>
      <c r="C600" s="18" t="s">
        <v>306</v>
      </c>
      <c r="D600" s="10" t="s">
        <v>1361</v>
      </c>
      <c r="E600" s="103" t="s">
        <v>294</v>
      </c>
      <c r="F600" s="22" t="s">
        <v>297</v>
      </c>
      <c r="G600" s="11" t="s">
        <v>1435</v>
      </c>
      <c r="H600" s="12">
        <v>0.30000000000000004</v>
      </c>
      <c r="I600" s="12" t="s">
        <v>12</v>
      </c>
      <c r="J600" s="12" t="s">
        <v>12</v>
      </c>
      <c r="K600" s="12" t="s">
        <v>12</v>
      </c>
      <c r="L600" s="12">
        <v>1980</v>
      </c>
      <c r="M600" s="137"/>
      <c r="N600" s="72" t="s">
        <v>13</v>
      </c>
      <c r="O600" s="107"/>
      <c r="P600" s="249"/>
      <c r="R600" s="131"/>
      <c r="S600" s="132"/>
      <c r="T600" s="132"/>
      <c r="U600" s="132"/>
      <c r="V600" s="133" t="s">
        <v>1717</v>
      </c>
      <c r="W600" s="133" t="s">
        <v>1717</v>
      </c>
      <c r="X600" s="132"/>
      <c r="Y600" s="132"/>
      <c r="Z600" s="132"/>
      <c r="AA600" s="132"/>
      <c r="AB600" s="133" t="s">
        <v>1717</v>
      </c>
      <c r="AC600" s="132"/>
      <c r="AD600" s="132"/>
      <c r="AE600" s="132"/>
      <c r="AF600" s="133" t="s">
        <v>1717</v>
      </c>
      <c r="AG600" s="132"/>
      <c r="AH600" s="132"/>
      <c r="AI600" s="132"/>
      <c r="AJ600" s="132"/>
      <c r="AK600" s="132"/>
      <c r="AL600" s="133" t="s">
        <v>1717</v>
      </c>
      <c r="AM600" s="133" t="s">
        <v>1717</v>
      </c>
      <c r="AN600" s="132"/>
      <c r="AO600" s="132"/>
      <c r="AP600" s="132"/>
      <c r="AQ600" s="132"/>
      <c r="AR600" s="132"/>
      <c r="AS600" s="132"/>
      <c r="AT600" s="132"/>
      <c r="AU600" s="132"/>
      <c r="AV600" s="132"/>
      <c r="AW600" s="132"/>
      <c r="AX600" s="132"/>
      <c r="AY600" s="132"/>
      <c r="AZ600" s="132"/>
      <c r="BA600" s="133" t="s">
        <v>1717</v>
      </c>
      <c r="BC600" s="5">
        <v>590</v>
      </c>
    </row>
    <row r="601" spans="1:55" ht="25.15" customHeight="1" x14ac:dyDescent="0.2">
      <c r="A601" s="13" t="s">
        <v>1851</v>
      </c>
      <c r="B601" s="226" t="s">
        <v>307</v>
      </c>
      <c r="C601" s="18" t="s">
        <v>308</v>
      </c>
      <c r="D601" s="10" t="s">
        <v>309</v>
      </c>
      <c r="E601" s="103" t="s">
        <v>294</v>
      </c>
      <c r="F601" s="22" t="s">
        <v>310</v>
      </c>
      <c r="G601" s="22" t="s">
        <v>1464</v>
      </c>
      <c r="H601" s="12">
        <v>3.38</v>
      </c>
      <c r="I601" s="12" t="s">
        <v>12</v>
      </c>
      <c r="J601" s="12" t="s">
        <v>12</v>
      </c>
      <c r="K601" s="12" t="s">
        <v>12</v>
      </c>
      <c r="L601" s="12">
        <v>2005</v>
      </c>
      <c r="M601" s="137"/>
      <c r="N601" s="72" t="s">
        <v>13</v>
      </c>
      <c r="O601" s="107"/>
      <c r="P601" s="249"/>
      <c r="R601" s="133" t="s">
        <v>1717</v>
      </c>
      <c r="S601" s="132"/>
      <c r="T601" s="132"/>
      <c r="U601" s="132"/>
      <c r="V601" s="132"/>
      <c r="W601" s="132"/>
      <c r="X601" s="132"/>
      <c r="Y601" s="132"/>
      <c r="Z601" s="133" t="s">
        <v>1717</v>
      </c>
      <c r="AA601" s="132"/>
      <c r="AB601" s="132"/>
      <c r="AC601" s="133" t="s">
        <v>1717</v>
      </c>
      <c r="AD601" s="131"/>
      <c r="AE601" s="132"/>
      <c r="AF601" s="133" t="s">
        <v>1717</v>
      </c>
      <c r="AG601" s="132"/>
      <c r="AH601" s="132"/>
      <c r="AI601" s="132"/>
      <c r="AJ601" s="132"/>
      <c r="AK601" s="132"/>
      <c r="AL601" s="132"/>
      <c r="AM601" s="133" t="s">
        <v>1717</v>
      </c>
      <c r="AN601" s="132"/>
      <c r="AO601" s="132"/>
      <c r="AP601" s="132"/>
      <c r="AQ601" s="132"/>
      <c r="AR601" s="132"/>
      <c r="AS601" s="132"/>
      <c r="AT601" s="132"/>
      <c r="AU601" s="133" t="s">
        <v>1717</v>
      </c>
      <c r="AV601" s="132"/>
      <c r="AW601" s="132"/>
      <c r="AX601" s="132"/>
      <c r="AY601" s="132"/>
      <c r="AZ601" s="132"/>
      <c r="BA601" s="132"/>
      <c r="BC601" s="5">
        <v>591</v>
      </c>
    </row>
    <row r="602" spans="1:55" ht="25.15" customHeight="1" x14ac:dyDescent="0.2">
      <c r="A602" s="13" t="s">
        <v>1851</v>
      </c>
      <c r="B602" s="226" t="s">
        <v>307</v>
      </c>
      <c r="C602" s="18" t="s">
        <v>311</v>
      </c>
      <c r="D602" s="10" t="s">
        <v>312</v>
      </c>
      <c r="E602" s="103" t="s">
        <v>294</v>
      </c>
      <c r="F602" s="22" t="s">
        <v>313</v>
      </c>
      <c r="G602" s="22" t="s">
        <v>1464</v>
      </c>
      <c r="H602" s="12">
        <v>3.38</v>
      </c>
      <c r="I602" s="12" t="s">
        <v>12</v>
      </c>
      <c r="J602" s="12" t="s">
        <v>12</v>
      </c>
      <c r="K602" s="12" t="s">
        <v>12</v>
      </c>
      <c r="L602" s="12">
        <v>2005</v>
      </c>
      <c r="M602" s="137"/>
      <c r="N602" s="72" t="s">
        <v>13</v>
      </c>
      <c r="O602" s="107"/>
      <c r="P602" s="249"/>
      <c r="R602" s="133" t="s">
        <v>1717</v>
      </c>
      <c r="S602" s="132"/>
      <c r="T602" s="132"/>
      <c r="U602" s="132"/>
      <c r="V602" s="132"/>
      <c r="W602" s="132"/>
      <c r="X602" s="132"/>
      <c r="Y602" s="132"/>
      <c r="Z602" s="133" t="s">
        <v>1717</v>
      </c>
      <c r="AA602" s="132"/>
      <c r="AB602" s="132"/>
      <c r="AC602" s="133" t="s">
        <v>1717</v>
      </c>
      <c r="AD602" s="131"/>
      <c r="AE602" s="132"/>
      <c r="AF602" s="133" t="s">
        <v>1717</v>
      </c>
      <c r="AG602" s="132"/>
      <c r="AH602" s="132"/>
      <c r="AI602" s="132"/>
      <c r="AJ602" s="132"/>
      <c r="AK602" s="132"/>
      <c r="AL602" s="132"/>
      <c r="AM602" s="133" t="s">
        <v>1717</v>
      </c>
      <c r="AN602" s="132"/>
      <c r="AO602" s="132"/>
      <c r="AP602" s="132"/>
      <c r="AQ602" s="132"/>
      <c r="AR602" s="132"/>
      <c r="AS602" s="132"/>
      <c r="AT602" s="132"/>
      <c r="AU602" s="133" t="s">
        <v>1717</v>
      </c>
      <c r="AV602" s="132"/>
      <c r="AW602" s="132"/>
      <c r="AX602" s="132"/>
      <c r="AY602" s="132"/>
      <c r="AZ602" s="132"/>
      <c r="BA602" s="132"/>
      <c r="BC602" s="5">
        <v>592</v>
      </c>
    </row>
    <row r="603" spans="1:55" ht="25.15" customHeight="1" x14ac:dyDescent="0.2">
      <c r="A603" s="13" t="s">
        <v>1851</v>
      </c>
      <c r="B603" s="226" t="s">
        <v>307</v>
      </c>
      <c r="C603" s="18" t="s">
        <v>314</v>
      </c>
      <c r="D603" s="10" t="s">
        <v>315</v>
      </c>
      <c r="E603" s="103" t="s">
        <v>294</v>
      </c>
      <c r="F603" s="22" t="s">
        <v>316</v>
      </c>
      <c r="G603" s="22" t="s">
        <v>1464</v>
      </c>
      <c r="H603" s="12">
        <v>3.38</v>
      </c>
      <c r="I603" s="12" t="s">
        <v>12</v>
      </c>
      <c r="J603" s="12" t="s">
        <v>12</v>
      </c>
      <c r="K603" s="12" t="s">
        <v>12</v>
      </c>
      <c r="L603" s="12">
        <v>2005</v>
      </c>
      <c r="M603" s="137"/>
      <c r="N603" s="72" t="s">
        <v>13</v>
      </c>
      <c r="O603" s="107"/>
      <c r="P603" s="249"/>
      <c r="R603" s="133" t="s">
        <v>1717</v>
      </c>
      <c r="S603" s="132"/>
      <c r="T603" s="132"/>
      <c r="U603" s="132"/>
      <c r="V603" s="132"/>
      <c r="W603" s="132"/>
      <c r="X603" s="132"/>
      <c r="Y603" s="132"/>
      <c r="Z603" s="133" t="s">
        <v>1717</v>
      </c>
      <c r="AA603" s="132"/>
      <c r="AB603" s="132"/>
      <c r="AC603" s="133" t="s">
        <v>1717</v>
      </c>
      <c r="AD603" s="131"/>
      <c r="AE603" s="132"/>
      <c r="AF603" s="133" t="s">
        <v>1717</v>
      </c>
      <c r="AG603" s="132"/>
      <c r="AH603" s="132"/>
      <c r="AI603" s="132"/>
      <c r="AJ603" s="132"/>
      <c r="AK603" s="132"/>
      <c r="AL603" s="132"/>
      <c r="AM603" s="133" t="s">
        <v>1717</v>
      </c>
      <c r="AN603" s="132"/>
      <c r="AO603" s="132"/>
      <c r="AP603" s="132"/>
      <c r="AQ603" s="132"/>
      <c r="AR603" s="132"/>
      <c r="AS603" s="132"/>
      <c r="AT603" s="132"/>
      <c r="AU603" s="133" t="s">
        <v>1717</v>
      </c>
      <c r="AV603" s="132"/>
      <c r="AW603" s="132"/>
      <c r="AX603" s="132"/>
      <c r="AY603" s="132"/>
      <c r="AZ603" s="132"/>
      <c r="BA603" s="132"/>
      <c r="BC603" s="5">
        <v>593</v>
      </c>
    </row>
    <row r="604" spans="1:55" ht="25.15" customHeight="1" x14ac:dyDescent="0.2">
      <c r="A604" s="13" t="s">
        <v>1851</v>
      </c>
      <c r="B604" s="226" t="s">
        <v>307</v>
      </c>
      <c r="C604" s="18" t="s">
        <v>317</v>
      </c>
      <c r="D604" s="10" t="s">
        <v>318</v>
      </c>
      <c r="E604" s="103" t="s">
        <v>294</v>
      </c>
      <c r="F604" s="22" t="s">
        <v>319</v>
      </c>
      <c r="G604" s="22" t="s">
        <v>1464</v>
      </c>
      <c r="H604" s="12">
        <v>3.38</v>
      </c>
      <c r="I604" s="12" t="s">
        <v>12</v>
      </c>
      <c r="J604" s="12" t="s">
        <v>12</v>
      </c>
      <c r="K604" s="12" t="s">
        <v>12</v>
      </c>
      <c r="L604" s="12">
        <v>2005</v>
      </c>
      <c r="M604" s="137"/>
      <c r="N604" s="72" t="s">
        <v>13</v>
      </c>
      <c r="O604" s="107"/>
      <c r="P604" s="249"/>
      <c r="R604" s="133" t="s">
        <v>1717</v>
      </c>
      <c r="S604" s="132"/>
      <c r="T604" s="132"/>
      <c r="U604" s="132"/>
      <c r="V604" s="132"/>
      <c r="W604" s="132"/>
      <c r="X604" s="132"/>
      <c r="Y604" s="132"/>
      <c r="Z604" s="133" t="s">
        <v>1717</v>
      </c>
      <c r="AA604" s="132"/>
      <c r="AB604" s="132"/>
      <c r="AC604" s="133" t="s">
        <v>1717</v>
      </c>
      <c r="AD604" s="131"/>
      <c r="AE604" s="132"/>
      <c r="AF604" s="133" t="s">
        <v>1717</v>
      </c>
      <c r="AG604" s="132"/>
      <c r="AH604" s="132"/>
      <c r="AI604" s="132"/>
      <c r="AJ604" s="132"/>
      <c r="AK604" s="132"/>
      <c r="AL604" s="132"/>
      <c r="AM604" s="133" t="s">
        <v>1717</v>
      </c>
      <c r="AN604" s="132"/>
      <c r="AO604" s="132"/>
      <c r="AP604" s="132"/>
      <c r="AQ604" s="132"/>
      <c r="AR604" s="132"/>
      <c r="AS604" s="132"/>
      <c r="AT604" s="132"/>
      <c r="AU604" s="133" t="s">
        <v>1717</v>
      </c>
      <c r="AV604" s="132"/>
      <c r="AW604" s="132"/>
      <c r="AX604" s="132"/>
      <c r="AY604" s="132"/>
      <c r="AZ604" s="132"/>
      <c r="BA604" s="132"/>
      <c r="BC604" s="5">
        <v>594</v>
      </c>
    </row>
    <row r="605" spans="1:55" ht="25.15" customHeight="1" x14ac:dyDescent="0.2">
      <c r="A605" s="13" t="s">
        <v>1845</v>
      </c>
      <c r="B605" s="226" t="s">
        <v>1854</v>
      </c>
      <c r="C605" s="18" t="s">
        <v>320</v>
      </c>
      <c r="D605" s="10" t="s">
        <v>321</v>
      </c>
      <c r="E605" s="103" t="s">
        <v>294</v>
      </c>
      <c r="F605" s="22" t="s">
        <v>322</v>
      </c>
      <c r="G605" s="22" t="s">
        <v>1439</v>
      </c>
      <c r="H605" s="12">
        <v>0.75</v>
      </c>
      <c r="I605" s="12" t="s">
        <v>12</v>
      </c>
      <c r="J605" s="12" t="s">
        <v>12</v>
      </c>
      <c r="K605" s="12" t="s">
        <v>12</v>
      </c>
      <c r="L605" s="12">
        <v>1985</v>
      </c>
      <c r="M605" s="137"/>
      <c r="N605" s="72" t="s">
        <v>13</v>
      </c>
      <c r="O605" s="107"/>
      <c r="P605" s="249"/>
      <c r="R605" s="131"/>
      <c r="S605" s="131"/>
      <c r="T605" s="131"/>
      <c r="U605" s="132"/>
      <c r="V605" s="131"/>
      <c r="W605" s="133" t="s">
        <v>1717</v>
      </c>
      <c r="X605" s="131"/>
      <c r="Y605" s="131"/>
      <c r="Z605" s="131"/>
      <c r="AA605" s="131"/>
      <c r="AB605" s="133" t="s">
        <v>1717</v>
      </c>
      <c r="AC605" s="131"/>
      <c r="AD605" s="131"/>
      <c r="AE605" s="131"/>
      <c r="AF605" s="133" t="s">
        <v>1717</v>
      </c>
      <c r="AG605" s="131"/>
      <c r="AH605" s="131"/>
      <c r="AI605" s="131"/>
      <c r="AJ605" s="131"/>
      <c r="AK605" s="131"/>
      <c r="AL605" s="133" t="s">
        <v>1717</v>
      </c>
      <c r="AM605" s="133" t="s">
        <v>1717</v>
      </c>
      <c r="AN605" s="131"/>
      <c r="AO605" s="131"/>
      <c r="AP605" s="131"/>
      <c r="AQ605" s="131"/>
      <c r="AR605" s="131"/>
      <c r="AS605" s="131"/>
      <c r="AT605" s="131"/>
      <c r="AU605" s="131"/>
      <c r="AV605" s="131"/>
      <c r="AW605" s="131"/>
      <c r="AX605" s="131"/>
      <c r="AY605" s="131"/>
      <c r="AZ605" s="131"/>
      <c r="BA605" s="133" t="s">
        <v>1717</v>
      </c>
      <c r="BC605" s="5">
        <v>595</v>
      </c>
    </row>
    <row r="606" spans="1:55" ht="25.15" customHeight="1" x14ac:dyDescent="0.2">
      <c r="B606" s="1"/>
      <c r="C606" s="51" t="s">
        <v>1145</v>
      </c>
      <c r="D606" s="52" t="s">
        <v>1661</v>
      </c>
      <c r="E606" s="55" t="s">
        <v>12</v>
      </c>
      <c r="F606" s="78"/>
      <c r="G606" s="78"/>
      <c r="H606" s="78"/>
      <c r="I606" s="78"/>
      <c r="J606" s="78"/>
      <c r="K606" s="78"/>
      <c r="L606" s="78"/>
      <c r="M606" s="233"/>
      <c r="N606" s="150"/>
      <c r="O606" s="205"/>
      <c r="P606" s="54" t="s">
        <v>1404</v>
      </c>
      <c r="R606" s="167"/>
      <c r="S606" s="167"/>
      <c r="T606" s="167"/>
      <c r="U606" s="167"/>
      <c r="V606" s="167"/>
      <c r="W606" s="167"/>
      <c r="X606" s="133"/>
      <c r="Y606" s="167"/>
      <c r="Z606" s="167"/>
      <c r="AA606" s="133"/>
      <c r="AB606" s="167"/>
      <c r="AC606" s="167"/>
      <c r="AD606" s="167"/>
      <c r="AE606" s="167"/>
      <c r="AF606" s="133"/>
      <c r="AG606" s="167"/>
      <c r="AH606" s="167"/>
      <c r="AI606" s="167"/>
      <c r="AJ606" s="167"/>
      <c r="AK606" s="167"/>
      <c r="AL606" s="133"/>
      <c r="AM606" s="133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C606" s="5">
        <v>596</v>
      </c>
    </row>
    <row r="607" spans="1:55" ht="25.15" customHeight="1" x14ac:dyDescent="0.2">
      <c r="B607" s="1"/>
      <c r="C607" s="51" t="s">
        <v>1146</v>
      </c>
      <c r="D607" s="52" t="s">
        <v>1662</v>
      </c>
      <c r="E607" s="55" t="s">
        <v>12</v>
      </c>
      <c r="F607" s="78"/>
      <c r="G607" s="78"/>
      <c r="H607" s="78"/>
      <c r="I607" s="78"/>
      <c r="J607" s="78"/>
      <c r="K607" s="78"/>
      <c r="L607" s="78"/>
      <c r="M607" s="233"/>
      <c r="N607" s="150"/>
      <c r="O607" s="205"/>
      <c r="P607" s="54" t="s">
        <v>1404</v>
      </c>
      <c r="R607" s="167"/>
      <c r="S607" s="167"/>
      <c r="T607" s="167"/>
      <c r="U607" s="167"/>
      <c r="V607" s="167"/>
      <c r="W607" s="167"/>
      <c r="X607" s="133"/>
      <c r="Y607" s="167"/>
      <c r="Z607" s="167"/>
      <c r="AA607" s="133"/>
      <c r="AB607" s="167"/>
      <c r="AC607" s="167"/>
      <c r="AD607" s="167"/>
      <c r="AE607" s="167"/>
      <c r="AF607" s="133"/>
      <c r="AG607" s="167"/>
      <c r="AH607" s="167"/>
      <c r="AI607" s="167"/>
      <c r="AJ607" s="167"/>
      <c r="AK607" s="167"/>
      <c r="AL607" s="133"/>
      <c r="AM607" s="133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C607" s="5">
        <v>597</v>
      </c>
    </row>
    <row r="608" spans="1:55" ht="25.15" customHeight="1" x14ac:dyDescent="0.2">
      <c r="B608" s="1"/>
      <c r="C608" s="51" t="s">
        <v>1147</v>
      </c>
      <c r="D608" s="52" t="s">
        <v>1361</v>
      </c>
      <c r="E608" s="55" t="s">
        <v>12</v>
      </c>
      <c r="F608" s="56" t="s">
        <v>1366</v>
      </c>
      <c r="G608" s="78" t="s">
        <v>1435</v>
      </c>
      <c r="H608" s="51">
        <v>0</v>
      </c>
      <c r="I608" s="51" t="s">
        <v>12</v>
      </c>
      <c r="J608" s="51" t="s">
        <v>12</v>
      </c>
      <c r="K608" s="51" t="s">
        <v>12</v>
      </c>
      <c r="L608" s="78"/>
      <c r="M608" s="233"/>
      <c r="N608" s="150"/>
      <c r="O608" s="205"/>
      <c r="P608" s="54" t="s">
        <v>2029</v>
      </c>
      <c r="R608" s="167"/>
      <c r="S608" s="167"/>
      <c r="T608" s="167"/>
      <c r="U608" s="167"/>
      <c r="V608" s="167"/>
      <c r="W608" s="167"/>
      <c r="X608" s="133"/>
      <c r="Y608" s="167"/>
      <c r="Z608" s="167"/>
      <c r="AA608" s="133"/>
      <c r="AB608" s="167"/>
      <c r="AC608" s="167"/>
      <c r="AD608" s="167"/>
      <c r="AE608" s="167"/>
      <c r="AF608" s="133"/>
      <c r="AG608" s="167"/>
      <c r="AH608" s="167"/>
      <c r="AI608" s="167"/>
      <c r="AJ608" s="167"/>
      <c r="AK608" s="167"/>
      <c r="AL608" s="133"/>
      <c r="AM608" s="133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C608" s="5">
        <v>598</v>
      </c>
    </row>
    <row r="609" spans="1:55" ht="25.15" customHeight="1" x14ac:dyDescent="0.2">
      <c r="B609" s="1"/>
      <c r="C609" s="198" t="s">
        <v>1148</v>
      </c>
      <c r="D609" s="43" t="s">
        <v>1361</v>
      </c>
      <c r="E609" s="46" t="s">
        <v>679</v>
      </c>
      <c r="F609" s="44" t="s">
        <v>1366</v>
      </c>
      <c r="G609" s="47" t="s">
        <v>1435</v>
      </c>
      <c r="H609" s="198">
        <v>0</v>
      </c>
      <c r="I609" s="198" t="s">
        <v>12</v>
      </c>
      <c r="J609" s="198" t="s">
        <v>12</v>
      </c>
      <c r="K609" s="198" t="s">
        <v>12</v>
      </c>
      <c r="L609" s="47"/>
      <c r="M609" s="257"/>
      <c r="N609" s="20"/>
      <c r="O609" s="118" t="s">
        <v>1331</v>
      </c>
      <c r="P609" s="151" t="s">
        <v>2031</v>
      </c>
      <c r="R609" s="167"/>
      <c r="S609" s="167"/>
      <c r="T609" s="167"/>
      <c r="U609" s="167"/>
      <c r="V609" s="167"/>
      <c r="W609" s="167"/>
      <c r="X609" s="133"/>
      <c r="Y609" s="167"/>
      <c r="Z609" s="167"/>
      <c r="AA609" s="133"/>
      <c r="AB609" s="167"/>
      <c r="AC609" s="167"/>
      <c r="AD609" s="167"/>
      <c r="AE609" s="167"/>
      <c r="AF609" s="133"/>
      <c r="AG609" s="167"/>
      <c r="AH609" s="167"/>
      <c r="AI609" s="167"/>
      <c r="AJ609" s="167"/>
      <c r="AK609" s="167"/>
      <c r="AL609" s="133"/>
      <c r="AM609" s="133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C609" s="5">
        <v>599</v>
      </c>
    </row>
    <row r="610" spans="1:55" ht="25.15" customHeight="1" x14ac:dyDescent="0.2">
      <c r="A610" s="13" t="s">
        <v>1845</v>
      </c>
      <c r="B610" s="226" t="s">
        <v>104</v>
      </c>
      <c r="C610" s="198" t="s">
        <v>323</v>
      </c>
      <c r="D610" s="44" t="s">
        <v>1361</v>
      </c>
      <c r="E610" s="46" t="s">
        <v>679</v>
      </c>
      <c r="F610" s="47" t="s">
        <v>305</v>
      </c>
      <c r="G610" s="80" t="s">
        <v>1435</v>
      </c>
      <c r="H610" s="198">
        <v>0.30000000000000004</v>
      </c>
      <c r="I610" s="198" t="s">
        <v>12</v>
      </c>
      <c r="J610" s="198" t="s">
        <v>12</v>
      </c>
      <c r="K610" s="198" t="s">
        <v>12</v>
      </c>
      <c r="L610" s="198">
        <v>1985</v>
      </c>
      <c r="M610" s="256"/>
      <c r="N610" s="20"/>
      <c r="O610" s="118" t="s">
        <v>1331</v>
      </c>
      <c r="P610" s="151" t="s">
        <v>2031</v>
      </c>
      <c r="R610" s="167"/>
      <c r="S610" s="167"/>
      <c r="T610" s="167"/>
      <c r="U610" s="167"/>
      <c r="V610" s="167"/>
      <c r="W610" s="167"/>
      <c r="X610" s="133"/>
      <c r="Y610" s="167"/>
      <c r="Z610" s="167"/>
      <c r="AA610" s="133"/>
      <c r="AB610" s="167"/>
      <c r="AC610" s="167"/>
      <c r="AD610" s="167"/>
      <c r="AE610" s="167"/>
      <c r="AF610" s="133"/>
      <c r="AG610" s="167"/>
      <c r="AH610" s="167"/>
      <c r="AI610" s="167"/>
      <c r="AJ610" s="167"/>
      <c r="AK610" s="167"/>
      <c r="AL610" s="133"/>
      <c r="AM610" s="133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C610" s="5">
        <v>600</v>
      </c>
    </row>
    <row r="611" spans="1:55" ht="25.15" customHeight="1" x14ac:dyDescent="0.2">
      <c r="A611" s="13" t="s">
        <v>1848</v>
      </c>
      <c r="B611" s="226" t="s">
        <v>1857</v>
      </c>
      <c r="C611" s="18" t="s">
        <v>1149</v>
      </c>
      <c r="D611" s="7" t="s">
        <v>274</v>
      </c>
      <c r="E611" s="103" t="s">
        <v>1348</v>
      </c>
      <c r="F611" s="9" t="s">
        <v>94</v>
      </c>
      <c r="G611" s="88" t="s">
        <v>1535</v>
      </c>
      <c r="H611" s="85">
        <v>1.5</v>
      </c>
      <c r="I611" s="12" t="s">
        <v>12</v>
      </c>
      <c r="J611" s="85" t="s">
        <v>1671</v>
      </c>
      <c r="K611" s="12" t="s">
        <v>12</v>
      </c>
      <c r="L611" s="85"/>
      <c r="M611" s="137"/>
      <c r="N611" s="72" t="s">
        <v>13</v>
      </c>
      <c r="O611" s="107"/>
      <c r="P611" s="249"/>
      <c r="R611" s="131"/>
      <c r="S611" s="131"/>
      <c r="T611" s="133" t="s">
        <v>1717</v>
      </c>
      <c r="U611" s="131"/>
      <c r="V611" s="131"/>
      <c r="W611" s="131"/>
      <c r="X611" s="131"/>
      <c r="Y611" s="131"/>
      <c r="Z611" s="131"/>
      <c r="AA611" s="131"/>
      <c r="AB611" s="131"/>
      <c r="AC611" s="131"/>
      <c r="AD611" s="131"/>
      <c r="AE611" s="131"/>
      <c r="AF611" s="133" t="s">
        <v>1717</v>
      </c>
      <c r="AG611" s="131"/>
      <c r="AH611" s="131"/>
      <c r="AI611" s="131"/>
      <c r="AJ611" s="131"/>
      <c r="AK611" s="131"/>
      <c r="AL611" s="133" t="s">
        <v>1717</v>
      </c>
      <c r="AM611" s="133" t="s">
        <v>1717</v>
      </c>
      <c r="AN611" s="131"/>
      <c r="AO611" s="131"/>
      <c r="AP611" s="131"/>
      <c r="AQ611" s="131"/>
      <c r="AR611" s="131"/>
      <c r="AS611" s="131"/>
      <c r="AT611" s="131"/>
      <c r="AU611" s="131"/>
      <c r="AV611" s="133" t="s">
        <v>1717</v>
      </c>
      <c r="AW611" s="131"/>
      <c r="AX611" s="131"/>
      <c r="AY611" s="131"/>
      <c r="AZ611" s="131"/>
      <c r="BA611" s="132"/>
      <c r="BC611" s="5">
        <v>601</v>
      </c>
    </row>
    <row r="612" spans="1:55" ht="25.15" customHeight="1" x14ac:dyDescent="0.2">
      <c r="B612" s="1"/>
      <c r="C612" s="51" t="s">
        <v>1150</v>
      </c>
      <c r="D612" s="52" t="s">
        <v>1192</v>
      </c>
      <c r="E612" s="55" t="s">
        <v>12</v>
      </c>
      <c r="F612" s="53" t="s">
        <v>154</v>
      </c>
      <c r="G612" s="74"/>
      <c r="H612" s="74"/>
      <c r="I612" s="74"/>
      <c r="J612" s="74"/>
      <c r="K612" s="74"/>
      <c r="L612" s="74"/>
      <c r="M612" s="234"/>
      <c r="N612" s="150"/>
      <c r="O612" s="205"/>
      <c r="P612" s="54" t="s">
        <v>1404</v>
      </c>
      <c r="R612" s="167"/>
      <c r="S612" s="167"/>
      <c r="T612" s="167"/>
      <c r="U612" s="167"/>
      <c r="V612" s="167"/>
      <c r="W612" s="167"/>
      <c r="X612" s="133"/>
      <c r="Y612" s="167"/>
      <c r="Z612" s="167"/>
      <c r="AA612" s="133"/>
      <c r="AB612" s="167"/>
      <c r="AC612" s="167"/>
      <c r="AD612" s="167"/>
      <c r="AE612" s="167"/>
      <c r="AF612" s="133"/>
      <c r="AG612" s="167"/>
      <c r="AH612" s="167"/>
      <c r="AI612" s="167"/>
      <c r="AJ612" s="167"/>
      <c r="AK612" s="167"/>
      <c r="AL612" s="133"/>
      <c r="AM612" s="133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C612" s="5">
        <v>602</v>
      </c>
    </row>
    <row r="613" spans="1:55" ht="25.15" customHeight="1" x14ac:dyDescent="0.2">
      <c r="B613" s="1"/>
      <c r="C613" s="51" t="s">
        <v>1151</v>
      </c>
      <c r="D613" s="52" t="s">
        <v>152</v>
      </c>
      <c r="E613" s="55" t="s">
        <v>12</v>
      </c>
      <c r="F613" s="53" t="s">
        <v>154</v>
      </c>
      <c r="G613" s="74"/>
      <c r="H613" s="74"/>
      <c r="I613" s="74"/>
      <c r="J613" s="74"/>
      <c r="K613" s="74"/>
      <c r="L613" s="74"/>
      <c r="M613" s="234"/>
      <c r="N613" s="150"/>
      <c r="O613" s="205"/>
      <c r="P613" s="54" t="s">
        <v>1404</v>
      </c>
      <c r="R613" s="167"/>
      <c r="S613" s="167"/>
      <c r="T613" s="167"/>
      <c r="U613" s="167"/>
      <c r="V613" s="167"/>
      <c r="W613" s="167"/>
      <c r="X613" s="133"/>
      <c r="Y613" s="167"/>
      <c r="Z613" s="167"/>
      <c r="AA613" s="133"/>
      <c r="AB613" s="167"/>
      <c r="AC613" s="167"/>
      <c r="AD613" s="167"/>
      <c r="AE613" s="167"/>
      <c r="AF613" s="133"/>
      <c r="AG613" s="167"/>
      <c r="AH613" s="167"/>
      <c r="AI613" s="167"/>
      <c r="AJ613" s="167"/>
      <c r="AK613" s="167"/>
      <c r="AL613" s="133"/>
      <c r="AM613" s="133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C613" s="5">
        <v>603</v>
      </c>
    </row>
    <row r="614" spans="1:55" ht="25.15" customHeight="1" x14ac:dyDescent="0.2">
      <c r="B614" s="1"/>
      <c r="C614" s="51" t="s">
        <v>1152</v>
      </c>
      <c r="D614" s="52" t="s">
        <v>1193</v>
      </c>
      <c r="E614" s="55" t="s">
        <v>12</v>
      </c>
      <c r="F614" s="53" t="s">
        <v>154</v>
      </c>
      <c r="G614" s="74"/>
      <c r="H614" s="74"/>
      <c r="I614" s="74"/>
      <c r="J614" s="74"/>
      <c r="K614" s="74"/>
      <c r="L614" s="74"/>
      <c r="M614" s="234"/>
      <c r="N614" s="150"/>
      <c r="O614" s="205"/>
      <c r="P614" s="54" t="s">
        <v>1404</v>
      </c>
      <c r="R614" s="167"/>
      <c r="S614" s="167"/>
      <c r="T614" s="167"/>
      <c r="U614" s="167"/>
      <c r="V614" s="167"/>
      <c r="W614" s="167"/>
      <c r="X614" s="133"/>
      <c r="Y614" s="167"/>
      <c r="Z614" s="167"/>
      <c r="AA614" s="133"/>
      <c r="AB614" s="167"/>
      <c r="AC614" s="167"/>
      <c r="AD614" s="167"/>
      <c r="AE614" s="167"/>
      <c r="AF614" s="133"/>
      <c r="AG614" s="167"/>
      <c r="AH614" s="167"/>
      <c r="AI614" s="167"/>
      <c r="AJ614" s="167"/>
      <c r="AK614" s="167"/>
      <c r="AL614" s="133"/>
      <c r="AM614" s="133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C614" s="5">
        <v>604</v>
      </c>
    </row>
    <row r="615" spans="1:55" ht="25.15" customHeight="1" x14ac:dyDescent="0.2">
      <c r="B615" s="1"/>
      <c r="C615" s="51" t="s">
        <v>1153</v>
      </c>
      <c r="D615" s="52" t="s">
        <v>1194</v>
      </c>
      <c r="E615" s="55" t="s">
        <v>12</v>
      </c>
      <c r="F615" s="53" t="s">
        <v>154</v>
      </c>
      <c r="G615" s="74"/>
      <c r="H615" s="74"/>
      <c r="I615" s="74"/>
      <c r="J615" s="74"/>
      <c r="K615" s="74"/>
      <c r="L615" s="74"/>
      <c r="M615" s="234"/>
      <c r="N615" s="150"/>
      <c r="O615" s="205"/>
      <c r="P615" s="54" t="s">
        <v>1404</v>
      </c>
      <c r="R615" s="167"/>
      <c r="S615" s="167"/>
      <c r="T615" s="167"/>
      <c r="U615" s="167"/>
      <c r="V615" s="167"/>
      <c r="W615" s="167"/>
      <c r="X615" s="133"/>
      <c r="Y615" s="167"/>
      <c r="Z615" s="167"/>
      <c r="AA615" s="133"/>
      <c r="AB615" s="167"/>
      <c r="AC615" s="167"/>
      <c r="AD615" s="167"/>
      <c r="AE615" s="167"/>
      <c r="AF615" s="133"/>
      <c r="AG615" s="167"/>
      <c r="AH615" s="167"/>
      <c r="AI615" s="167"/>
      <c r="AJ615" s="167"/>
      <c r="AK615" s="167"/>
      <c r="AL615" s="133"/>
      <c r="AM615" s="133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C615" s="5">
        <v>605</v>
      </c>
    </row>
    <row r="616" spans="1:55" ht="25.15" customHeight="1" x14ac:dyDescent="0.2">
      <c r="B616" s="1"/>
      <c r="C616" s="51" t="s">
        <v>1154</v>
      </c>
      <c r="D616" s="52" t="s">
        <v>1195</v>
      </c>
      <c r="E616" s="55" t="s">
        <v>12</v>
      </c>
      <c r="F616" s="53" t="s">
        <v>154</v>
      </c>
      <c r="G616" s="74"/>
      <c r="H616" s="74"/>
      <c r="I616" s="74"/>
      <c r="J616" s="74"/>
      <c r="K616" s="74"/>
      <c r="L616" s="74"/>
      <c r="M616" s="234"/>
      <c r="N616" s="150"/>
      <c r="O616" s="205"/>
      <c r="P616" s="54" t="s">
        <v>1404</v>
      </c>
      <c r="R616" s="167"/>
      <c r="S616" s="167"/>
      <c r="T616" s="167"/>
      <c r="U616" s="167"/>
      <c r="V616" s="167"/>
      <c r="W616" s="167"/>
      <c r="X616" s="133"/>
      <c r="Y616" s="167"/>
      <c r="Z616" s="167"/>
      <c r="AA616" s="133"/>
      <c r="AB616" s="167"/>
      <c r="AC616" s="167"/>
      <c r="AD616" s="167"/>
      <c r="AE616" s="167"/>
      <c r="AF616" s="133"/>
      <c r="AG616" s="167"/>
      <c r="AH616" s="167"/>
      <c r="AI616" s="167"/>
      <c r="AJ616" s="167"/>
      <c r="AK616" s="167"/>
      <c r="AL616" s="133"/>
      <c r="AM616" s="133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C616" s="5">
        <v>606</v>
      </c>
    </row>
    <row r="617" spans="1:55" ht="25.15" customHeight="1" x14ac:dyDescent="0.2">
      <c r="B617" s="1"/>
      <c r="C617" s="51" t="s">
        <v>1155</v>
      </c>
      <c r="D617" s="52" t="s">
        <v>156</v>
      </c>
      <c r="E617" s="55" t="s">
        <v>12</v>
      </c>
      <c r="F617" s="53" t="s">
        <v>154</v>
      </c>
      <c r="G617" s="74"/>
      <c r="H617" s="74"/>
      <c r="I617" s="74"/>
      <c r="J617" s="74"/>
      <c r="K617" s="74"/>
      <c r="L617" s="74"/>
      <c r="M617" s="234"/>
      <c r="N617" s="150"/>
      <c r="O617" s="205"/>
      <c r="P617" s="54" t="s">
        <v>1404</v>
      </c>
      <c r="R617" s="167"/>
      <c r="S617" s="167"/>
      <c r="T617" s="167"/>
      <c r="U617" s="167"/>
      <c r="V617" s="167"/>
      <c r="W617" s="167"/>
      <c r="X617" s="133"/>
      <c r="Y617" s="167"/>
      <c r="Z617" s="167"/>
      <c r="AA617" s="133"/>
      <c r="AB617" s="167"/>
      <c r="AC617" s="167"/>
      <c r="AD617" s="167"/>
      <c r="AE617" s="167"/>
      <c r="AF617" s="133"/>
      <c r="AG617" s="167"/>
      <c r="AH617" s="167"/>
      <c r="AI617" s="167"/>
      <c r="AJ617" s="167"/>
      <c r="AK617" s="167"/>
      <c r="AL617" s="133"/>
      <c r="AM617" s="133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C617" s="5">
        <v>607</v>
      </c>
    </row>
    <row r="618" spans="1:55" ht="25.15" customHeight="1" x14ac:dyDescent="0.2">
      <c r="B618" s="1"/>
      <c r="C618" s="51" t="s">
        <v>1156</v>
      </c>
      <c r="D618" s="52" t="s">
        <v>1196</v>
      </c>
      <c r="E618" s="55" t="s">
        <v>12</v>
      </c>
      <c r="F618" s="53" t="s">
        <v>154</v>
      </c>
      <c r="G618" s="74"/>
      <c r="H618" s="74"/>
      <c r="I618" s="74"/>
      <c r="J618" s="74"/>
      <c r="K618" s="74"/>
      <c r="L618" s="74"/>
      <c r="M618" s="234"/>
      <c r="N618" s="150"/>
      <c r="O618" s="205"/>
      <c r="P618" s="54" t="s">
        <v>1404</v>
      </c>
      <c r="R618" s="167"/>
      <c r="S618" s="167"/>
      <c r="T618" s="167"/>
      <c r="U618" s="167"/>
      <c r="V618" s="167"/>
      <c r="W618" s="167"/>
      <c r="X618" s="133"/>
      <c r="Y618" s="167"/>
      <c r="Z618" s="167"/>
      <c r="AA618" s="133"/>
      <c r="AB618" s="167"/>
      <c r="AC618" s="167"/>
      <c r="AD618" s="167"/>
      <c r="AE618" s="167"/>
      <c r="AF618" s="133"/>
      <c r="AG618" s="167"/>
      <c r="AH618" s="167"/>
      <c r="AI618" s="167"/>
      <c r="AJ618" s="167"/>
      <c r="AK618" s="167"/>
      <c r="AL618" s="133"/>
      <c r="AM618" s="133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C618" s="5">
        <v>608</v>
      </c>
    </row>
    <row r="619" spans="1:55" ht="25.15" customHeight="1" x14ac:dyDescent="0.2">
      <c r="B619" s="1"/>
      <c r="C619" s="51" t="s">
        <v>1157</v>
      </c>
      <c r="D619" s="52" t="s">
        <v>1197</v>
      </c>
      <c r="E619" s="55" t="s">
        <v>12</v>
      </c>
      <c r="F619" s="53" t="s">
        <v>154</v>
      </c>
      <c r="G619" s="74"/>
      <c r="H619" s="74"/>
      <c r="I619" s="74"/>
      <c r="J619" s="74"/>
      <c r="K619" s="74"/>
      <c r="L619" s="74"/>
      <c r="M619" s="234"/>
      <c r="N619" s="150"/>
      <c r="O619" s="205"/>
      <c r="P619" s="54" t="s">
        <v>1404</v>
      </c>
      <c r="R619" s="167"/>
      <c r="S619" s="167"/>
      <c r="T619" s="167"/>
      <c r="U619" s="167"/>
      <c r="V619" s="167"/>
      <c r="W619" s="167"/>
      <c r="X619" s="133"/>
      <c r="Y619" s="167"/>
      <c r="Z619" s="167"/>
      <c r="AA619" s="133"/>
      <c r="AB619" s="167"/>
      <c r="AC619" s="167"/>
      <c r="AD619" s="167"/>
      <c r="AE619" s="167"/>
      <c r="AF619" s="133"/>
      <c r="AG619" s="167"/>
      <c r="AH619" s="167"/>
      <c r="AI619" s="167"/>
      <c r="AJ619" s="167"/>
      <c r="AK619" s="167"/>
      <c r="AL619" s="133"/>
      <c r="AM619" s="133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C619" s="5">
        <v>609</v>
      </c>
    </row>
    <row r="620" spans="1:55" ht="25.15" customHeight="1" x14ac:dyDescent="0.2">
      <c r="B620" s="1"/>
      <c r="C620" s="51" t="s">
        <v>1158</v>
      </c>
      <c r="D620" s="52" t="s">
        <v>1198</v>
      </c>
      <c r="E620" s="55" t="s">
        <v>12</v>
      </c>
      <c r="F620" s="53" t="s">
        <v>154</v>
      </c>
      <c r="G620" s="74"/>
      <c r="H620" s="74"/>
      <c r="I620" s="74"/>
      <c r="J620" s="74"/>
      <c r="K620" s="74"/>
      <c r="L620" s="74"/>
      <c r="M620" s="234"/>
      <c r="N620" s="150"/>
      <c r="O620" s="205"/>
      <c r="P620" s="54" t="s">
        <v>1404</v>
      </c>
      <c r="R620" s="167"/>
      <c r="S620" s="167"/>
      <c r="T620" s="167"/>
      <c r="U620" s="167"/>
      <c r="V620" s="167"/>
      <c r="W620" s="167"/>
      <c r="X620" s="133"/>
      <c r="Y620" s="167"/>
      <c r="Z620" s="167"/>
      <c r="AA620" s="133"/>
      <c r="AB620" s="167"/>
      <c r="AC620" s="167"/>
      <c r="AD620" s="167"/>
      <c r="AE620" s="167"/>
      <c r="AF620" s="133"/>
      <c r="AG620" s="167"/>
      <c r="AH620" s="167"/>
      <c r="AI620" s="167"/>
      <c r="AJ620" s="167"/>
      <c r="AK620" s="167"/>
      <c r="AL620" s="133"/>
      <c r="AM620" s="133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C620" s="5">
        <v>610</v>
      </c>
    </row>
    <row r="621" spans="1:55" ht="25.15" customHeight="1" x14ac:dyDescent="0.2">
      <c r="B621" s="1"/>
      <c r="C621" s="51" t="s">
        <v>1159</v>
      </c>
      <c r="D621" s="52" t="s">
        <v>1199</v>
      </c>
      <c r="E621" s="55" t="s">
        <v>12</v>
      </c>
      <c r="F621" s="53" t="s">
        <v>154</v>
      </c>
      <c r="G621" s="74"/>
      <c r="H621" s="74"/>
      <c r="I621" s="74"/>
      <c r="J621" s="74"/>
      <c r="K621" s="74"/>
      <c r="L621" s="74"/>
      <c r="M621" s="234"/>
      <c r="N621" s="150"/>
      <c r="O621" s="205"/>
      <c r="P621" s="54" t="s">
        <v>1404</v>
      </c>
      <c r="R621" s="167"/>
      <c r="S621" s="167"/>
      <c r="T621" s="167"/>
      <c r="U621" s="167"/>
      <c r="V621" s="167"/>
      <c r="W621" s="167"/>
      <c r="X621" s="133"/>
      <c r="Y621" s="167"/>
      <c r="Z621" s="167"/>
      <c r="AA621" s="133"/>
      <c r="AB621" s="167"/>
      <c r="AC621" s="167"/>
      <c r="AD621" s="167"/>
      <c r="AE621" s="167"/>
      <c r="AF621" s="133"/>
      <c r="AG621" s="167"/>
      <c r="AH621" s="167"/>
      <c r="AI621" s="167"/>
      <c r="AJ621" s="167"/>
      <c r="AK621" s="167"/>
      <c r="AL621" s="133"/>
      <c r="AM621" s="133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C621" s="5">
        <v>611</v>
      </c>
    </row>
    <row r="622" spans="1:55" ht="25.15" customHeight="1" x14ac:dyDescent="0.2">
      <c r="B622" s="1"/>
      <c r="C622" s="51" t="s">
        <v>1160</v>
      </c>
      <c r="D622" s="52" t="s">
        <v>1200</v>
      </c>
      <c r="E622" s="55" t="s">
        <v>12</v>
      </c>
      <c r="F622" s="53" t="s">
        <v>154</v>
      </c>
      <c r="G622" s="74"/>
      <c r="H622" s="74"/>
      <c r="I622" s="74"/>
      <c r="J622" s="74"/>
      <c r="K622" s="74"/>
      <c r="L622" s="74"/>
      <c r="M622" s="234"/>
      <c r="N622" s="150"/>
      <c r="O622" s="205"/>
      <c r="P622" s="54" t="s">
        <v>1404</v>
      </c>
      <c r="R622" s="167"/>
      <c r="S622" s="167"/>
      <c r="T622" s="167"/>
      <c r="U622" s="167"/>
      <c r="V622" s="167"/>
      <c r="W622" s="167"/>
      <c r="X622" s="133"/>
      <c r="Y622" s="167"/>
      <c r="Z622" s="167"/>
      <c r="AA622" s="133"/>
      <c r="AB622" s="167"/>
      <c r="AC622" s="167"/>
      <c r="AD622" s="167"/>
      <c r="AE622" s="167"/>
      <c r="AF622" s="133"/>
      <c r="AG622" s="167"/>
      <c r="AH622" s="167"/>
      <c r="AI622" s="167"/>
      <c r="AJ622" s="167"/>
      <c r="AK622" s="167"/>
      <c r="AL622" s="133"/>
      <c r="AM622" s="133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C622" s="5">
        <v>612</v>
      </c>
    </row>
    <row r="623" spans="1:55" ht="25.15" customHeight="1" x14ac:dyDescent="0.2">
      <c r="B623" s="1"/>
      <c r="C623" s="51" t="s">
        <v>1161</v>
      </c>
      <c r="D623" s="52" t="s">
        <v>1201</v>
      </c>
      <c r="E623" s="55" t="s">
        <v>12</v>
      </c>
      <c r="F623" s="53" t="s">
        <v>154</v>
      </c>
      <c r="G623" s="74"/>
      <c r="H623" s="74"/>
      <c r="I623" s="74"/>
      <c r="J623" s="74"/>
      <c r="K623" s="74"/>
      <c r="L623" s="74"/>
      <c r="M623" s="234"/>
      <c r="N623" s="150"/>
      <c r="O623" s="205"/>
      <c r="P623" s="54" t="s">
        <v>1404</v>
      </c>
      <c r="R623" s="167"/>
      <c r="S623" s="167"/>
      <c r="T623" s="167"/>
      <c r="U623" s="167"/>
      <c r="V623" s="167"/>
      <c r="W623" s="167"/>
      <c r="X623" s="133"/>
      <c r="Y623" s="167"/>
      <c r="Z623" s="167"/>
      <c r="AA623" s="133"/>
      <c r="AB623" s="167"/>
      <c r="AC623" s="167"/>
      <c r="AD623" s="167"/>
      <c r="AE623" s="167"/>
      <c r="AF623" s="133"/>
      <c r="AG623" s="167"/>
      <c r="AH623" s="167"/>
      <c r="AI623" s="167"/>
      <c r="AJ623" s="167"/>
      <c r="AK623" s="167"/>
      <c r="AL623" s="133"/>
      <c r="AM623" s="133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C623" s="5">
        <v>613</v>
      </c>
    </row>
    <row r="624" spans="1:55" ht="25.15" customHeight="1" x14ac:dyDescent="0.2">
      <c r="B624" s="1"/>
      <c r="C624" s="51" t="s">
        <v>1162</v>
      </c>
      <c r="D624" s="52" t="s">
        <v>1202</v>
      </c>
      <c r="E624" s="55" t="s">
        <v>12</v>
      </c>
      <c r="F624" s="53" t="s">
        <v>154</v>
      </c>
      <c r="G624" s="74"/>
      <c r="H624" s="74"/>
      <c r="I624" s="74"/>
      <c r="J624" s="74"/>
      <c r="K624" s="74"/>
      <c r="L624" s="74"/>
      <c r="M624" s="234"/>
      <c r="N624" s="150"/>
      <c r="O624" s="205"/>
      <c r="P624" s="54" t="s">
        <v>1404</v>
      </c>
      <c r="R624" s="167"/>
      <c r="S624" s="167"/>
      <c r="T624" s="167"/>
      <c r="U624" s="167"/>
      <c r="V624" s="167"/>
      <c r="W624" s="167"/>
      <c r="X624" s="133"/>
      <c r="Y624" s="167"/>
      <c r="Z624" s="167"/>
      <c r="AA624" s="133"/>
      <c r="AB624" s="167"/>
      <c r="AC624" s="167"/>
      <c r="AD624" s="167"/>
      <c r="AE624" s="167"/>
      <c r="AF624" s="133"/>
      <c r="AG624" s="167"/>
      <c r="AH624" s="167"/>
      <c r="AI624" s="167"/>
      <c r="AJ624" s="167"/>
      <c r="AK624" s="167"/>
      <c r="AL624" s="133"/>
      <c r="AM624" s="133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C624" s="5">
        <v>614</v>
      </c>
    </row>
    <row r="625" spans="1:55" ht="25.15" customHeight="1" x14ac:dyDescent="0.2">
      <c r="B625" s="1"/>
      <c r="C625" s="51" t="s">
        <v>1163</v>
      </c>
      <c r="D625" s="52" t="s">
        <v>1203</v>
      </c>
      <c r="E625" s="55" t="s">
        <v>12</v>
      </c>
      <c r="F625" s="53" t="s">
        <v>154</v>
      </c>
      <c r="G625" s="74"/>
      <c r="H625" s="74"/>
      <c r="I625" s="74"/>
      <c r="J625" s="74"/>
      <c r="K625" s="74"/>
      <c r="L625" s="74"/>
      <c r="M625" s="234"/>
      <c r="N625" s="150"/>
      <c r="O625" s="205"/>
      <c r="P625" s="54" t="s">
        <v>1404</v>
      </c>
      <c r="R625" s="167"/>
      <c r="S625" s="167"/>
      <c r="T625" s="167"/>
      <c r="U625" s="167"/>
      <c r="V625" s="167"/>
      <c r="W625" s="167"/>
      <c r="X625" s="133"/>
      <c r="Y625" s="167"/>
      <c r="Z625" s="167"/>
      <c r="AA625" s="133"/>
      <c r="AB625" s="167"/>
      <c r="AC625" s="167"/>
      <c r="AD625" s="167"/>
      <c r="AE625" s="167"/>
      <c r="AF625" s="133"/>
      <c r="AG625" s="167"/>
      <c r="AH625" s="167"/>
      <c r="AI625" s="167"/>
      <c r="AJ625" s="167"/>
      <c r="AK625" s="167"/>
      <c r="AL625" s="133"/>
      <c r="AM625" s="133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C625" s="5">
        <v>615</v>
      </c>
    </row>
    <row r="626" spans="1:55" ht="25.15" customHeight="1" x14ac:dyDescent="0.2">
      <c r="B626" s="1"/>
      <c r="C626" s="51" t="s">
        <v>1164</v>
      </c>
      <c r="D626" s="52" t="s">
        <v>1204</v>
      </c>
      <c r="E626" s="55" t="s">
        <v>12</v>
      </c>
      <c r="F626" s="53" t="s">
        <v>1205</v>
      </c>
      <c r="G626" s="74"/>
      <c r="H626" s="74"/>
      <c r="I626" s="74"/>
      <c r="J626" s="74"/>
      <c r="K626" s="74"/>
      <c r="L626" s="74"/>
      <c r="M626" s="234"/>
      <c r="N626" s="150"/>
      <c r="O626" s="205"/>
      <c r="P626" s="54" t="s">
        <v>1404</v>
      </c>
      <c r="R626" s="167"/>
      <c r="S626" s="167"/>
      <c r="T626" s="167"/>
      <c r="U626" s="167"/>
      <c r="V626" s="167"/>
      <c r="W626" s="167"/>
      <c r="X626" s="133"/>
      <c r="Y626" s="167"/>
      <c r="Z626" s="167"/>
      <c r="AA626" s="133"/>
      <c r="AB626" s="167"/>
      <c r="AC626" s="167"/>
      <c r="AD626" s="167"/>
      <c r="AE626" s="167"/>
      <c r="AF626" s="133"/>
      <c r="AG626" s="167"/>
      <c r="AH626" s="167"/>
      <c r="AI626" s="167"/>
      <c r="AJ626" s="167"/>
      <c r="AK626" s="167"/>
      <c r="AL626" s="133"/>
      <c r="AM626" s="133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C626" s="5">
        <v>616</v>
      </c>
    </row>
    <row r="627" spans="1:55" ht="25.15" customHeight="1" x14ac:dyDescent="0.2">
      <c r="B627" s="1"/>
      <c r="C627" s="51" t="s">
        <v>1165</v>
      </c>
      <c r="D627" s="53" t="s">
        <v>1206</v>
      </c>
      <c r="E627" s="55" t="s">
        <v>12</v>
      </c>
      <c r="F627" s="53" t="s">
        <v>1207</v>
      </c>
      <c r="G627" s="74"/>
      <c r="H627" s="74"/>
      <c r="I627" s="74"/>
      <c r="J627" s="74"/>
      <c r="K627" s="74"/>
      <c r="L627" s="74"/>
      <c r="M627" s="234"/>
      <c r="N627" s="150"/>
      <c r="O627" s="205"/>
      <c r="P627" s="54" t="s">
        <v>1404</v>
      </c>
      <c r="R627" s="167"/>
      <c r="S627" s="167"/>
      <c r="T627" s="167"/>
      <c r="U627" s="167"/>
      <c r="V627" s="167"/>
      <c r="W627" s="167"/>
      <c r="X627" s="133"/>
      <c r="Y627" s="167"/>
      <c r="Z627" s="167"/>
      <c r="AA627" s="133"/>
      <c r="AB627" s="167"/>
      <c r="AC627" s="167"/>
      <c r="AD627" s="167"/>
      <c r="AE627" s="167"/>
      <c r="AF627" s="133"/>
      <c r="AG627" s="167"/>
      <c r="AH627" s="167"/>
      <c r="AI627" s="167"/>
      <c r="AJ627" s="167"/>
      <c r="AK627" s="167"/>
      <c r="AL627" s="133"/>
      <c r="AM627" s="133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C627" s="5">
        <v>617</v>
      </c>
    </row>
    <row r="628" spans="1:55" ht="25.15" customHeight="1" x14ac:dyDescent="0.2">
      <c r="A628" s="13" t="s">
        <v>1845</v>
      </c>
      <c r="B628" s="226" t="s">
        <v>1854</v>
      </c>
      <c r="C628" s="18" t="s">
        <v>324</v>
      </c>
      <c r="D628" s="10" t="s">
        <v>49</v>
      </c>
      <c r="E628" s="103" t="s">
        <v>294</v>
      </c>
      <c r="F628" s="22" t="s">
        <v>325</v>
      </c>
      <c r="G628" s="22" t="s">
        <v>1439</v>
      </c>
      <c r="H628" s="12">
        <v>0.55000000000000004</v>
      </c>
      <c r="I628" s="12" t="s">
        <v>12</v>
      </c>
      <c r="J628" s="12" t="s">
        <v>12</v>
      </c>
      <c r="K628" s="12" t="s">
        <v>12</v>
      </c>
      <c r="L628" s="12">
        <v>2012</v>
      </c>
      <c r="M628" s="137"/>
      <c r="N628" s="72" t="s">
        <v>13</v>
      </c>
      <c r="O628" s="107"/>
      <c r="P628" s="249"/>
      <c r="R628" s="131"/>
      <c r="S628" s="131"/>
      <c r="T628" s="131"/>
      <c r="U628" s="131"/>
      <c r="V628" s="131"/>
      <c r="W628" s="154" t="s">
        <v>1717</v>
      </c>
      <c r="X628" s="131"/>
      <c r="Y628" s="131"/>
      <c r="Z628" s="131"/>
      <c r="AA628" s="131"/>
      <c r="AB628" s="154" t="s">
        <v>1717</v>
      </c>
      <c r="AC628" s="131"/>
      <c r="AD628" s="131"/>
      <c r="AE628" s="131"/>
      <c r="AF628" s="154" t="s">
        <v>1717</v>
      </c>
      <c r="AG628" s="131"/>
      <c r="AH628" s="131"/>
      <c r="AI628" s="131"/>
      <c r="AJ628" s="131"/>
      <c r="AK628" s="131"/>
      <c r="AL628" s="154" t="s">
        <v>1717</v>
      </c>
      <c r="AM628" s="154" t="s">
        <v>1717</v>
      </c>
      <c r="AN628" s="131"/>
      <c r="AO628" s="131"/>
      <c r="AP628" s="131"/>
      <c r="AQ628" s="131"/>
      <c r="AR628" s="131"/>
      <c r="AS628" s="131"/>
      <c r="AT628" s="131"/>
      <c r="AU628" s="131"/>
      <c r="AV628" s="131"/>
      <c r="AW628" s="131"/>
      <c r="AX628" s="131"/>
      <c r="AY628" s="131"/>
      <c r="AZ628" s="131"/>
      <c r="BA628" s="154" t="s">
        <v>1717</v>
      </c>
      <c r="BC628" s="5">
        <v>618</v>
      </c>
    </row>
    <row r="629" spans="1:55" ht="25.15" customHeight="1" x14ac:dyDescent="0.2">
      <c r="A629" s="13" t="s">
        <v>1845</v>
      </c>
      <c r="B629" s="226" t="s">
        <v>104</v>
      </c>
      <c r="C629" s="18" t="s">
        <v>326</v>
      </c>
      <c r="D629" s="10" t="s">
        <v>1361</v>
      </c>
      <c r="E629" s="103" t="s">
        <v>294</v>
      </c>
      <c r="F629" s="22" t="s">
        <v>1365</v>
      </c>
      <c r="G629" s="11" t="s">
        <v>1435</v>
      </c>
      <c r="H629" s="12">
        <v>0.30000000000000004</v>
      </c>
      <c r="I629" s="12" t="s">
        <v>12</v>
      </c>
      <c r="J629" s="12" t="s">
        <v>12</v>
      </c>
      <c r="K629" s="12" t="s">
        <v>12</v>
      </c>
      <c r="L629" s="12">
        <v>2012</v>
      </c>
      <c r="M629" s="137"/>
      <c r="N629" s="72" t="s">
        <v>13</v>
      </c>
      <c r="O629" s="107"/>
      <c r="P629" s="249"/>
      <c r="R629" s="131"/>
      <c r="S629" s="132"/>
      <c r="T629" s="132"/>
      <c r="U629" s="132"/>
      <c r="V629" s="133" t="s">
        <v>1717</v>
      </c>
      <c r="W629" s="133" t="s">
        <v>1717</v>
      </c>
      <c r="X629" s="132"/>
      <c r="Y629" s="132"/>
      <c r="Z629" s="132"/>
      <c r="AA629" s="132"/>
      <c r="AB629" s="133" t="s">
        <v>1717</v>
      </c>
      <c r="AC629" s="132"/>
      <c r="AD629" s="132"/>
      <c r="AE629" s="132"/>
      <c r="AF629" s="133" t="s">
        <v>1717</v>
      </c>
      <c r="AG629" s="132"/>
      <c r="AH629" s="132"/>
      <c r="AI629" s="132"/>
      <c r="AJ629" s="132"/>
      <c r="AK629" s="132"/>
      <c r="AL629" s="133" t="s">
        <v>1717</v>
      </c>
      <c r="AM629" s="133" t="s">
        <v>1717</v>
      </c>
      <c r="AN629" s="132"/>
      <c r="AO629" s="132"/>
      <c r="AP629" s="132"/>
      <c r="AQ629" s="132"/>
      <c r="AR629" s="132"/>
      <c r="AS629" s="132"/>
      <c r="AT629" s="132"/>
      <c r="AU629" s="132"/>
      <c r="AV629" s="132"/>
      <c r="AW629" s="132"/>
      <c r="AX629" s="132"/>
      <c r="AY629" s="132"/>
      <c r="AZ629" s="132"/>
      <c r="BA629" s="133" t="s">
        <v>1717</v>
      </c>
      <c r="BC629" s="5">
        <v>619</v>
      </c>
    </row>
    <row r="630" spans="1:55" ht="25.15" customHeight="1" x14ac:dyDescent="0.2">
      <c r="B630" s="1"/>
      <c r="C630" s="46" t="s">
        <v>144</v>
      </c>
      <c r="D630" s="44" t="s">
        <v>1493</v>
      </c>
      <c r="E630" s="46" t="s">
        <v>1351</v>
      </c>
      <c r="F630" s="47" t="s">
        <v>145</v>
      </c>
      <c r="G630" s="47" t="s">
        <v>1543</v>
      </c>
      <c r="H630" s="209">
        <v>0</v>
      </c>
      <c r="I630" s="47"/>
      <c r="J630" s="47"/>
      <c r="K630" s="47"/>
      <c r="L630" s="47"/>
      <c r="M630" s="257"/>
      <c r="N630" s="20"/>
      <c r="O630" s="118" t="s">
        <v>1331</v>
      </c>
      <c r="P630" s="151" t="s">
        <v>1347</v>
      </c>
      <c r="R630" s="167"/>
      <c r="S630" s="167"/>
      <c r="T630" s="167"/>
      <c r="U630" s="167"/>
      <c r="V630" s="167"/>
      <c r="W630" s="167"/>
      <c r="X630" s="133"/>
      <c r="Y630" s="167"/>
      <c r="Z630" s="167"/>
      <c r="AA630" s="133"/>
      <c r="AB630" s="167"/>
      <c r="AC630" s="167"/>
      <c r="AD630" s="167"/>
      <c r="AE630" s="167"/>
      <c r="AF630" s="133"/>
      <c r="AG630" s="167"/>
      <c r="AH630" s="167"/>
      <c r="AI630" s="167"/>
      <c r="AJ630" s="167"/>
      <c r="AK630" s="167"/>
      <c r="AL630" s="133"/>
      <c r="AM630" s="133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C630" s="5">
        <v>620</v>
      </c>
    </row>
    <row r="631" spans="1:55" ht="25.15" customHeight="1" x14ac:dyDescent="0.2">
      <c r="A631" s="13" t="s">
        <v>1845</v>
      </c>
      <c r="B631" s="226" t="s">
        <v>104</v>
      </c>
      <c r="C631" s="18" t="s">
        <v>327</v>
      </c>
      <c r="D631" s="10" t="s">
        <v>1361</v>
      </c>
      <c r="E631" s="103" t="s">
        <v>294</v>
      </c>
      <c r="F631" s="22" t="s">
        <v>328</v>
      </c>
      <c r="G631" s="11" t="s">
        <v>1435</v>
      </c>
      <c r="H631" s="12">
        <v>0.30000000000000004</v>
      </c>
      <c r="I631" s="12" t="s">
        <v>12</v>
      </c>
      <c r="J631" s="12" t="s">
        <v>12</v>
      </c>
      <c r="K631" s="12" t="s">
        <v>12</v>
      </c>
      <c r="L631" s="12">
        <v>2018</v>
      </c>
      <c r="M631" s="142"/>
      <c r="N631" s="72" t="s">
        <v>13</v>
      </c>
      <c r="O631" s="107"/>
      <c r="P631" s="249"/>
      <c r="R631" s="131"/>
      <c r="S631" s="132"/>
      <c r="T631" s="132"/>
      <c r="U631" s="132"/>
      <c r="V631" s="133" t="s">
        <v>1717</v>
      </c>
      <c r="W631" s="133" t="s">
        <v>1717</v>
      </c>
      <c r="X631" s="132"/>
      <c r="Y631" s="132"/>
      <c r="Z631" s="132"/>
      <c r="AA631" s="132"/>
      <c r="AB631" s="133" t="s">
        <v>1717</v>
      </c>
      <c r="AC631" s="132"/>
      <c r="AD631" s="132"/>
      <c r="AE631" s="132"/>
      <c r="AF631" s="133" t="s">
        <v>1717</v>
      </c>
      <c r="AG631" s="132"/>
      <c r="AH631" s="132"/>
      <c r="AI631" s="132"/>
      <c r="AJ631" s="132"/>
      <c r="AK631" s="132"/>
      <c r="AL631" s="133" t="s">
        <v>1717</v>
      </c>
      <c r="AM631" s="133" t="s">
        <v>1717</v>
      </c>
      <c r="AN631" s="132"/>
      <c r="AO631" s="132"/>
      <c r="AP631" s="132"/>
      <c r="AQ631" s="132"/>
      <c r="AR631" s="132"/>
      <c r="AS631" s="132"/>
      <c r="AT631" s="132"/>
      <c r="AU631" s="132"/>
      <c r="AV631" s="132"/>
      <c r="AW631" s="132"/>
      <c r="AX631" s="132"/>
      <c r="AY631" s="132"/>
      <c r="AZ631" s="132"/>
      <c r="BA631" s="133" t="s">
        <v>1717</v>
      </c>
      <c r="BC631" s="5">
        <v>621</v>
      </c>
    </row>
    <row r="632" spans="1:55" ht="25.15" customHeight="1" x14ac:dyDescent="0.2">
      <c r="A632" s="13"/>
      <c r="C632" s="198" t="s">
        <v>2062</v>
      </c>
      <c r="D632" s="44" t="s">
        <v>1359</v>
      </c>
      <c r="E632" s="46" t="s">
        <v>1334</v>
      </c>
      <c r="F632" s="47" t="s">
        <v>2103</v>
      </c>
      <c r="G632" s="44" t="s">
        <v>1565</v>
      </c>
      <c r="H632" s="198">
        <v>1.5</v>
      </c>
      <c r="I632" s="198" t="s">
        <v>12</v>
      </c>
      <c r="J632" s="198" t="s">
        <v>12</v>
      </c>
      <c r="K632" s="198" t="s">
        <v>12</v>
      </c>
      <c r="L632" s="198">
        <v>2009</v>
      </c>
      <c r="M632" s="257"/>
      <c r="N632" s="20"/>
      <c r="O632" s="118" t="s">
        <v>1331</v>
      </c>
      <c r="P632" s="151" t="s">
        <v>2104</v>
      </c>
      <c r="R632" s="131"/>
      <c r="S632" s="132"/>
      <c r="T632" s="132"/>
      <c r="U632" s="132"/>
      <c r="V632" s="133"/>
      <c r="W632" s="133"/>
      <c r="X632" s="132"/>
      <c r="Y632" s="132"/>
      <c r="Z632" s="132"/>
      <c r="AA632" s="132"/>
      <c r="AB632" s="133"/>
      <c r="AC632" s="132"/>
      <c r="AD632" s="132"/>
      <c r="AE632" s="132"/>
      <c r="AF632" s="133"/>
      <c r="AG632" s="132"/>
      <c r="AH632" s="132"/>
      <c r="AI632" s="132"/>
      <c r="AJ632" s="132"/>
      <c r="AK632" s="132"/>
      <c r="AL632" s="133"/>
      <c r="AM632" s="133"/>
      <c r="AN632" s="132"/>
      <c r="AO632" s="132"/>
      <c r="AP632" s="132"/>
      <c r="AQ632" s="132"/>
      <c r="AR632" s="132"/>
      <c r="AS632" s="132"/>
      <c r="AT632" s="132"/>
      <c r="AU632" s="132"/>
      <c r="AV632" s="132"/>
      <c r="AW632" s="132"/>
      <c r="AX632" s="132"/>
      <c r="AY632" s="132"/>
      <c r="AZ632" s="132"/>
      <c r="BA632" s="133"/>
      <c r="BC632" s="5">
        <v>622</v>
      </c>
    </row>
    <row r="633" spans="1:55" ht="25.15" customHeight="1" x14ac:dyDescent="0.2">
      <c r="B633" s="245"/>
      <c r="C633" s="198" t="s">
        <v>884</v>
      </c>
      <c r="D633" s="45" t="s">
        <v>885</v>
      </c>
      <c r="E633" s="46" t="s">
        <v>886</v>
      </c>
      <c r="F633" s="48" t="s">
        <v>887</v>
      </c>
      <c r="G633" s="48" t="s">
        <v>1465</v>
      </c>
      <c r="H633" s="183">
        <v>0</v>
      </c>
      <c r="I633" s="48"/>
      <c r="J633" s="48"/>
      <c r="K633" s="48"/>
      <c r="L633" s="48"/>
      <c r="M633" s="257"/>
      <c r="N633" s="151"/>
      <c r="O633" s="118" t="s">
        <v>1331</v>
      </c>
      <c r="P633" s="151" t="s">
        <v>871</v>
      </c>
      <c r="R633" s="167"/>
      <c r="S633" s="167"/>
      <c r="T633" s="167"/>
      <c r="U633" s="167"/>
      <c r="V633" s="167"/>
      <c r="W633" s="167"/>
      <c r="X633" s="133"/>
      <c r="Y633" s="167"/>
      <c r="Z633" s="167"/>
      <c r="AA633" s="133"/>
      <c r="AB633" s="167"/>
      <c r="AC633" s="167"/>
      <c r="AD633" s="167"/>
      <c r="AE633" s="167"/>
      <c r="AF633" s="133"/>
      <c r="AG633" s="167"/>
      <c r="AH633" s="167"/>
      <c r="AI633" s="167"/>
      <c r="AJ633" s="167"/>
      <c r="AK633" s="167"/>
      <c r="AL633" s="133"/>
      <c r="AM633" s="133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C633" s="5">
        <v>623</v>
      </c>
    </row>
    <row r="634" spans="1:55" ht="25.15" customHeight="1" x14ac:dyDescent="0.2">
      <c r="B634" s="1"/>
      <c r="C634" s="51" t="s">
        <v>1166</v>
      </c>
      <c r="D634" s="65" t="s">
        <v>1226</v>
      </c>
      <c r="E634" s="55" t="s">
        <v>12</v>
      </c>
      <c r="F634" s="53" t="s">
        <v>1229</v>
      </c>
      <c r="G634" s="74"/>
      <c r="H634" s="74"/>
      <c r="I634" s="74"/>
      <c r="J634" s="74"/>
      <c r="K634" s="74"/>
      <c r="L634" s="74"/>
      <c r="M634" s="234"/>
      <c r="N634" s="54"/>
      <c r="O634" s="205"/>
      <c r="P634" s="54" t="s">
        <v>1404</v>
      </c>
      <c r="R634" s="167"/>
      <c r="S634" s="167"/>
      <c r="T634" s="167"/>
      <c r="U634" s="167"/>
      <c r="V634" s="167"/>
      <c r="W634" s="167"/>
      <c r="X634" s="133"/>
      <c r="Y634" s="167"/>
      <c r="Z634" s="167"/>
      <c r="AA634" s="133"/>
      <c r="AB634" s="167"/>
      <c r="AC634" s="167"/>
      <c r="AD634" s="167"/>
      <c r="AE634" s="167"/>
      <c r="AF634" s="133"/>
      <c r="AG634" s="167"/>
      <c r="AH634" s="167"/>
      <c r="AI634" s="167"/>
      <c r="AJ634" s="167"/>
      <c r="AK634" s="167"/>
      <c r="AL634" s="133"/>
      <c r="AM634" s="133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C634" s="5">
        <v>624</v>
      </c>
    </row>
    <row r="635" spans="1:55" ht="25.15" customHeight="1" x14ac:dyDescent="0.2">
      <c r="B635" s="1"/>
      <c r="C635" s="51" t="s">
        <v>1167</v>
      </c>
      <c r="D635" s="65" t="s">
        <v>1227</v>
      </c>
      <c r="E635" s="55" t="s">
        <v>12</v>
      </c>
      <c r="F635" s="53" t="s">
        <v>1230</v>
      </c>
      <c r="G635" s="74"/>
      <c r="H635" s="74"/>
      <c r="I635" s="74"/>
      <c r="J635" s="74"/>
      <c r="K635" s="74"/>
      <c r="L635" s="74"/>
      <c r="M635" s="234"/>
      <c r="N635" s="54"/>
      <c r="O635" s="205"/>
      <c r="P635" s="54" t="s">
        <v>1404</v>
      </c>
      <c r="R635" s="167"/>
      <c r="S635" s="167"/>
      <c r="T635" s="167"/>
      <c r="U635" s="167"/>
      <c r="V635" s="167"/>
      <c r="W635" s="167"/>
      <c r="X635" s="133"/>
      <c r="Y635" s="167"/>
      <c r="Z635" s="167"/>
      <c r="AA635" s="133"/>
      <c r="AB635" s="167"/>
      <c r="AC635" s="167"/>
      <c r="AD635" s="167"/>
      <c r="AE635" s="167"/>
      <c r="AF635" s="133"/>
      <c r="AG635" s="167"/>
      <c r="AH635" s="167"/>
      <c r="AI635" s="167"/>
      <c r="AJ635" s="167"/>
      <c r="AK635" s="167"/>
      <c r="AL635" s="133"/>
      <c r="AM635" s="133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C635" s="5">
        <v>625</v>
      </c>
    </row>
    <row r="636" spans="1:55" ht="25.15" customHeight="1" x14ac:dyDescent="0.2">
      <c r="B636" s="1"/>
      <c r="C636" s="51" t="s">
        <v>1168</v>
      </c>
      <c r="D636" s="65" t="s">
        <v>1228</v>
      </c>
      <c r="E636" s="55" t="s">
        <v>12</v>
      </c>
      <c r="F636" s="53" t="s">
        <v>1230</v>
      </c>
      <c r="G636" s="74"/>
      <c r="H636" s="74"/>
      <c r="I636" s="74"/>
      <c r="J636" s="74"/>
      <c r="K636" s="74"/>
      <c r="L636" s="74"/>
      <c r="M636" s="234"/>
      <c r="N636" s="54"/>
      <c r="O636" s="205"/>
      <c r="P636" s="54" t="s">
        <v>1404</v>
      </c>
      <c r="R636" s="167"/>
      <c r="S636" s="167"/>
      <c r="T636" s="167"/>
      <c r="U636" s="167"/>
      <c r="V636" s="167"/>
      <c r="W636" s="167"/>
      <c r="X636" s="133"/>
      <c r="Y636" s="167"/>
      <c r="Z636" s="167"/>
      <c r="AA636" s="133"/>
      <c r="AB636" s="167"/>
      <c r="AC636" s="167"/>
      <c r="AD636" s="167"/>
      <c r="AE636" s="167"/>
      <c r="AF636" s="133"/>
      <c r="AG636" s="167"/>
      <c r="AH636" s="167"/>
      <c r="AI636" s="167"/>
      <c r="AJ636" s="167"/>
      <c r="AK636" s="167"/>
      <c r="AL636" s="133"/>
      <c r="AM636" s="133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C636" s="5">
        <v>626</v>
      </c>
    </row>
    <row r="637" spans="1:55" ht="25.15" customHeight="1" x14ac:dyDescent="0.2">
      <c r="B637" s="1"/>
      <c r="C637" s="198" t="s">
        <v>1169</v>
      </c>
      <c r="D637" s="45" t="s">
        <v>1231</v>
      </c>
      <c r="E637" s="46" t="s">
        <v>886</v>
      </c>
      <c r="F637" s="48"/>
      <c r="G637" s="44" t="s">
        <v>1622</v>
      </c>
      <c r="H637" s="209">
        <v>0</v>
      </c>
      <c r="I637" s="47"/>
      <c r="J637" s="47"/>
      <c r="K637" s="47"/>
      <c r="L637" s="47"/>
      <c r="M637" s="257"/>
      <c r="N637" s="151"/>
      <c r="O637" s="118" t="s">
        <v>1331</v>
      </c>
      <c r="P637" s="151" t="s">
        <v>871</v>
      </c>
      <c r="R637" s="167"/>
      <c r="S637" s="167"/>
      <c r="T637" s="167"/>
      <c r="U637" s="167"/>
      <c r="V637" s="167"/>
      <c r="W637" s="167"/>
      <c r="X637" s="133"/>
      <c r="Y637" s="167"/>
      <c r="Z637" s="167"/>
      <c r="AA637" s="133"/>
      <c r="AB637" s="167"/>
      <c r="AC637" s="167"/>
      <c r="AD637" s="167"/>
      <c r="AE637" s="167"/>
      <c r="AF637" s="133"/>
      <c r="AG637" s="167"/>
      <c r="AH637" s="167"/>
      <c r="AI637" s="167"/>
      <c r="AJ637" s="167"/>
      <c r="AK637" s="167"/>
      <c r="AL637" s="133"/>
      <c r="AM637" s="133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C637" s="5">
        <v>627</v>
      </c>
    </row>
    <row r="638" spans="1:55" ht="25.15" customHeight="1" x14ac:dyDescent="0.2">
      <c r="B638" s="1"/>
      <c r="C638" s="198" t="s">
        <v>888</v>
      </c>
      <c r="D638" s="45" t="s">
        <v>889</v>
      </c>
      <c r="E638" s="46" t="s">
        <v>886</v>
      </c>
      <c r="F638" s="48" t="s">
        <v>890</v>
      </c>
      <c r="G638" s="48" t="s">
        <v>1663</v>
      </c>
      <c r="H638" s="183">
        <v>0</v>
      </c>
      <c r="I638" s="48"/>
      <c r="J638" s="48"/>
      <c r="K638" s="48"/>
      <c r="L638" s="48"/>
      <c r="M638" s="258"/>
      <c r="N638" s="151"/>
      <c r="O638" s="118" t="s">
        <v>1331</v>
      </c>
      <c r="P638" s="151" t="s">
        <v>871</v>
      </c>
      <c r="R638" s="167"/>
      <c r="S638" s="167"/>
      <c r="T638" s="167"/>
      <c r="U638" s="167"/>
      <c r="V638" s="167"/>
      <c r="W638" s="167"/>
      <c r="X638" s="133"/>
      <c r="Y638" s="167"/>
      <c r="Z638" s="167"/>
      <c r="AA638" s="133"/>
      <c r="AB638" s="167"/>
      <c r="AC638" s="167"/>
      <c r="AD638" s="167"/>
      <c r="AE638" s="167"/>
      <c r="AF638" s="133"/>
      <c r="AG638" s="167"/>
      <c r="AH638" s="167"/>
      <c r="AI638" s="167"/>
      <c r="AJ638" s="167"/>
      <c r="AK638" s="167"/>
      <c r="AL638" s="133"/>
      <c r="AM638" s="133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C638" s="5">
        <v>628</v>
      </c>
    </row>
    <row r="639" spans="1:55" ht="25.15" customHeight="1" x14ac:dyDescent="0.2">
      <c r="B639" s="1"/>
      <c r="C639" s="51" t="s">
        <v>1170</v>
      </c>
      <c r="D639" s="65" t="s">
        <v>1232</v>
      </c>
      <c r="E639" s="55" t="s">
        <v>12</v>
      </c>
      <c r="F639" s="53" t="s">
        <v>1235</v>
      </c>
      <c r="G639" s="56"/>
      <c r="H639" s="78"/>
      <c r="I639" s="78"/>
      <c r="J639" s="78"/>
      <c r="K639" s="78"/>
      <c r="L639" s="78"/>
      <c r="M639" s="233"/>
      <c r="N639" s="54"/>
      <c r="O639" s="205"/>
      <c r="P639" s="54" t="s">
        <v>1404</v>
      </c>
      <c r="R639" s="167"/>
      <c r="S639" s="167"/>
      <c r="T639" s="167"/>
      <c r="U639" s="167"/>
      <c r="V639" s="167"/>
      <c r="W639" s="167"/>
      <c r="X639" s="133"/>
      <c r="Y639" s="167"/>
      <c r="Z639" s="167"/>
      <c r="AA639" s="133"/>
      <c r="AB639" s="167"/>
      <c r="AC639" s="167"/>
      <c r="AD639" s="167"/>
      <c r="AE639" s="167"/>
      <c r="AF639" s="133"/>
      <c r="AG639" s="167"/>
      <c r="AH639" s="167"/>
      <c r="AI639" s="167"/>
      <c r="AJ639" s="167"/>
      <c r="AK639" s="167"/>
      <c r="AL639" s="133"/>
      <c r="AM639" s="133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C639" s="5">
        <v>629</v>
      </c>
    </row>
    <row r="640" spans="1:55" ht="25.15" customHeight="1" x14ac:dyDescent="0.2">
      <c r="B640" s="1"/>
      <c r="C640" s="51" t="s">
        <v>1171</v>
      </c>
      <c r="D640" s="65" t="s">
        <v>1233</v>
      </c>
      <c r="E640" s="55" t="s">
        <v>12</v>
      </c>
      <c r="F640" s="53" t="s">
        <v>1236</v>
      </c>
      <c r="G640" s="56"/>
      <c r="H640" s="78"/>
      <c r="I640" s="78"/>
      <c r="J640" s="78"/>
      <c r="K640" s="78"/>
      <c r="L640" s="78"/>
      <c r="M640" s="233"/>
      <c r="N640" s="54"/>
      <c r="O640" s="205"/>
      <c r="P640" s="54" t="s">
        <v>1404</v>
      </c>
      <c r="R640" s="167"/>
      <c r="S640" s="167"/>
      <c r="T640" s="167"/>
      <c r="U640" s="167"/>
      <c r="V640" s="167"/>
      <c r="W640" s="167"/>
      <c r="X640" s="133"/>
      <c r="Y640" s="167"/>
      <c r="Z640" s="167"/>
      <c r="AA640" s="133"/>
      <c r="AB640" s="167"/>
      <c r="AC640" s="167"/>
      <c r="AD640" s="167"/>
      <c r="AE640" s="167"/>
      <c r="AF640" s="133"/>
      <c r="AG640" s="167"/>
      <c r="AH640" s="167"/>
      <c r="AI640" s="167"/>
      <c r="AJ640" s="167"/>
      <c r="AK640" s="167"/>
      <c r="AL640" s="133"/>
      <c r="AM640" s="133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C640" s="5">
        <v>630</v>
      </c>
    </row>
    <row r="641" spans="1:55" ht="25.15" customHeight="1" x14ac:dyDescent="0.2">
      <c r="B641" s="1"/>
      <c r="C641" s="51" t="s">
        <v>1172</v>
      </c>
      <c r="D641" s="65" t="s">
        <v>1234</v>
      </c>
      <c r="E641" s="55" t="s">
        <v>12</v>
      </c>
      <c r="F641" s="53" t="s">
        <v>1237</v>
      </c>
      <c r="G641" s="74"/>
      <c r="H641" s="74"/>
      <c r="I641" s="74"/>
      <c r="J641" s="74"/>
      <c r="K641" s="74"/>
      <c r="L641" s="74"/>
      <c r="M641" s="234"/>
      <c r="N641" s="54"/>
      <c r="O641" s="205"/>
      <c r="P641" s="54" t="s">
        <v>1404</v>
      </c>
      <c r="R641" s="167"/>
      <c r="S641" s="167"/>
      <c r="T641" s="167"/>
      <c r="U641" s="167"/>
      <c r="V641" s="167"/>
      <c r="W641" s="167"/>
      <c r="X641" s="133"/>
      <c r="Y641" s="167"/>
      <c r="Z641" s="167"/>
      <c r="AA641" s="133"/>
      <c r="AB641" s="167"/>
      <c r="AC641" s="167"/>
      <c r="AD641" s="167"/>
      <c r="AE641" s="167"/>
      <c r="AF641" s="133"/>
      <c r="AG641" s="167"/>
      <c r="AH641" s="167"/>
      <c r="AI641" s="167"/>
      <c r="AJ641" s="167"/>
      <c r="AK641" s="167"/>
      <c r="AL641" s="133"/>
      <c r="AM641" s="133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C641" s="5">
        <v>631</v>
      </c>
    </row>
    <row r="642" spans="1:55" ht="25.15" customHeight="1" x14ac:dyDescent="0.2">
      <c r="B642" s="1"/>
      <c r="C642" s="51" t="s">
        <v>1173</v>
      </c>
      <c r="D642" s="65" t="s">
        <v>1339</v>
      </c>
      <c r="E642" s="55" t="s">
        <v>12</v>
      </c>
      <c r="F642" s="53" t="s">
        <v>339</v>
      </c>
      <c r="G642" s="74"/>
      <c r="H642" s="74"/>
      <c r="I642" s="74"/>
      <c r="J642" s="74"/>
      <c r="K642" s="74"/>
      <c r="L642" s="74"/>
      <c r="M642" s="234"/>
      <c r="N642" s="54"/>
      <c r="O642" s="205"/>
      <c r="P642" s="54" t="s">
        <v>1404</v>
      </c>
      <c r="R642" s="167"/>
      <c r="S642" s="167"/>
      <c r="T642" s="167"/>
      <c r="U642" s="167"/>
      <c r="V642" s="167"/>
      <c r="W642" s="167"/>
      <c r="X642" s="133"/>
      <c r="Y642" s="167"/>
      <c r="Z642" s="167"/>
      <c r="AA642" s="133"/>
      <c r="AB642" s="167"/>
      <c r="AC642" s="167"/>
      <c r="AD642" s="167"/>
      <c r="AE642" s="167"/>
      <c r="AF642" s="133"/>
      <c r="AG642" s="167"/>
      <c r="AH642" s="167"/>
      <c r="AI642" s="167"/>
      <c r="AJ642" s="167"/>
      <c r="AK642" s="167"/>
      <c r="AL642" s="133"/>
      <c r="AM642" s="133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C642" s="5">
        <v>632</v>
      </c>
    </row>
    <row r="643" spans="1:55" ht="25.15" customHeight="1" x14ac:dyDescent="0.2">
      <c r="B643" s="1"/>
      <c r="C643" s="51" t="s">
        <v>1174</v>
      </c>
      <c r="D643" s="65" t="s">
        <v>1238</v>
      </c>
      <c r="E643" s="55" t="s">
        <v>12</v>
      </c>
      <c r="F643" s="53" t="s">
        <v>1239</v>
      </c>
      <c r="G643" s="74"/>
      <c r="H643" s="74"/>
      <c r="I643" s="74"/>
      <c r="J643" s="74"/>
      <c r="K643" s="74"/>
      <c r="L643" s="74"/>
      <c r="M643" s="234"/>
      <c r="N643" s="54"/>
      <c r="O643" s="205"/>
      <c r="P643" s="54" t="s">
        <v>1404</v>
      </c>
      <c r="R643" s="167"/>
      <c r="S643" s="167"/>
      <c r="T643" s="167"/>
      <c r="U643" s="167"/>
      <c r="V643" s="167"/>
      <c r="W643" s="167"/>
      <c r="X643" s="133"/>
      <c r="Y643" s="167"/>
      <c r="Z643" s="167"/>
      <c r="AA643" s="133"/>
      <c r="AB643" s="167"/>
      <c r="AC643" s="167"/>
      <c r="AD643" s="167"/>
      <c r="AE643" s="167"/>
      <c r="AF643" s="133"/>
      <c r="AG643" s="167"/>
      <c r="AH643" s="167"/>
      <c r="AI643" s="167"/>
      <c r="AJ643" s="167"/>
      <c r="AK643" s="167"/>
      <c r="AL643" s="133"/>
      <c r="AM643" s="133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C643" s="5">
        <v>633</v>
      </c>
    </row>
    <row r="644" spans="1:55" ht="25.15" customHeight="1" x14ac:dyDescent="0.2">
      <c r="B644" s="1"/>
      <c r="C644" s="51" t="s">
        <v>891</v>
      </c>
      <c r="D644" s="65" t="s">
        <v>892</v>
      </c>
      <c r="E644" s="55" t="s">
        <v>12</v>
      </c>
      <c r="F644" s="74" t="s">
        <v>893</v>
      </c>
      <c r="G644" s="74"/>
      <c r="H644" s="74"/>
      <c r="I644" s="74"/>
      <c r="J644" s="74"/>
      <c r="K644" s="74"/>
      <c r="L644" s="74"/>
      <c r="M644" s="234"/>
      <c r="N644" s="54"/>
      <c r="O644" s="205"/>
      <c r="P644" s="54" t="s">
        <v>1404</v>
      </c>
      <c r="R644" s="167"/>
      <c r="S644" s="167"/>
      <c r="T644" s="167"/>
      <c r="U644" s="167"/>
      <c r="V644" s="167"/>
      <c r="W644" s="167"/>
      <c r="X644" s="133"/>
      <c r="Y644" s="167"/>
      <c r="Z644" s="167"/>
      <c r="AA644" s="133"/>
      <c r="AB644" s="167"/>
      <c r="AC644" s="167"/>
      <c r="AD644" s="167"/>
      <c r="AE644" s="167"/>
      <c r="AF644" s="133"/>
      <c r="AG644" s="167"/>
      <c r="AH644" s="167"/>
      <c r="AI644" s="167"/>
      <c r="AJ644" s="167"/>
      <c r="AK644" s="167"/>
      <c r="AL644" s="133"/>
      <c r="AM644" s="133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C644" s="5">
        <v>634</v>
      </c>
    </row>
    <row r="645" spans="1:55" ht="25.15" customHeight="1" x14ac:dyDescent="0.2">
      <c r="B645" s="1"/>
      <c r="C645" s="51" t="s">
        <v>1175</v>
      </c>
      <c r="D645" s="53" t="s">
        <v>1517</v>
      </c>
      <c r="E645" s="55" t="s">
        <v>12</v>
      </c>
      <c r="F645" s="74" t="s">
        <v>1340</v>
      </c>
      <c r="G645" s="74"/>
      <c r="H645" s="74"/>
      <c r="I645" s="74"/>
      <c r="J645" s="74"/>
      <c r="K645" s="74"/>
      <c r="L645" s="74"/>
      <c r="M645" s="234"/>
      <c r="N645" s="54"/>
      <c r="O645" s="205"/>
      <c r="P645" s="54" t="s">
        <v>1414</v>
      </c>
      <c r="R645" s="167"/>
      <c r="S645" s="167"/>
      <c r="T645" s="167"/>
      <c r="U645" s="167"/>
      <c r="V645" s="167"/>
      <c r="W645" s="167"/>
      <c r="X645" s="133"/>
      <c r="Y645" s="167"/>
      <c r="Z645" s="167"/>
      <c r="AA645" s="133"/>
      <c r="AB645" s="167"/>
      <c r="AC645" s="167"/>
      <c r="AD645" s="167"/>
      <c r="AE645" s="167"/>
      <c r="AF645" s="133"/>
      <c r="AG645" s="167"/>
      <c r="AH645" s="167"/>
      <c r="AI645" s="167"/>
      <c r="AJ645" s="167"/>
      <c r="AK645" s="167"/>
      <c r="AL645" s="133"/>
      <c r="AM645" s="133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C645" s="5">
        <v>635</v>
      </c>
    </row>
    <row r="646" spans="1:55" ht="25.15" customHeight="1" x14ac:dyDescent="0.2">
      <c r="B646" s="1"/>
      <c r="C646" s="75" t="s">
        <v>1176</v>
      </c>
      <c r="D646" s="53" t="s">
        <v>1240</v>
      </c>
      <c r="E646" s="55" t="s">
        <v>12</v>
      </c>
      <c r="F646" s="53" t="s">
        <v>1247</v>
      </c>
      <c r="G646" s="74"/>
      <c r="H646" s="74"/>
      <c r="I646" s="74"/>
      <c r="J646" s="74"/>
      <c r="K646" s="74"/>
      <c r="L646" s="74"/>
      <c r="M646" s="234"/>
      <c r="N646" s="54"/>
      <c r="O646" s="205"/>
      <c r="P646" s="54" t="s">
        <v>1404</v>
      </c>
      <c r="R646" s="167"/>
      <c r="S646" s="167"/>
      <c r="T646" s="167"/>
      <c r="U646" s="167"/>
      <c r="V646" s="167"/>
      <c r="W646" s="167"/>
      <c r="X646" s="133"/>
      <c r="Y646" s="167"/>
      <c r="Z646" s="167"/>
      <c r="AA646" s="133"/>
      <c r="AB646" s="167"/>
      <c r="AC646" s="167"/>
      <c r="AD646" s="167"/>
      <c r="AE646" s="167"/>
      <c r="AF646" s="133"/>
      <c r="AG646" s="167"/>
      <c r="AH646" s="167"/>
      <c r="AI646" s="167"/>
      <c r="AJ646" s="167"/>
      <c r="AK646" s="167"/>
      <c r="AL646" s="133"/>
      <c r="AM646" s="133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C646" s="5">
        <v>636</v>
      </c>
    </row>
    <row r="647" spans="1:55" ht="25.15" customHeight="1" x14ac:dyDescent="0.2">
      <c r="B647" s="1"/>
      <c r="C647" s="75" t="s">
        <v>1241</v>
      </c>
      <c r="D647" s="53" t="s">
        <v>1242</v>
      </c>
      <c r="E647" s="55" t="s">
        <v>12</v>
      </c>
      <c r="F647" s="53" t="s">
        <v>1248</v>
      </c>
      <c r="G647" s="74"/>
      <c r="H647" s="74"/>
      <c r="I647" s="74"/>
      <c r="J647" s="74"/>
      <c r="K647" s="74"/>
      <c r="L647" s="74"/>
      <c r="M647" s="234"/>
      <c r="N647" s="54"/>
      <c r="O647" s="205"/>
      <c r="P647" s="54" t="s">
        <v>1404</v>
      </c>
      <c r="R647" s="167"/>
      <c r="S647" s="167"/>
      <c r="T647" s="167"/>
      <c r="U647" s="167"/>
      <c r="V647" s="167"/>
      <c r="W647" s="167"/>
      <c r="X647" s="133"/>
      <c r="Y647" s="167"/>
      <c r="Z647" s="167"/>
      <c r="AA647" s="133"/>
      <c r="AB647" s="167"/>
      <c r="AC647" s="167"/>
      <c r="AD647" s="167"/>
      <c r="AE647" s="167"/>
      <c r="AF647" s="133"/>
      <c r="AG647" s="167"/>
      <c r="AH647" s="167"/>
      <c r="AI647" s="167"/>
      <c r="AJ647" s="167"/>
      <c r="AK647" s="167"/>
      <c r="AL647" s="133"/>
      <c r="AM647" s="133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C647" s="5">
        <v>637</v>
      </c>
    </row>
    <row r="648" spans="1:55" ht="25.15" customHeight="1" x14ac:dyDescent="0.2">
      <c r="B648" s="1"/>
      <c r="C648" s="75" t="s">
        <v>1243</v>
      </c>
      <c r="D648" s="53" t="s">
        <v>375</v>
      </c>
      <c r="E648" s="55" t="s">
        <v>12</v>
      </c>
      <c r="F648" s="53" t="s">
        <v>1249</v>
      </c>
      <c r="G648" s="74"/>
      <c r="H648" s="74"/>
      <c r="I648" s="74"/>
      <c r="J648" s="74"/>
      <c r="K648" s="74"/>
      <c r="L648" s="74"/>
      <c r="M648" s="234"/>
      <c r="N648" s="54"/>
      <c r="O648" s="205"/>
      <c r="P648" s="54" t="s">
        <v>1404</v>
      </c>
      <c r="R648" s="167"/>
      <c r="S648" s="167"/>
      <c r="T648" s="167"/>
      <c r="U648" s="167"/>
      <c r="V648" s="167"/>
      <c r="W648" s="167"/>
      <c r="X648" s="133"/>
      <c r="Y648" s="167"/>
      <c r="Z648" s="167"/>
      <c r="AA648" s="133"/>
      <c r="AB648" s="167"/>
      <c r="AC648" s="167"/>
      <c r="AD648" s="167"/>
      <c r="AE648" s="167"/>
      <c r="AF648" s="133"/>
      <c r="AG648" s="167"/>
      <c r="AH648" s="167"/>
      <c r="AI648" s="167"/>
      <c r="AJ648" s="167"/>
      <c r="AK648" s="167"/>
      <c r="AL648" s="133"/>
      <c r="AM648" s="133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C648" s="5">
        <v>638</v>
      </c>
    </row>
    <row r="649" spans="1:55" ht="25.15" customHeight="1" x14ac:dyDescent="0.2">
      <c r="B649" s="1"/>
      <c r="C649" s="75" t="s">
        <v>1244</v>
      </c>
      <c r="D649" s="53" t="s">
        <v>307</v>
      </c>
      <c r="E649" s="55" t="s">
        <v>12</v>
      </c>
      <c r="F649" s="53" t="s">
        <v>1250</v>
      </c>
      <c r="G649" s="74"/>
      <c r="H649" s="74"/>
      <c r="I649" s="74"/>
      <c r="J649" s="74"/>
      <c r="K649" s="74"/>
      <c r="L649" s="74"/>
      <c r="M649" s="234"/>
      <c r="N649" s="54"/>
      <c r="O649" s="205"/>
      <c r="P649" s="54" t="s">
        <v>1404</v>
      </c>
      <c r="R649" s="167"/>
      <c r="S649" s="167"/>
      <c r="T649" s="167"/>
      <c r="U649" s="167"/>
      <c r="V649" s="167"/>
      <c r="W649" s="167"/>
      <c r="X649" s="133"/>
      <c r="Y649" s="167"/>
      <c r="Z649" s="167"/>
      <c r="AA649" s="133"/>
      <c r="AB649" s="167"/>
      <c r="AC649" s="167"/>
      <c r="AD649" s="167"/>
      <c r="AE649" s="167"/>
      <c r="AF649" s="133"/>
      <c r="AG649" s="167"/>
      <c r="AH649" s="167"/>
      <c r="AI649" s="167"/>
      <c r="AJ649" s="167"/>
      <c r="AK649" s="167"/>
      <c r="AL649" s="133"/>
      <c r="AM649" s="133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C649" s="5">
        <v>639</v>
      </c>
    </row>
    <row r="650" spans="1:55" ht="25.15" customHeight="1" x14ac:dyDescent="0.2">
      <c r="B650" s="1"/>
      <c r="C650" s="75" t="s">
        <v>1245</v>
      </c>
      <c r="D650" s="53" t="s">
        <v>1246</v>
      </c>
      <c r="E650" s="55" t="s">
        <v>12</v>
      </c>
      <c r="F650" s="53" t="s">
        <v>606</v>
      </c>
      <c r="G650" s="74"/>
      <c r="H650" s="74"/>
      <c r="I650" s="74"/>
      <c r="J650" s="74"/>
      <c r="K650" s="74"/>
      <c r="L650" s="74"/>
      <c r="M650" s="234"/>
      <c r="N650" s="54"/>
      <c r="O650" s="205"/>
      <c r="P650" s="54" t="s">
        <v>1404</v>
      </c>
      <c r="R650" s="167"/>
      <c r="S650" s="167"/>
      <c r="T650" s="167"/>
      <c r="U650" s="167"/>
      <c r="V650" s="167"/>
      <c r="W650" s="167"/>
      <c r="X650" s="133"/>
      <c r="Y650" s="167"/>
      <c r="Z650" s="167"/>
      <c r="AA650" s="133"/>
      <c r="AB650" s="167"/>
      <c r="AC650" s="167"/>
      <c r="AD650" s="167"/>
      <c r="AE650" s="167"/>
      <c r="AF650" s="133"/>
      <c r="AG650" s="167"/>
      <c r="AH650" s="167"/>
      <c r="AI650" s="167"/>
      <c r="AJ650" s="167"/>
      <c r="AK650" s="167"/>
      <c r="AL650" s="133"/>
      <c r="AM650" s="133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C650" s="5">
        <v>640</v>
      </c>
    </row>
    <row r="651" spans="1:55" ht="25.15" customHeight="1" x14ac:dyDescent="0.2">
      <c r="A651" s="13" t="s">
        <v>1845</v>
      </c>
      <c r="B651" s="226" t="s">
        <v>1858</v>
      </c>
      <c r="C651" s="51" t="s">
        <v>604</v>
      </c>
      <c r="D651" s="53" t="s">
        <v>605</v>
      </c>
      <c r="E651" s="55" t="s">
        <v>12</v>
      </c>
      <c r="F651" s="74" t="s">
        <v>606</v>
      </c>
      <c r="G651" s="74"/>
      <c r="H651" s="188"/>
      <c r="I651" s="188"/>
      <c r="J651" s="188"/>
      <c r="K651" s="188"/>
      <c r="L651" s="188"/>
      <c r="M651" s="234"/>
      <c r="N651" s="150"/>
      <c r="O651" s="205"/>
      <c r="P651" s="54" t="s">
        <v>2040</v>
      </c>
      <c r="R651" s="167"/>
      <c r="S651" s="167"/>
      <c r="T651" s="167"/>
      <c r="U651" s="167"/>
      <c r="V651" s="167"/>
      <c r="W651" s="167"/>
      <c r="X651" s="133"/>
      <c r="Y651" s="167"/>
      <c r="Z651" s="167"/>
      <c r="AA651" s="133"/>
      <c r="AB651" s="167"/>
      <c r="AC651" s="167"/>
      <c r="AD651" s="167"/>
      <c r="AE651" s="167"/>
      <c r="AF651" s="133"/>
      <c r="AG651" s="167"/>
      <c r="AH651" s="167"/>
      <c r="AI651" s="167"/>
      <c r="AJ651" s="167"/>
      <c r="AK651" s="167"/>
      <c r="AL651" s="133"/>
      <c r="AM651" s="133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C651" s="5">
        <v>641</v>
      </c>
    </row>
    <row r="652" spans="1:55" ht="25.15" customHeight="1" x14ac:dyDescent="0.2">
      <c r="A652" s="13" t="s">
        <v>1848</v>
      </c>
      <c r="B652" s="226" t="s">
        <v>1857</v>
      </c>
      <c r="C652" s="51" t="s">
        <v>607</v>
      </c>
      <c r="D652" s="53" t="s">
        <v>608</v>
      </c>
      <c r="E652" s="55" t="s">
        <v>12</v>
      </c>
      <c r="F652" s="74" t="s">
        <v>609</v>
      </c>
      <c r="G652" s="74"/>
      <c r="H652" s="188"/>
      <c r="I652" s="188"/>
      <c r="J652" s="188"/>
      <c r="K652" s="188"/>
      <c r="L652" s="188"/>
      <c r="M652" s="234"/>
      <c r="N652" s="150"/>
      <c r="O652" s="205"/>
      <c r="P652" s="54" t="s">
        <v>2040</v>
      </c>
      <c r="R652" s="167"/>
      <c r="S652" s="167"/>
      <c r="T652" s="167"/>
      <c r="U652" s="167"/>
      <c r="V652" s="167"/>
      <c r="W652" s="167"/>
      <c r="X652" s="133"/>
      <c r="Y652" s="167"/>
      <c r="Z652" s="167"/>
      <c r="AA652" s="133"/>
      <c r="AB652" s="167"/>
      <c r="AC652" s="167"/>
      <c r="AD652" s="167"/>
      <c r="AE652" s="167"/>
      <c r="AF652" s="133"/>
      <c r="AG652" s="167"/>
      <c r="AH652" s="167"/>
      <c r="AI652" s="167"/>
      <c r="AJ652" s="167"/>
      <c r="AK652" s="167"/>
      <c r="AL652" s="133"/>
      <c r="AM652" s="133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C652" s="5">
        <v>642</v>
      </c>
    </row>
    <row r="653" spans="1:55" ht="25.15" customHeight="1" x14ac:dyDescent="0.2">
      <c r="B653" s="1"/>
      <c r="C653" s="75" t="s">
        <v>1251</v>
      </c>
      <c r="D653" s="53" t="s">
        <v>1252</v>
      </c>
      <c r="E653" s="55" t="s">
        <v>12</v>
      </c>
      <c r="F653" s="53" t="s">
        <v>1255</v>
      </c>
      <c r="G653" s="74"/>
      <c r="H653" s="51"/>
      <c r="I653" s="51"/>
      <c r="J653" s="51"/>
      <c r="K653" s="51"/>
      <c r="L653" s="188"/>
      <c r="M653" s="235"/>
      <c r="N653" s="150"/>
      <c r="O653" s="205"/>
      <c r="P653" s="54" t="s">
        <v>1404</v>
      </c>
      <c r="R653" s="167"/>
      <c r="S653" s="167"/>
      <c r="T653" s="167"/>
      <c r="U653" s="167"/>
      <c r="V653" s="167"/>
      <c r="W653" s="167"/>
      <c r="X653" s="133"/>
      <c r="Y653" s="167"/>
      <c r="Z653" s="167"/>
      <c r="AA653" s="133"/>
      <c r="AB653" s="167"/>
      <c r="AC653" s="167"/>
      <c r="AD653" s="167"/>
      <c r="AE653" s="167"/>
      <c r="AF653" s="133"/>
      <c r="AG653" s="167"/>
      <c r="AH653" s="167"/>
      <c r="AI653" s="167"/>
      <c r="AJ653" s="167"/>
      <c r="AK653" s="167"/>
      <c r="AL653" s="133"/>
      <c r="AM653" s="133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C653" s="5">
        <v>643</v>
      </c>
    </row>
    <row r="654" spans="1:55" ht="25.15" customHeight="1" x14ac:dyDescent="0.2">
      <c r="B654" s="1"/>
      <c r="C654" s="75" t="s">
        <v>1253</v>
      </c>
      <c r="D654" s="53" t="s">
        <v>1254</v>
      </c>
      <c r="E654" s="55" t="s">
        <v>12</v>
      </c>
      <c r="F654" s="53" t="s">
        <v>1255</v>
      </c>
      <c r="G654" s="74"/>
      <c r="H654" s="51"/>
      <c r="I654" s="51"/>
      <c r="J654" s="51"/>
      <c r="K654" s="51"/>
      <c r="L654" s="188"/>
      <c r="M654" s="235"/>
      <c r="N654" s="150"/>
      <c r="O654" s="205"/>
      <c r="P654" s="54" t="s">
        <v>1404</v>
      </c>
      <c r="R654" s="167"/>
      <c r="S654" s="167"/>
      <c r="T654" s="167"/>
      <c r="U654" s="167"/>
      <c r="V654" s="167"/>
      <c r="W654" s="167"/>
      <c r="X654" s="133"/>
      <c r="Y654" s="167"/>
      <c r="Z654" s="167"/>
      <c r="AA654" s="133"/>
      <c r="AB654" s="167"/>
      <c r="AC654" s="167"/>
      <c r="AD654" s="167"/>
      <c r="AE654" s="167"/>
      <c r="AF654" s="133"/>
      <c r="AG654" s="167"/>
      <c r="AH654" s="167"/>
      <c r="AI654" s="167"/>
      <c r="AJ654" s="167"/>
      <c r="AK654" s="167"/>
      <c r="AL654" s="133"/>
      <c r="AM654" s="133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C654" s="5">
        <v>644</v>
      </c>
    </row>
    <row r="655" spans="1:55" ht="25.15" customHeight="1" x14ac:dyDescent="0.2">
      <c r="B655" s="245"/>
      <c r="C655" s="51" t="s">
        <v>894</v>
      </c>
      <c r="D655" s="65" t="s">
        <v>895</v>
      </c>
      <c r="E655" s="55" t="s">
        <v>12</v>
      </c>
      <c r="F655" s="74" t="s">
        <v>510</v>
      </c>
      <c r="G655" s="74"/>
      <c r="H655" s="74"/>
      <c r="I655" s="74"/>
      <c r="J655" s="74"/>
      <c r="K655" s="74"/>
      <c r="L655" s="74"/>
      <c r="M655" s="234"/>
      <c r="N655" s="54"/>
      <c r="O655" s="205"/>
      <c r="P655" s="54" t="s">
        <v>1404</v>
      </c>
      <c r="R655" s="167"/>
      <c r="S655" s="167"/>
      <c r="T655" s="167"/>
      <c r="U655" s="167"/>
      <c r="V655" s="167"/>
      <c r="W655" s="167"/>
      <c r="X655" s="133"/>
      <c r="Y655" s="167"/>
      <c r="Z655" s="167"/>
      <c r="AA655" s="133"/>
      <c r="AB655" s="167"/>
      <c r="AC655" s="167"/>
      <c r="AD655" s="167"/>
      <c r="AE655" s="167"/>
      <c r="AF655" s="133"/>
      <c r="AG655" s="167"/>
      <c r="AH655" s="167"/>
      <c r="AI655" s="167"/>
      <c r="AJ655" s="167"/>
      <c r="AK655" s="167"/>
      <c r="AL655" s="133"/>
      <c r="AM655" s="133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C655" s="5">
        <v>645</v>
      </c>
    </row>
    <row r="656" spans="1:55" ht="25.15" customHeight="1" x14ac:dyDescent="0.2">
      <c r="B656" s="1"/>
      <c r="C656" s="51" t="s">
        <v>896</v>
      </c>
      <c r="D656" s="65" t="s">
        <v>897</v>
      </c>
      <c r="E656" s="55" t="s">
        <v>12</v>
      </c>
      <c r="F656" s="74" t="s">
        <v>510</v>
      </c>
      <c r="G656" s="74"/>
      <c r="H656" s="74"/>
      <c r="I656" s="74"/>
      <c r="J656" s="74"/>
      <c r="K656" s="74"/>
      <c r="L656" s="74"/>
      <c r="M656" s="234"/>
      <c r="N656" s="54"/>
      <c r="O656" s="205"/>
      <c r="P656" s="54" t="s">
        <v>1404</v>
      </c>
      <c r="R656" s="167"/>
      <c r="S656" s="167"/>
      <c r="T656" s="167"/>
      <c r="U656" s="167"/>
      <c r="V656" s="167"/>
      <c r="W656" s="167"/>
      <c r="X656" s="133"/>
      <c r="Y656" s="167"/>
      <c r="Z656" s="167"/>
      <c r="AA656" s="133"/>
      <c r="AB656" s="167"/>
      <c r="AC656" s="167"/>
      <c r="AD656" s="167"/>
      <c r="AE656" s="167"/>
      <c r="AF656" s="133"/>
      <c r="AG656" s="167"/>
      <c r="AH656" s="167"/>
      <c r="AI656" s="167"/>
      <c r="AJ656" s="167"/>
      <c r="AK656" s="167"/>
      <c r="AL656" s="133"/>
      <c r="AM656" s="133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C656" s="5">
        <v>646</v>
      </c>
    </row>
    <row r="657" spans="2:55" ht="25.15" customHeight="1" x14ac:dyDescent="0.2">
      <c r="B657" s="1"/>
      <c r="C657" s="198" t="s">
        <v>898</v>
      </c>
      <c r="D657" s="45" t="s">
        <v>899</v>
      </c>
      <c r="E657" s="46" t="s">
        <v>870</v>
      </c>
      <c r="F657" s="48" t="s">
        <v>510</v>
      </c>
      <c r="G657" s="48" t="s">
        <v>1483</v>
      </c>
      <c r="H657" s="183">
        <v>0</v>
      </c>
      <c r="I657" s="48"/>
      <c r="J657" s="48"/>
      <c r="K657" s="48"/>
      <c r="L657" s="183"/>
      <c r="M657" s="258"/>
      <c r="N657" s="151"/>
      <c r="O657" s="118" t="s">
        <v>1331</v>
      </c>
      <c r="P657" s="151" t="s">
        <v>871</v>
      </c>
      <c r="R657" s="167"/>
      <c r="S657" s="167"/>
      <c r="T657" s="167"/>
      <c r="U657" s="167"/>
      <c r="V657" s="167"/>
      <c r="W657" s="167"/>
      <c r="X657" s="133"/>
      <c r="Y657" s="167"/>
      <c r="Z657" s="167"/>
      <c r="AA657" s="133"/>
      <c r="AB657" s="167"/>
      <c r="AC657" s="167"/>
      <c r="AD657" s="167"/>
      <c r="AE657" s="167"/>
      <c r="AF657" s="133"/>
      <c r="AG657" s="167"/>
      <c r="AH657" s="167"/>
      <c r="AI657" s="167"/>
      <c r="AJ657" s="167"/>
      <c r="AK657" s="167"/>
      <c r="AL657" s="133"/>
      <c r="AM657" s="133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C657" s="5">
        <v>647</v>
      </c>
    </row>
    <row r="658" spans="2:55" ht="25.15" customHeight="1" x14ac:dyDescent="0.2">
      <c r="B658" s="1"/>
      <c r="C658" s="198" t="s">
        <v>900</v>
      </c>
      <c r="D658" s="45" t="s">
        <v>901</v>
      </c>
      <c r="E658" s="46" t="s">
        <v>870</v>
      </c>
      <c r="F658" s="48" t="s">
        <v>902</v>
      </c>
      <c r="G658" s="48" t="s">
        <v>1483</v>
      </c>
      <c r="H658" s="183">
        <v>0</v>
      </c>
      <c r="I658" s="48"/>
      <c r="J658" s="48"/>
      <c r="K658" s="48"/>
      <c r="L658" s="48"/>
      <c r="M658" s="258"/>
      <c r="N658" s="151"/>
      <c r="O658" s="118" t="s">
        <v>1331</v>
      </c>
      <c r="P658" s="151" t="s">
        <v>871</v>
      </c>
      <c r="R658" s="167"/>
      <c r="S658" s="167"/>
      <c r="T658" s="167"/>
      <c r="U658" s="167"/>
      <c r="V658" s="167"/>
      <c r="W658" s="167"/>
      <c r="X658" s="133"/>
      <c r="Y658" s="167"/>
      <c r="Z658" s="167"/>
      <c r="AA658" s="133"/>
      <c r="AB658" s="167"/>
      <c r="AC658" s="167"/>
      <c r="AD658" s="167"/>
      <c r="AE658" s="167"/>
      <c r="AF658" s="133"/>
      <c r="AG658" s="167"/>
      <c r="AH658" s="167"/>
      <c r="AI658" s="167"/>
      <c r="AJ658" s="167"/>
      <c r="AK658" s="167"/>
      <c r="AL658" s="133"/>
      <c r="AM658" s="133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C658" s="5">
        <v>648</v>
      </c>
    </row>
    <row r="659" spans="2:55" ht="25.15" customHeight="1" x14ac:dyDescent="0.2">
      <c r="B659" s="245"/>
      <c r="C659" s="198" t="s">
        <v>903</v>
      </c>
      <c r="D659" s="45" t="s">
        <v>904</v>
      </c>
      <c r="E659" s="46" t="s">
        <v>886</v>
      </c>
      <c r="F659" s="48" t="s">
        <v>905</v>
      </c>
      <c r="G659" s="48" t="s">
        <v>1484</v>
      </c>
      <c r="H659" s="183">
        <v>0</v>
      </c>
      <c r="I659" s="48"/>
      <c r="J659" s="48"/>
      <c r="K659" s="48"/>
      <c r="L659" s="48"/>
      <c r="M659" s="258"/>
      <c r="N659" s="151"/>
      <c r="O659" s="118" t="s">
        <v>1331</v>
      </c>
      <c r="P659" s="151" t="s">
        <v>871</v>
      </c>
      <c r="R659" s="167"/>
      <c r="S659" s="167"/>
      <c r="T659" s="167"/>
      <c r="U659" s="167"/>
      <c r="V659" s="167"/>
      <c r="W659" s="167"/>
      <c r="X659" s="133"/>
      <c r="Y659" s="167"/>
      <c r="Z659" s="167"/>
      <c r="AA659" s="133"/>
      <c r="AB659" s="167"/>
      <c r="AC659" s="167"/>
      <c r="AD659" s="167"/>
      <c r="AE659" s="167"/>
      <c r="AF659" s="133"/>
      <c r="AG659" s="167"/>
      <c r="AH659" s="167"/>
      <c r="AI659" s="167"/>
      <c r="AJ659" s="167"/>
      <c r="AK659" s="167"/>
      <c r="AL659" s="133"/>
      <c r="AM659" s="133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C659" s="5">
        <v>649</v>
      </c>
    </row>
    <row r="660" spans="2:55" ht="25.15" customHeight="1" x14ac:dyDescent="0.2">
      <c r="B660" s="1"/>
      <c r="C660" s="198" t="s">
        <v>906</v>
      </c>
      <c r="D660" s="184" t="s">
        <v>907</v>
      </c>
      <c r="E660" s="207" t="s">
        <v>886</v>
      </c>
      <c r="F660" s="108" t="s">
        <v>905</v>
      </c>
      <c r="G660" s="108" t="s">
        <v>1484</v>
      </c>
      <c r="H660" s="210">
        <v>0</v>
      </c>
      <c r="I660" s="108"/>
      <c r="J660" s="108"/>
      <c r="K660" s="108"/>
      <c r="L660" s="108"/>
      <c r="M660" s="258"/>
      <c r="N660" s="151"/>
      <c r="O660" s="118" t="s">
        <v>1331</v>
      </c>
      <c r="P660" s="151" t="s">
        <v>871</v>
      </c>
      <c r="R660" s="167"/>
      <c r="S660" s="167"/>
      <c r="T660" s="167"/>
      <c r="U660" s="167"/>
      <c r="V660" s="167"/>
      <c r="W660" s="167"/>
      <c r="X660" s="133"/>
      <c r="Y660" s="167"/>
      <c r="Z660" s="167"/>
      <c r="AA660" s="133"/>
      <c r="AB660" s="167"/>
      <c r="AC660" s="167"/>
      <c r="AD660" s="167"/>
      <c r="AE660" s="167"/>
      <c r="AF660" s="133"/>
      <c r="AG660" s="167"/>
      <c r="AH660" s="167"/>
      <c r="AI660" s="167"/>
      <c r="AJ660" s="167"/>
      <c r="AK660" s="167"/>
      <c r="AL660" s="133"/>
      <c r="AM660" s="133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C660" s="5">
        <v>650</v>
      </c>
    </row>
    <row r="661" spans="2:55" ht="25.15" customHeight="1" x14ac:dyDescent="0.2">
      <c r="B661" s="1"/>
      <c r="C661" s="183" t="s">
        <v>908</v>
      </c>
      <c r="D661" s="187" t="s">
        <v>909</v>
      </c>
      <c r="E661" s="118" t="s">
        <v>886</v>
      </c>
      <c r="F661" s="152" t="s">
        <v>905</v>
      </c>
      <c r="G661" s="152" t="s">
        <v>1484</v>
      </c>
      <c r="H661" s="20">
        <v>0</v>
      </c>
      <c r="I661" s="152"/>
      <c r="J661" s="152"/>
      <c r="K661" s="152"/>
      <c r="L661" s="152"/>
      <c r="M661" s="260"/>
      <c r="N661" s="151"/>
      <c r="O661" s="118" t="s">
        <v>1331</v>
      </c>
      <c r="P661" s="151" t="s">
        <v>871</v>
      </c>
      <c r="R661" s="167"/>
      <c r="S661" s="167"/>
      <c r="T661" s="167"/>
      <c r="U661" s="167"/>
      <c r="V661" s="167"/>
      <c r="W661" s="167"/>
      <c r="X661" s="133"/>
      <c r="Y661" s="167"/>
      <c r="Z661" s="167"/>
      <c r="AA661" s="133"/>
      <c r="AB661" s="167"/>
      <c r="AC661" s="167"/>
      <c r="AD661" s="167"/>
      <c r="AE661" s="167"/>
      <c r="AF661" s="133"/>
      <c r="AG661" s="167"/>
      <c r="AH661" s="167"/>
      <c r="AI661" s="167"/>
      <c r="AJ661" s="167"/>
      <c r="AK661" s="167"/>
      <c r="AL661" s="133"/>
      <c r="AM661" s="133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C661" s="5">
        <v>651</v>
      </c>
    </row>
    <row r="662" spans="2:55" ht="25.15" customHeight="1" x14ac:dyDescent="0.2">
      <c r="B662" s="245"/>
      <c r="C662" s="49" t="s">
        <v>910</v>
      </c>
      <c r="D662" s="185" t="s">
        <v>911</v>
      </c>
      <c r="E662" s="208" t="s">
        <v>886</v>
      </c>
      <c r="F662" s="186"/>
      <c r="G662" s="138" t="s">
        <v>1665</v>
      </c>
      <c r="H662" s="140">
        <v>0</v>
      </c>
      <c r="I662" s="138"/>
      <c r="J662" s="138"/>
      <c r="K662" s="138"/>
      <c r="L662" s="138"/>
      <c r="M662" s="258"/>
      <c r="N662" s="151"/>
      <c r="O662" s="118" t="s">
        <v>1331</v>
      </c>
      <c r="P662" s="151" t="s">
        <v>871</v>
      </c>
      <c r="R662" s="167"/>
      <c r="S662" s="167"/>
      <c r="T662" s="167"/>
      <c r="U662" s="167"/>
      <c r="V662" s="167"/>
      <c r="W662" s="167"/>
      <c r="X662" s="133"/>
      <c r="Y662" s="167"/>
      <c r="Z662" s="167"/>
      <c r="AA662" s="133"/>
      <c r="AB662" s="167"/>
      <c r="AC662" s="167"/>
      <c r="AD662" s="167"/>
      <c r="AE662" s="167"/>
      <c r="AF662" s="133"/>
      <c r="AG662" s="167"/>
      <c r="AH662" s="167"/>
      <c r="AI662" s="167"/>
      <c r="AJ662" s="167"/>
      <c r="AK662" s="167"/>
      <c r="AL662" s="133"/>
      <c r="AM662" s="133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C662" s="5">
        <v>652</v>
      </c>
    </row>
    <row r="663" spans="2:55" ht="25.15" customHeight="1" x14ac:dyDescent="0.2">
      <c r="B663" s="1"/>
      <c r="C663" s="198" t="s">
        <v>912</v>
      </c>
      <c r="D663" s="43" t="s">
        <v>913</v>
      </c>
      <c r="E663" s="46" t="s">
        <v>886</v>
      </c>
      <c r="F663" s="42"/>
      <c r="G663" s="108" t="s">
        <v>1665</v>
      </c>
      <c r="H663" s="210">
        <v>0</v>
      </c>
      <c r="I663" s="108"/>
      <c r="J663" s="108"/>
      <c r="K663" s="108"/>
      <c r="L663" s="108"/>
      <c r="M663" s="258"/>
      <c r="N663" s="151"/>
      <c r="O663" s="118" t="s">
        <v>1331</v>
      </c>
      <c r="P663" s="151" t="s">
        <v>871</v>
      </c>
      <c r="R663" s="167"/>
      <c r="S663" s="167"/>
      <c r="T663" s="167"/>
      <c r="U663" s="167"/>
      <c r="V663" s="167"/>
      <c r="W663" s="167"/>
      <c r="X663" s="133"/>
      <c r="Y663" s="167"/>
      <c r="Z663" s="167"/>
      <c r="AA663" s="133"/>
      <c r="AB663" s="167"/>
      <c r="AC663" s="167"/>
      <c r="AD663" s="167"/>
      <c r="AE663" s="167"/>
      <c r="AF663" s="133"/>
      <c r="AG663" s="167"/>
      <c r="AH663" s="167"/>
      <c r="AI663" s="167"/>
      <c r="AJ663" s="167"/>
      <c r="AK663" s="167"/>
      <c r="AL663" s="133"/>
      <c r="AM663" s="133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C663" s="5">
        <v>653</v>
      </c>
    </row>
    <row r="664" spans="2:55" ht="25.15" customHeight="1" x14ac:dyDescent="0.2">
      <c r="B664" s="1"/>
      <c r="C664" s="198" t="s">
        <v>914</v>
      </c>
      <c r="D664" s="43" t="s">
        <v>915</v>
      </c>
      <c r="E664" s="46" t="s">
        <v>886</v>
      </c>
      <c r="F664" s="42"/>
      <c r="G664" s="108" t="s">
        <v>1665</v>
      </c>
      <c r="H664" s="210">
        <v>0</v>
      </c>
      <c r="I664" s="108"/>
      <c r="J664" s="108"/>
      <c r="K664" s="108"/>
      <c r="L664" s="108"/>
      <c r="M664" s="258"/>
      <c r="N664" s="151"/>
      <c r="O664" s="118" t="s">
        <v>1331</v>
      </c>
      <c r="P664" s="151" t="s">
        <v>871</v>
      </c>
      <c r="R664" s="167"/>
      <c r="S664" s="167"/>
      <c r="T664" s="167"/>
      <c r="U664" s="167"/>
      <c r="V664" s="167"/>
      <c r="W664" s="167"/>
      <c r="X664" s="133"/>
      <c r="Y664" s="167"/>
      <c r="Z664" s="167"/>
      <c r="AA664" s="133"/>
      <c r="AB664" s="167"/>
      <c r="AC664" s="167"/>
      <c r="AD664" s="167"/>
      <c r="AE664" s="167"/>
      <c r="AF664" s="133"/>
      <c r="AG664" s="167"/>
      <c r="AH664" s="167"/>
      <c r="AI664" s="167"/>
      <c r="AJ664" s="167"/>
      <c r="AK664" s="167"/>
      <c r="AL664" s="133"/>
      <c r="AM664" s="133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C664" s="5">
        <v>654</v>
      </c>
    </row>
    <row r="665" spans="2:55" ht="25.15" customHeight="1" x14ac:dyDescent="0.2">
      <c r="B665" s="1"/>
      <c r="C665" s="198" t="s">
        <v>916</v>
      </c>
      <c r="D665" s="43" t="s">
        <v>917</v>
      </c>
      <c r="E665" s="46" t="s">
        <v>886</v>
      </c>
      <c r="F665" s="42" t="s">
        <v>918</v>
      </c>
      <c r="G665" s="48" t="s">
        <v>1664</v>
      </c>
      <c r="H665" s="183">
        <v>0</v>
      </c>
      <c r="I665" s="48"/>
      <c r="J665" s="48"/>
      <c r="K665" s="48"/>
      <c r="L665" s="48"/>
      <c r="M665" s="258"/>
      <c r="N665" s="151"/>
      <c r="O665" s="118" t="s">
        <v>1331</v>
      </c>
      <c r="P665" s="151" t="s">
        <v>871</v>
      </c>
      <c r="R665" s="167"/>
      <c r="S665" s="167"/>
      <c r="T665" s="167"/>
      <c r="U665" s="167"/>
      <c r="V665" s="167"/>
      <c r="W665" s="167"/>
      <c r="X665" s="133"/>
      <c r="Y665" s="167"/>
      <c r="Z665" s="167"/>
      <c r="AA665" s="133"/>
      <c r="AB665" s="167"/>
      <c r="AC665" s="167"/>
      <c r="AD665" s="167"/>
      <c r="AE665" s="167"/>
      <c r="AF665" s="133"/>
      <c r="AG665" s="167"/>
      <c r="AH665" s="167"/>
      <c r="AI665" s="167"/>
      <c r="AJ665" s="167"/>
      <c r="AK665" s="167"/>
      <c r="AL665" s="133"/>
      <c r="AM665" s="133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C665" s="5">
        <v>655</v>
      </c>
    </row>
    <row r="666" spans="2:55" ht="25.15" customHeight="1" x14ac:dyDescent="0.2">
      <c r="B666" s="1"/>
      <c r="C666" s="49" t="s">
        <v>919</v>
      </c>
      <c r="D666" s="76" t="s">
        <v>920</v>
      </c>
      <c r="E666" s="207" t="s">
        <v>886</v>
      </c>
      <c r="F666" s="77" t="s">
        <v>921</v>
      </c>
      <c r="G666" s="44" t="s">
        <v>1632</v>
      </c>
      <c r="H666" s="209">
        <v>0</v>
      </c>
      <c r="I666" s="47"/>
      <c r="J666" s="47"/>
      <c r="K666" s="47"/>
      <c r="L666" s="47"/>
      <c r="M666" s="257"/>
      <c r="N666" s="151"/>
      <c r="O666" s="118" t="s">
        <v>1331</v>
      </c>
      <c r="P666" s="151" t="s">
        <v>871</v>
      </c>
      <c r="R666" s="167"/>
      <c r="S666" s="167"/>
      <c r="T666" s="167"/>
      <c r="U666" s="167"/>
      <c r="V666" s="167"/>
      <c r="W666" s="167"/>
      <c r="X666" s="133"/>
      <c r="Y666" s="167"/>
      <c r="Z666" s="167"/>
      <c r="AA666" s="133"/>
      <c r="AB666" s="167"/>
      <c r="AC666" s="167"/>
      <c r="AD666" s="167"/>
      <c r="AE666" s="167"/>
      <c r="AF666" s="133"/>
      <c r="AG666" s="167"/>
      <c r="AH666" s="167"/>
      <c r="AI666" s="167"/>
      <c r="AJ666" s="167"/>
      <c r="AK666" s="167"/>
      <c r="AL666" s="133"/>
      <c r="AM666" s="133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C666" s="5">
        <v>656</v>
      </c>
    </row>
    <row r="667" spans="2:55" ht="25.15" customHeight="1" x14ac:dyDescent="0.2">
      <c r="B667" s="1"/>
      <c r="C667" s="198" t="s">
        <v>922</v>
      </c>
      <c r="D667" s="43" t="s">
        <v>923</v>
      </c>
      <c r="E667" s="46" t="s">
        <v>886</v>
      </c>
      <c r="F667" s="42" t="s">
        <v>924</v>
      </c>
      <c r="G667" s="48" t="s">
        <v>1629</v>
      </c>
      <c r="H667" s="183">
        <v>0</v>
      </c>
      <c r="I667" s="48"/>
      <c r="J667" s="48"/>
      <c r="K667" s="48"/>
      <c r="L667" s="48"/>
      <c r="M667" s="258"/>
      <c r="N667" s="151"/>
      <c r="O667" s="118" t="s">
        <v>1331</v>
      </c>
      <c r="P667" s="151" t="s">
        <v>871</v>
      </c>
      <c r="R667" s="167"/>
      <c r="S667" s="167"/>
      <c r="T667" s="167"/>
      <c r="U667" s="167"/>
      <c r="V667" s="167"/>
      <c r="W667" s="167"/>
      <c r="X667" s="133"/>
      <c r="Y667" s="167"/>
      <c r="Z667" s="167"/>
      <c r="AA667" s="133"/>
      <c r="AB667" s="167"/>
      <c r="AC667" s="167"/>
      <c r="AD667" s="167"/>
      <c r="AE667" s="167"/>
      <c r="AF667" s="133"/>
      <c r="AG667" s="167"/>
      <c r="AH667" s="167"/>
      <c r="AI667" s="167"/>
      <c r="AJ667" s="167"/>
      <c r="AK667" s="167"/>
      <c r="AL667" s="133"/>
      <c r="AM667" s="133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C667" s="5">
        <v>657</v>
      </c>
    </row>
    <row r="668" spans="2:55" ht="25.15" customHeight="1" x14ac:dyDescent="0.2">
      <c r="B668" s="1"/>
      <c r="C668" s="198" t="s">
        <v>925</v>
      </c>
      <c r="D668" s="43" t="s">
        <v>926</v>
      </c>
      <c r="E668" s="46" t="s">
        <v>886</v>
      </c>
      <c r="F668" s="42" t="s">
        <v>927</v>
      </c>
      <c r="G668" s="48" t="s">
        <v>1629</v>
      </c>
      <c r="H668" s="183">
        <v>0</v>
      </c>
      <c r="I668" s="48"/>
      <c r="J668" s="48"/>
      <c r="K668" s="48"/>
      <c r="L668" s="48"/>
      <c r="M668" s="258"/>
      <c r="N668" s="151"/>
      <c r="O668" s="118" t="s">
        <v>1331</v>
      </c>
      <c r="P668" s="151" t="s">
        <v>871</v>
      </c>
      <c r="R668" s="167"/>
      <c r="S668" s="167"/>
      <c r="T668" s="167"/>
      <c r="U668" s="167"/>
      <c r="V668" s="167"/>
      <c r="W668" s="167"/>
      <c r="X668" s="133"/>
      <c r="Y668" s="167"/>
      <c r="Z668" s="167"/>
      <c r="AA668" s="133"/>
      <c r="AB668" s="167"/>
      <c r="AC668" s="167"/>
      <c r="AD668" s="167"/>
      <c r="AE668" s="167"/>
      <c r="AF668" s="133"/>
      <c r="AG668" s="167"/>
      <c r="AH668" s="167"/>
      <c r="AI668" s="167"/>
      <c r="AJ668" s="167"/>
      <c r="AK668" s="167"/>
      <c r="AL668" s="133"/>
      <c r="AM668" s="133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C668" s="5">
        <v>658</v>
      </c>
    </row>
    <row r="669" spans="2:55" ht="25.15" customHeight="1" x14ac:dyDescent="0.2">
      <c r="B669" s="1"/>
      <c r="C669" s="198" t="s">
        <v>928</v>
      </c>
      <c r="D669" s="45" t="s">
        <v>929</v>
      </c>
      <c r="E669" s="46" t="s">
        <v>886</v>
      </c>
      <c r="F669" s="42" t="s">
        <v>930</v>
      </c>
      <c r="G669" s="44" t="s">
        <v>1629</v>
      </c>
      <c r="H669" s="209">
        <v>0</v>
      </c>
      <c r="I669" s="47"/>
      <c r="J669" s="47"/>
      <c r="K669" s="47"/>
      <c r="L669" s="47"/>
      <c r="M669" s="257"/>
      <c r="N669" s="151"/>
      <c r="O669" s="118" t="s">
        <v>1331</v>
      </c>
      <c r="P669" s="151" t="s">
        <v>871</v>
      </c>
      <c r="R669" s="167"/>
      <c r="S669" s="167"/>
      <c r="T669" s="167"/>
      <c r="U669" s="167"/>
      <c r="V669" s="167"/>
      <c r="W669" s="167"/>
      <c r="X669" s="133"/>
      <c r="Y669" s="167"/>
      <c r="Z669" s="167"/>
      <c r="AA669" s="133"/>
      <c r="AB669" s="167"/>
      <c r="AC669" s="167"/>
      <c r="AD669" s="167"/>
      <c r="AE669" s="167"/>
      <c r="AF669" s="133"/>
      <c r="AG669" s="167"/>
      <c r="AH669" s="167"/>
      <c r="AI669" s="167"/>
      <c r="AJ669" s="167"/>
      <c r="AK669" s="167"/>
      <c r="AL669" s="133"/>
      <c r="AM669" s="133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C669" s="5">
        <v>659</v>
      </c>
    </row>
    <row r="670" spans="2:55" ht="25.15" customHeight="1" x14ac:dyDescent="0.2">
      <c r="B670" s="1"/>
      <c r="C670" s="198" t="s">
        <v>931</v>
      </c>
      <c r="D670" s="45" t="s">
        <v>932</v>
      </c>
      <c r="E670" s="46" t="s">
        <v>886</v>
      </c>
      <c r="F670" s="42"/>
      <c r="G670" s="44" t="s">
        <v>1634</v>
      </c>
      <c r="H670" s="209">
        <v>0</v>
      </c>
      <c r="I670" s="47"/>
      <c r="J670" s="47"/>
      <c r="K670" s="47"/>
      <c r="L670" s="47"/>
      <c r="M670" s="257"/>
      <c r="N670" s="151"/>
      <c r="O670" s="118" t="s">
        <v>1331</v>
      </c>
      <c r="P670" s="151" t="s">
        <v>871</v>
      </c>
      <c r="R670" s="167"/>
      <c r="S670" s="167"/>
      <c r="T670" s="167"/>
      <c r="U670" s="167"/>
      <c r="V670" s="167"/>
      <c r="W670" s="167"/>
      <c r="X670" s="133"/>
      <c r="Y670" s="167"/>
      <c r="Z670" s="167"/>
      <c r="AA670" s="133"/>
      <c r="AB670" s="167"/>
      <c r="AC670" s="167"/>
      <c r="AD670" s="167"/>
      <c r="AE670" s="167"/>
      <c r="AF670" s="133"/>
      <c r="AG670" s="167"/>
      <c r="AH670" s="167"/>
      <c r="AI670" s="167"/>
      <c r="AJ670" s="167"/>
      <c r="AK670" s="167"/>
      <c r="AL670" s="133"/>
      <c r="AM670" s="133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C670" s="5">
        <v>660</v>
      </c>
    </row>
    <row r="671" spans="2:55" ht="25.15" customHeight="1" x14ac:dyDescent="0.2">
      <c r="B671" s="1"/>
      <c r="C671" s="198" t="s">
        <v>933</v>
      </c>
      <c r="D671" s="45" t="s">
        <v>934</v>
      </c>
      <c r="E671" s="46" t="s">
        <v>886</v>
      </c>
      <c r="F671" s="42" t="s">
        <v>935</v>
      </c>
      <c r="G671" s="44" t="s">
        <v>1634</v>
      </c>
      <c r="H671" s="209">
        <v>0</v>
      </c>
      <c r="I671" s="47"/>
      <c r="J671" s="47"/>
      <c r="K671" s="47"/>
      <c r="L671" s="47"/>
      <c r="M671" s="257"/>
      <c r="N671" s="151"/>
      <c r="O671" s="118" t="s">
        <v>1331</v>
      </c>
      <c r="P671" s="151" t="s">
        <v>871</v>
      </c>
      <c r="R671" s="167"/>
      <c r="S671" s="167"/>
      <c r="T671" s="167"/>
      <c r="U671" s="167"/>
      <c r="V671" s="167"/>
      <c r="W671" s="167"/>
      <c r="X671" s="133"/>
      <c r="Y671" s="167"/>
      <c r="Z671" s="167"/>
      <c r="AA671" s="133"/>
      <c r="AB671" s="167"/>
      <c r="AC671" s="167"/>
      <c r="AD671" s="167"/>
      <c r="AE671" s="167"/>
      <c r="AF671" s="133"/>
      <c r="AG671" s="167"/>
      <c r="AH671" s="167"/>
      <c r="AI671" s="167"/>
      <c r="AJ671" s="167"/>
      <c r="AK671" s="167"/>
      <c r="AL671" s="133"/>
      <c r="AM671" s="133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C671" s="5">
        <v>661</v>
      </c>
    </row>
    <row r="672" spans="2:55" ht="25.15" customHeight="1" x14ac:dyDescent="0.2">
      <c r="B672" s="1"/>
      <c r="C672" s="198" t="s">
        <v>936</v>
      </c>
      <c r="D672" s="45" t="s">
        <v>937</v>
      </c>
      <c r="E672" s="46" t="s">
        <v>886</v>
      </c>
      <c r="F672" s="42" t="s">
        <v>938</v>
      </c>
      <c r="G672" s="44" t="s">
        <v>1629</v>
      </c>
      <c r="H672" s="209">
        <v>0</v>
      </c>
      <c r="I672" s="47"/>
      <c r="J672" s="47"/>
      <c r="K672" s="47"/>
      <c r="L672" s="47"/>
      <c r="M672" s="257"/>
      <c r="N672" s="151"/>
      <c r="O672" s="118" t="s">
        <v>1331</v>
      </c>
      <c r="P672" s="151" t="s">
        <v>871</v>
      </c>
      <c r="R672" s="167"/>
      <c r="S672" s="167"/>
      <c r="T672" s="167"/>
      <c r="U672" s="167"/>
      <c r="V672" s="167"/>
      <c r="W672" s="167"/>
      <c r="X672" s="133"/>
      <c r="Y672" s="167"/>
      <c r="Z672" s="167"/>
      <c r="AA672" s="133"/>
      <c r="AB672" s="167"/>
      <c r="AC672" s="167"/>
      <c r="AD672" s="167"/>
      <c r="AE672" s="167"/>
      <c r="AF672" s="133"/>
      <c r="AG672" s="167"/>
      <c r="AH672" s="167"/>
      <c r="AI672" s="167"/>
      <c r="AJ672" s="167"/>
      <c r="AK672" s="167"/>
      <c r="AL672" s="133"/>
      <c r="AM672" s="133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C672" s="5">
        <v>662</v>
      </c>
    </row>
    <row r="673" spans="2:55" ht="25.15" customHeight="1" x14ac:dyDescent="0.2">
      <c r="B673" s="1"/>
      <c r="C673" s="198" t="s">
        <v>939</v>
      </c>
      <c r="D673" s="45" t="s">
        <v>940</v>
      </c>
      <c r="E673" s="46" t="s">
        <v>886</v>
      </c>
      <c r="F673" s="42" t="s">
        <v>938</v>
      </c>
      <c r="G673" s="44" t="s">
        <v>1629</v>
      </c>
      <c r="H673" s="209">
        <v>0</v>
      </c>
      <c r="I673" s="47"/>
      <c r="J673" s="47"/>
      <c r="K673" s="47"/>
      <c r="L673" s="47"/>
      <c r="M673" s="257"/>
      <c r="N673" s="151"/>
      <c r="O673" s="118" t="s">
        <v>1331</v>
      </c>
      <c r="P673" s="151" t="s">
        <v>871</v>
      </c>
      <c r="R673" s="167"/>
      <c r="S673" s="167"/>
      <c r="T673" s="167"/>
      <c r="U673" s="167"/>
      <c r="V673" s="167"/>
      <c r="W673" s="167"/>
      <c r="X673" s="133"/>
      <c r="Y673" s="167"/>
      <c r="Z673" s="167"/>
      <c r="AA673" s="133"/>
      <c r="AB673" s="167"/>
      <c r="AC673" s="167"/>
      <c r="AD673" s="167"/>
      <c r="AE673" s="167"/>
      <c r="AF673" s="133"/>
      <c r="AG673" s="167"/>
      <c r="AH673" s="167"/>
      <c r="AI673" s="167"/>
      <c r="AJ673" s="167"/>
      <c r="AK673" s="167"/>
      <c r="AL673" s="133"/>
      <c r="AM673" s="133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C673" s="5">
        <v>663</v>
      </c>
    </row>
    <row r="674" spans="2:55" ht="25.15" customHeight="1" x14ac:dyDescent="0.2">
      <c r="B674" s="1"/>
      <c r="C674" s="198" t="s">
        <v>941</v>
      </c>
      <c r="D674" s="45" t="s">
        <v>942</v>
      </c>
      <c r="E674" s="46" t="s">
        <v>886</v>
      </c>
      <c r="F674" s="42" t="s">
        <v>938</v>
      </c>
      <c r="G674" s="44" t="s">
        <v>1629</v>
      </c>
      <c r="H674" s="209">
        <v>0</v>
      </c>
      <c r="I674" s="47"/>
      <c r="J674" s="47"/>
      <c r="K674" s="47"/>
      <c r="L674" s="47"/>
      <c r="M674" s="257"/>
      <c r="N674" s="151"/>
      <c r="O674" s="118" t="s">
        <v>1331</v>
      </c>
      <c r="P674" s="151" t="s">
        <v>871</v>
      </c>
      <c r="R674" s="167"/>
      <c r="S674" s="167"/>
      <c r="T674" s="167"/>
      <c r="U674" s="167"/>
      <c r="V674" s="167"/>
      <c r="W674" s="167"/>
      <c r="X674" s="133"/>
      <c r="Y674" s="167"/>
      <c r="Z674" s="167"/>
      <c r="AA674" s="133"/>
      <c r="AB674" s="167"/>
      <c r="AC674" s="167"/>
      <c r="AD674" s="167"/>
      <c r="AE674" s="167"/>
      <c r="AF674" s="133"/>
      <c r="AG674" s="167"/>
      <c r="AH674" s="167"/>
      <c r="AI674" s="167"/>
      <c r="AJ674" s="167"/>
      <c r="AK674" s="167"/>
      <c r="AL674" s="133"/>
      <c r="AM674" s="133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C674" s="5">
        <v>664</v>
      </c>
    </row>
    <row r="675" spans="2:55" ht="25.15" customHeight="1" x14ac:dyDescent="0.2">
      <c r="B675" s="1"/>
      <c r="C675" s="198" t="s">
        <v>943</v>
      </c>
      <c r="D675" s="45" t="s">
        <v>944</v>
      </c>
      <c r="E675" s="46" t="s">
        <v>886</v>
      </c>
      <c r="F675" s="42" t="s">
        <v>945</v>
      </c>
      <c r="G675" s="44" t="s">
        <v>1634</v>
      </c>
      <c r="H675" s="209">
        <v>0</v>
      </c>
      <c r="I675" s="47"/>
      <c r="J675" s="47"/>
      <c r="K675" s="47"/>
      <c r="L675" s="47"/>
      <c r="M675" s="257"/>
      <c r="N675" s="151"/>
      <c r="O675" s="118" t="s">
        <v>1331</v>
      </c>
      <c r="P675" s="151" t="s">
        <v>871</v>
      </c>
      <c r="R675" s="167"/>
      <c r="S675" s="167"/>
      <c r="T675" s="167"/>
      <c r="U675" s="167"/>
      <c r="V675" s="167"/>
      <c r="W675" s="167"/>
      <c r="X675" s="133"/>
      <c r="Y675" s="167"/>
      <c r="Z675" s="167"/>
      <c r="AA675" s="133"/>
      <c r="AB675" s="167"/>
      <c r="AC675" s="167"/>
      <c r="AD675" s="167"/>
      <c r="AE675" s="167"/>
      <c r="AF675" s="133"/>
      <c r="AG675" s="167"/>
      <c r="AH675" s="167"/>
      <c r="AI675" s="167"/>
      <c r="AJ675" s="167"/>
      <c r="AK675" s="167"/>
      <c r="AL675" s="133"/>
      <c r="AM675" s="133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C675" s="5">
        <v>665</v>
      </c>
    </row>
    <row r="676" spans="2:55" ht="25.15" customHeight="1" x14ac:dyDescent="0.2">
      <c r="B676" s="1"/>
      <c r="C676" s="198" t="s">
        <v>946</v>
      </c>
      <c r="D676" s="45" t="s">
        <v>947</v>
      </c>
      <c r="E676" s="46" t="s">
        <v>886</v>
      </c>
      <c r="F676" s="42" t="s">
        <v>948</v>
      </c>
      <c r="G676" s="44" t="s">
        <v>1629</v>
      </c>
      <c r="H676" s="209">
        <v>0</v>
      </c>
      <c r="I676" s="47"/>
      <c r="J676" s="47"/>
      <c r="K676" s="47"/>
      <c r="L676" s="47"/>
      <c r="M676" s="257"/>
      <c r="N676" s="151"/>
      <c r="O676" s="118" t="s">
        <v>1331</v>
      </c>
      <c r="P676" s="151" t="s">
        <v>871</v>
      </c>
      <c r="R676" s="167"/>
      <c r="S676" s="167"/>
      <c r="T676" s="167"/>
      <c r="U676" s="167"/>
      <c r="V676" s="167"/>
      <c r="W676" s="167"/>
      <c r="X676" s="133"/>
      <c r="Y676" s="167"/>
      <c r="Z676" s="167"/>
      <c r="AA676" s="133"/>
      <c r="AB676" s="167"/>
      <c r="AC676" s="167"/>
      <c r="AD676" s="167"/>
      <c r="AE676" s="167"/>
      <c r="AF676" s="133"/>
      <c r="AG676" s="167"/>
      <c r="AH676" s="167"/>
      <c r="AI676" s="167"/>
      <c r="AJ676" s="167"/>
      <c r="AK676" s="167"/>
      <c r="AL676" s="133"/>
      <c r="AM676" s="133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C676" s="5">
        <v>666</v>
      </c>
    </row>
    <row r="677" spans="2:55" ht="25.15" customHeight="1" x14ac:dyDescent="0.2">
      <c r="B677" s="1"/>
      <c r="C677" s="198" t="s">
        <v>949</v>
      </c>
      <c r="D677" s="45" t="s">
        <v>950</v>
      </c>
      <c r="E677" s="46" t="s">
        <v>886</v>
      </c>
      <c r="F677" s="42" t="s">
        <v>951</v>
      </c>
      <c r="G677" s="44" t="s">
        <v>1629</v>
      </c>
      <c r="H677" s="209">
        <v>0</v>
      </c>
      <c r="I677" s="47"/>
      <c r="J677" s="47"/>
      <c r="K677" s="47"/>
      <c r="L677" s="47"/>
      <c r="M677" s="257"/>
      <c r="N677" s="151"/>
      <c r="O677" s="118" t="s">
        <v>1331</v>
      </c>
      <c r="P677" s="151" t="s">
        <v>871</v>
      </c>
      <c r="R677" s="167"/>
      <c r="S677" s="167"/>
      <c r="T677" s="167"/>
      <c r="U677" s="167"/>
      <c r="V677" s="167"/>
      <c r="W677" s="167"/>
      <c r="X677" s="133"/>
      <c r="Y677" s="167"/>
      <c r="Z677" s="167"/>
      <c r="AA677" s="133"/>
      <c r="AB677" s="167"/>
      <c r="AC677" s="167"/>
      <c r="AD677" s="167"/>
      <c r="AE677" s="167"/>
      <c r="AF677" s="133"/>
      <c r="AG677" s="167"/>
      <c r="AH677" s="167"/>
      <c r="AI677" s="167"/>
      <c r="AJ677" s="167"/>
      <c r="AK677" s="167"/>
      <c r="AL677" s="133"/>
      <c r="AM677" s="133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C677" s="5">
        <v>667</v>
      </c>
    </row>
    <row r="678" spans="2:55" ht="25.15" customHeight="1" x14ac:dyDescent="0.2">
      <c r="B678" s="1"/>
      <c r="C678" s="198" t="s">
        <v>952</v>
      </c>
      <c r="D678" s="45" t="s">
        <v>953</v>
      </c>
      <c r="E678" s="46" t="s">
        <v>886</v>
      </c>
      <c r="F678" s="42" t="s">
        <v>924</v>
      </c>
      <c r="G678" s="44" t="s">
        <v>1629</v>
      </c>
      <c r="H678" s="209">
        <v>0</v>
      </c>
      <c r="I678" s="47"/>
      <c r="J678" s="47"/>
      <c r="K678" s="47"/>
      <c r="L678" s="47"/>
      <c r="M678" s="257"/>
      <c r="N678" s="151"/>
      <c r="O678" s="118" t="s">
        <v>1331</v>
      </c>
      <c r="P678" s="151" t="s">
        <v>871</v>
      </c>
      <c r="R678" s="167"/>
      <c r="S678" s="167"/>
      <c r="T678" s="167"/>
      <c r="U678" s="167"/>
      <c r="V678" s="167"/>
      <c r="W678" s="167"/>
      <c r="X678" s="133"/>
      <c r="Y678" s="167"/>
      <c r="Z678" s="167"/>
      <c r="AA678" s="133"/>
      <c r="AB678" s="167"/>
      <c r="AC678" s="167"/>
      <c r="AD678" s="167"/>
      <c r="AE678" s="167"/>
      <c r="AF678" s="133"/>
      <c r="AG678" s="167"/>
      <c r="AH678" s="167"/>
      <c r="AI678" s="167"/>
      <c r="AJ678" s="167"/>
      <c r="AK678" s="167"/>
      <c r="AL678" s="133"/>
      <c r="AM678" s="133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C678" s="5">
        <v>668</v>
      </c>
    </row>
    <row r="679" spans="2:55" ht="25.15" customHeight="1" x14ac:dyDescent="0.2">
      <c r="B679" s="1"/>
      <c r="C679" s="198" t="s">
        <v>954</v>
      </c>
      <c r="D679" s="45" t="s">
        <v>955</v>
      </c>
      <c r="E679" s="46" t="s">
        <v>886</v>
      </c>
      <c r="F679" s="42" t="s">
        <v>924</v>
      </c>
      <c r="G679" s="44" t="s">
        <v>1629</v>
      </c>
      <c r="H679" s="209">
        <v>0</v>
      </c>
      <c r="I679" s="47"/>
      <c r="J679" s="47"/>
      <c r="K679" s="47"/>
      <c r="L679" s="47"/>
      <c r="M679" s="257"/>
      <c r="N679" s="151"/>
      <c r="O679" s="118" t="s">
        <v>1331</v>
      </c>
      <c r="P679" s="151" t="s">
        <v>871</v>
      </c>
      <c r="R679" s="167"/>
      <c r="S679" s="167"/>
      <c r="T679" s="167"/>
      <c r="U679" s="167"/>
      <c r="V679" s="167"/>
      <c r="W679" s="167"/>
      <c r="X679" s="133"/>
      <c r="Y679" s="167"/>
      <c r="Z679" s="167"/>
      <c r="AA679" s="133"/>
      <c r="AB679" s="167"/>
      <c r="AC679" s="167"/>
      <c r="AD679" s="167"/>
      <c r="AE679" s="167"/>
      <c r="AF679" s="133"/>
      <c r="AG679" s="167"/>
      <c r="AH679" s="167"/>
      <c r="AI679" s="167"/>
      <c r="AJ679" s="167"/>
      <c r="AK679" s="167"/>
      <c r="AL679" s="133"/>
      <c r="AM679" s="133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C679" s="5">
        <v>669</v>
      </c>
    </row>
    <row r="680" spans="2:55" ht="25.15" customHeight="1" x14ac:dyDescent="0.2">
      <c r="B680" s="1"/>
      <c r="C680" s="198" t="s">
        <v>956</v>
      </c>
      <c r="D680" s="45" t="s">
        <v>957</v>
      </c>
      <c r="E680" s="46" t="s">
        <v>886</v>
      </c>
      <c r="F680" s="42" t="s">
        <v>938</v>
      </c>
      <c r="G680" s="44" t="s">
        <v>1629</v>
      </c>
      <c r="H680" s="209">
        <v>0</v>
      </c>
      <c r="I680" s="47"/>
      <c r="J680" s="47"/>
      <c r="K680" s="47"/>
      <c r="L680" s="47"/>
      <c r="M680" s="257"/>
      <c r="N680" s="151"/>
      <c r="O680" s="118" t="s">
        <v>1331</v>
      </c>
      <c r="P680" s="151" t="s">
        <v>871</v>
      </c>
      <c r="R680" s="167"/>
      <c r="S680" s="167"/>
      <c r="T680" s="167"/>
      <c r="U680" s="167"/>
      <c r="V680" s="167"/>
      <c r="W680" s="167"/>
      <c r="X680" s="133"/>
      <c r="Y680" s="167"/>
      <c r="Z680" s="167"/>
      <c r="AA680" s="133"/>
      <c r="AB680" s="167"/>
      <c r="AC680" s="167"/>
      <c r="AD680" s="167"/>
      <c r="AE680" s="167"/>
      <c r="AF680" s="133"/>
      <c r="AG680" s="167"/>
      <c r="AH680" s="167"/>
      <c r="AI680" s="167"/>
      <c r="AJ680" s="167"/>
      <c r="AK680" s="167"/>
      <c r="AL680" s="133"/>
      <c r="AM680" s="133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C680" s="5">
        <v>670</v>
      </c>
    </row>
    <row r="681" spans="2:55" ht="25.15" customHeight="1" x14ac:dyDescent="0.2">
      <c r="B681" s="1"/>
      <c r="C681" s="198" t="s">
        <v>958</v>
      </c>
      <c r="D681" s="45" t="s">
        <v>959</v>
      </c>
      <c r="E681" s="46" t="s">
        <v>886</v>
      </c>
      <c r="F681" s="42" t="s">
        <v>938</v>
      </c>
      <c r="G681" s="44" t="s">
        <v>1629</v>
      </c>
      <c r="H681" s="209">
        <v>0</v>
      </c>
      <c r="I681" s="47"/>
      <c r="J681" s="47"/>
      <c r="K681" s="47"/>
      <c r="L681" s="47"/>
      <c r="M681" s="257"/>
      <c r="N681" s="151"/>
      <c r="O681" s="118" t="s">
        <v>1331</v>
      </c>
      <c r="P681" s="151" t="s">
        <v>871</v>
      </c>
      <c r="R681" s="167"/>
      <c r="S681" s="167"/>
      <c r="T681" s="167"/>
      <c r="U681" s="167"/>
      <c r="V681" s="167"/>
      <c r="W681" s="167"/>
      <c r="X681" s="133"/>
      <c r="Y681" s="167"/>
      <c r="Z681" s="167"/>
      <c r="AA681" s="133"/>
      <c r="AB681" s="167"/>
      <c r="AC681" s="167"/>
      <c r="AD681" s="167"/>
      <c r="AE681" s="167"/>
      <c r="AF681" s="133"/>
      <c r="AG681" s="167"/>
      <c r="AH681" s="167"/>
      <c r="AI681" s="167"/>
      <c r="AJ681" s="167"/>
      <c r="AK681" s="167"/>
      <c r="AL681" s="133"/>
      <c r="AM681" s="133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C681" s="5">
        <v>671</v>
      </c>
    </row>
    <row r="682" spans="2:55" ht="25.15" customHeight="1" x14ac:dyDescent="0.2">
      <c r="B682" s="1"/>
      <c r="C682" s="198" t="s">
        <v>960</v>
      </c>
      <c r="D682" s="45" t="s">
        <v>961</v>
      </c>
      <c r="E682" s="46" t="s">
        <v>886</v>
      </c>
      <c r="F682" s="42" t="s">
        <v>951</v>
      </c>
      <c r="G682" s="44" t="s">
        <v>1629</v>
      </c>
      <c r="H682" s="209">
        <v>0</v>
      </c>
      <c r="I682" s="47"/>
      <c r="J682" s="47"/>
      <c r="K682" s="47"/>
      <c r="L682" s="47"/>
      <c r="M682" s="257"/>
      <c r="N682" s="151"/>
      <c r="O682" s="118" t="s">
        <v>1331</v>
      </c>
      <c r="P682" s="151" t="s">
        <v>871</v>
      </c>
      <c r="R682" s="167"/>
      <c r="S682" s="167"/>
      <c r="T682" s="167"/>
      <c r="U682" s="167"/>
      <c r="V682" s="167"/>
      <c r="W682" s="167"/>
      <c r="X682" s="133"/>
      <c r="Y682" s="167"/>
      <c r="Z682" s="167"/>
      <c r="AA682" s="133"/>
      <c r="AB682" s="167"/>
      <c r="AC682" s="167"/>
      <c r="AD682" s="167"/>
      <c r="AE682" s="167"/>
      <c r="AF682" s="133"/>
      <c r="AG682" s="167"/>
      <c r="AH682" s="167"/>
      <c r="AI682" s="167"/>
      <c r="AJ682" s="167"/>
      <c r="AK682" s="167"/>
      <c r="AL682" s="133"/>
      <c r="AM682" s="133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C682" s="5">
        <v>672</v>
      </c>
    </row>
    <row r="683" spans="2:55" ht="25.15" customHeight="1" x14ac:dyDescent="0.2">
      <c r="B683" s="1"/>
      <c r="C683" s="198" t="s">
        <v>962</v>
      </c>
      <c r="D683" s="45" t="s">
        <v>963</v>
      </c>
      <c r="E683" s="46" t="s">
        <v>886</v>
      </c>
      <c r="F683" s="42" t="s">
        <v>951</v>
      </c>
      <c r="G683" s="44" t="s">
        <v>1629</v>
      </c>
      <c r="H683" s="209">
        <v>0</v>
      </c>
      <c r="I683" s="47"/>
      <c r="J683" s="47"/>
      <c r="K683" s="47"/>
      <c r="L683" s="47"/>
      <c r="M683" s="257"/>
      <c r="N683" s="151"/>
      <c r="O683" s="118" t="s">
        <v>1331</v>
      </c>
      <c r="P683" s="151" t="s">
        <v>871</v>
      </c>
      <c r="R683" s="167"/>
      <c r="S683" s="167"/>
      <c r="T683" s="167"/>
      <c r="U683" s="167"/>
      <c r="V683" s="167"/>
      <c r="W683" s="167"/>
      <c r="X683" s="133"/>
      <c r="Y683" s="167"/>
      <c r="Z683" s="167"/>
      <c r="AA683" s="133"/>
      <c r="AB683" s="167"/>
      <c r="AC683" s="167"/>
      <c r="AD683" s="167"/>
      <c r="AE683" s="167"/>
      <c r="AF683" s="133"/>
      <c r="AG683" s="167"/>
      <c r="AH683" s="167"/>
      <c r="AI683" s="167"/>
      <c r="AJ683" s="167"/>
      <c r="AK683" s="167"/>
      <c r="AL683" s="133"/>
      <c r="AM683" s="133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C683" s="5">
        <v>673</v>
      </c>
    </row>
    <row r="684" spans="2:55" ht="25.15" customHeight="1" x14ac:dyDescent="0.2">
      <c r="B684" s="1"/>
      <c r="C684" s="198" t="s">
        <v>964</v>
      </c>
      <c r="D684" s="45" t="s">
        <v>965</v>
      </c>
      <c r="E684" s="46" t="s">
        <v>886</v>
      </c>
      <c r="F684" s="42" t="s">
        <v>924</v>
      </c>
      <c r="G684" s="44" t="s">
        <v>1629</v>
      </c>
      <c r="H684" s="209">
        <v>0</v>
      </c>
      <c r="I684" s="47"/>
      <c r="J684" s="47"/>
      <c r="K684" s="47"/>
      <c r="L684" s="47"/>
      <c r="M684" s="257"/>
      <c r="N684" s="151"/>
      <c r="O684" s="118" t="s">
        <v>1331</v>
      </c>
      <c r="P684" s="151" t="s">
        <v>871</v>
      </c>
      <c r="R684" s="167"/>
      <c r="S684" s="167"/>
      <c r="T684" s="167"/>
      <c r="U684" s="167"/>
      <c r="V684" s="167"/>
      <c r="W684" s="167"/>
      <c r="X684" s="133"/>
      <c r="Y684" s="167"/>
      <c r="Z684" s="167"/>
      <c r="AA684" s="133"/>
      <c r="AB684" s="167"/>
      <c r="AC684" s="167"/>
      <c r="AD684" s="167"/>
      <c r="AE684" s="167"/>
      <c r="AF684" s="133"/>
      <c r="AG684" s="167"/>
      <c r="AH684" s="167"/>
      <c r="AI684" s="167"/>
      <c r="AJ684" s="167"/>
      <c r="AK684" s="167"/>
      <c r="AL684" s="133"/>
      <c r="AM684" s="133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C684" s="5">
        <v>674</v>
      </c>
    </row>
    <row r="685" spans="2:55" ht="25.15" customHeight="1" x14ac:dyDescent="0.2">
      <c r="B685" s="1"/>
      <c r="C685" s="198" t="s">
        <v>966</v>
      </c>
      <c r="D685" s="45" t="s">
        <v>967</v>
      </c>
      <c r="E685" s="46" t="s">
        <v>886</v>
      </c>
      <c r="F685" s="42" t="s">
        <v>935</v>
      </c>
      <c r="G685" s="48" t="s">
        <v>1634</v>
      </c>
      <c r="H685" s="183">
        <v>0</v>
      </c>
      <c r="I685" s="48"/>
      <c r="J685" s="48"/>
      <c r="K685" s="48"/>
      <c r="L685" s="48"/>
      <c r="M685" s="258"/>
      <c r="N685" s="151"/>
      <c r="O685" s="118" t="s">
        <v>1331</v>
      </c>
      <c r="P685" s="151" t="s">
        <v>871</v>
      </c>
      <c r="R685" s="167"/>
      <c r="S685" s="167"/>
      <c r="T685" s="167"/>
      <c r="U685" s="167"/>
      <c r="V685" s="167"/>
      <c r="W685" s="167"/>
      <c r="X685" s="133"/>
      <c r="Y685" s="167"/>
      <c r="Z685" s="167"/>
      <c r="AA685" s="133"/>
      <c r="AB685" s="167"/>
      <c r="AC685" s="167"/>
      <c r="AD685" s="167"/>
      <c r="AE685" s="167"/>
      <c r="AF685" s="133"/>
      <c r="AG685" s="167"/>
      <c r="AH685" s="167"/>
      <c r="AI685" s="167"/>
      <c r="AJ685" s="167"/>
      <c r="AK685" s="167"/>
      <c r="AL685" s="133"/>
      <c r="AM685" s="133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C685" s="5">
        <v>675</v>
      </c>
    </row>
    <row r="686" spans="2:55" ht="25.15" customHeight="1" x14ac:dyDescent="0.2">
      <c r="B686" s="1"/>
      <c r="C686" s="198" t="s">
        <v>968</v>
      </c>
      <c r="D686" s="45" t="s">
        <v>969</v>
      </c>
      <c r="E686" s="46" t="s">
        <v>886</v>
      </c>
      <c r="F686" s="42" t="s">
        <v>935</v>
      </c>
      <c r="G686" s="48" t="s">
        <v>1634</v>
      </c>
      <c r="H686" s="183">
        <v>0</v>
      </c>
      <c r="I686" s="48"/>
      <c r="J686" s="48"/>
      <c r="K686" s="48"/>
      <c r="L686" s="48"/>
      <c r="M686" s="258"/>
      <c r="N686" s="151"/>
      <c r="O686" s="118" t="s">
        <v>1331</v>
      </c>
      <c r="P686" s="151" t="s">
        <v>871</v>
      </c>
      <c r="R686" s="167"/>
      <c r="S686" s="167"/>
      <c r="T686" s="167"/>
      <c r="U686" s="167"/>
      <c r="V686" s="167"/>
      <c r="W686" s="167"/>
      <c r="X686" s="133"/>
      <c r="Y686" s="167"/>
      <c r="Z686" s="167"/>
      <c r="AA686" s="133"/>
      <c r="AB686" s="167"/>
      <c r="AC686" s="167"/>
      <c r="AD686" s="167"/>
      <c r="AE686" s="167"/>
      <c r="AF686" s="133"/>
      <c r="AG686" s="167"/>
      <c r="AH686" s="167"/>
      <c r="AI686" s="167"/>
      <c r="AJ686" s="167"/>
      <c r="AK686" s="167"/>
      <c r="AL686" s="133"/>
      <c r="AM686" s="133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C686" s="5">
        <v>676</v>
      </c>
    </row>
    <row r="687" spans="2:55" ht="25.15" customHeight="1" x14ac:dyDescent="0.2">
      <c r="B687" s="1"/>
      <c r="C687" s="198" t="s">
        <v>970</v>
      </c>
      <c r="D687" s="45" t="s">
        <v>971</v>
      </c>
      <c r="E687" s="46" t="s">
        <v>886</v>
      </c>
      <c r="F687" s="42" t="s">
        <v>935</v>
      </c>
      <c r="G687" s="48" t="s">
        <v>1634</v>
      </c>
      <c r="H687" s="183">
        <v>0</v>
      </c>
      <c r="I687" s="48"/>
      <c r="J687" s="48"/>
      <c r="K687" s="48"/>
      <c r="L687" s="48"/>
      <c r="M687" s="258"/>
      <c r="N687" s="151"/>
      <c r="O687" s="118" t="s">
        <v>1331</v>
      </c>
      <c r="P687" s="151" t="s">
        <v>871</v>
      </c>
      <c r="R687" s="167"/>
      <c r="S687" s="167"/>
      <c r="T687" s="167"/>
      <c r="U687" s="167"/>
      <c r="V687" s="167"/>
      <c r="W687" s="167"/>
      <c r="X687" s="133"/>
      <c r="Y687" s="167"/>
      <c r="Z687" s="167"/>
      <c r="AA687" s="133"/>
      <c r="AB687" s="167"/>
      <c r="AC687" s="167"/>
      <c r="AD687" s="167"/>
      <c r="AE687" s="167"/>
      <c r="AF687" s="133"/>
      <c r="AG687" s="167"/>
      <c r="AH687" s="167"/>
      <c r="AI687" s="167"/>
      <c r="AJ687" s="167"/>
      <c r="AK687" s="167"/>
      <c r="AL687" s="133"/>
      <c r="AM687" s="133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C687" s="5">
        <v>677</v>
      </c>
    </row>
    <row r="688" spans="2:55" ht="25.15" customHeight="1" x14ac:dyDescent="0.2">
      <c r="B688" s="1"/>
      <c r="C688" s="198" t="s">
        <v>972</v>
      </c>
      <c r="D688" s="45" t="s">
        <v>973</v>
      </c>
      <c r="E688" s="46" t="s">
        <v>886</v>
      </c>
      <c r="F688" s="42" t="s">
        <v>935</v>
      </c>
      <c r="G688" s="48" t="s">
        <v>1634</v>
      </c>
      <c r="H688" s="183">
        <v>0</v>
      </c>
      <c r="I688" s="48"/>
      <c r="J688" s="48"/>
      <c r="K688" s="48"/>
      <c r="L688" s="48"/>
      <c r="M688" s="258"/>
      <c r="N688" s="151"/>
      <c r="O688" s="118" t="s">
        <v>1331</v>
      </c>
      <c r="P688" s="151" t="s">
        <v>871</v>
      </c>
      <c r="R688" s="167"/>
      <c r="S688" s="167"/>
      <c r="T688" s="167"/>
      <c r="U688" s="167"/>
      <c r="V688" s="167"/>
      <c r="W688" s="167"/>
      <c r="X688" s="133"/>
      <c r="Y688" s="167"/>
      <c r="Z688" s="167"/>
      <c r="AA688" s="133"/>
      <c r="AB688" s="167"/>
      <c r="AC688" s="167"/>
      <c r="AD688" s="167"/>
      <c r="AE688" s="167"/>
      <c r="AF688" s="133"/>
      <c r="AG688" s="167"/>
      <c r="AH688" s="167"/>
      <c r="AI688" s="167"/>
      <c r="AJ688" s="167"/>
      <c r="AK688" s="167"/>
      <c r="AL688" s="133"/>
      <c r="AM688" s="133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C688" s="5">
        <v>678</v>
      </c>
    </row>
    <row r="689" spans="1:55" ht="25.15" customHeight="1" x14ac:dyDescent="0.2">
      <c r="B689" s="1"/>
      <c r="C689" s="51" t="s">
        <v>974</v>
      </c>
      <c r="D689" s="65" t="s">
        <v>975</v>
      </c>
      <c r="E689" s="55" t="s">
        <v>12</v>
      </c>
      <c r="F689" s="53"/>
      <c r="G689" s="74"/>
      <c r="H689" s="74"/>
      <c r="I689" s="74"/>
      <c r="J689" s="74"/>
      <c r="K689" s="74"/>
      <c r="L689" s="74"/>
      <c r="M689" s="234"/>
      <c r="N689" s="54"/>
      <c r="O689" s="205"/>
      <c r="P689" s="54" t="s">
        <v>1404</v>
      </c>
      <c r="R689" s="167"/>
      <c r="S689" s="167"/>
      <c r="T689" s="167"/>
      <c r="U689" s="167"/>
      <c r="V689" s="167"/>
      <c r="W689" s="167"/>
      <c r="X689" s="133"/>
      <c r="Y689" s="167"/>
      <c r="Z689" s="167"/>
      <c r="AA689" s="133"/>
      <c r="AB689" s="167"/>
      <c r="AC689" s="167"/>
      <c r="AD689" s="167"/>
      <c r="AE689" s="167"/>
      <c r="AF689" s="133"/>
      <c r="AG689" s="167"/>
      <c r="AH689" s="167"/>
      <c r="AI689" s="167"/>
      <c r="AJ689" s="167"/>
      <c r="AK689" s="167"/>
      <c r="AL689" s="133"/>
      <c r="AM689" s="133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C689" s="5">
        <v>679</v>
      </c>
    </row>
    <row r="690" spans="1:55" ht="25.15" customHeight="1" x14ac:dyDescent="0.2">
      <c r="B690" s="1"/>
      <c r="C690" s="51" t="s">
        <v>976</v>
      </c>
      <c r="D690" s="65" t="s">
        <v>977</v>
      </c>
      <c r="E690" s="55" t="s">
        <v>12</v>
      </c>
      <c r="F690" s="53"/>
      <c r="G690" s="74"/>
      <c r="H690" s="74"/>
      <c r="I690" s="74"/>
      <c r="J690" s="74"/>
      <c r="K690" s="74"/>
      <c r="L690" s="74"/>
      <c r="M690" s="234"/>
      <c r="N690" s="54"/>
      <c r="O690" s="205"/>
      <c r="P690" s="54" t="s">
        <v>1404</v>
      </c>
      <c r="R690" s="167"/>
      <c r="S690" s="167"/>
      <c r="T690" s="167"/>
      <c r="U690" s="167"/>
      <c r="V690" s="167"/>
      <c r="W690" s="167"/>
      <c r="X690" s="133"/>
      <c r="Y690" s="167"/>
      <c r="Z690" s="167"/>
      <c r="AA690" s="133"/>
      <c r="AB690" s="167"/>
      <c r="AC690" s="167"/>
      <c r="AD690" s="167"/>
      <c r="AE690" s="167"/>
      <c r="AF690" s="133"/>
      <c r="AG690" s="167"/>
      <c r="AH690" s="167"/>
      <c r="AI690" s="167"/>
      <c r="AJ690" s="167"/>
      <c r="AK690" s="167"/>
      <c r="AL690" s="133"/>
      <c r="AM690" s="133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C690" s="5">
        <v>680</v>
      </c>
    </row>
    <row r="691" spans="1:55" ht="25.15" customHeight="1" x14ac:dyDescent="0.2">
      <c r="B691" s="1"/>
      <c r="C691" s="51" t="s">
        <v>978</v>
      </c>
      <c r="D691" s="65" t="s">
        <v>979</v>
      </c>
      <c r="E691" s="55" t="s">
        <v>12</v>
      </c>
      <c r="F691" s="101" t="s">
        <v>980</v>
      </c>
      <c r="G691" s="74"/>
      <c r="H691" s="120"/>
      <c r="I691" s="120"/>
      <c r="J691" s="120"/>
      <c r="K691" s="120"/>
      <c r="L691" s="120"/>
      <c r="M691" s="234"/>
      <c r="N691" s="54"/>
      <c r="O691" s="205"/>
      <c r="P691" s="54" t="s">
        <v>1404</v>
      </c>
      <c r="R691" s="167"/>
      <c r="S691" s="167"/>
      <c r="T691" s="167"/>
      <c r="U691" s="167"/>
      <c r="V691" s="167"/>
      <c r="W691" s="167"/>
      <c r="X691" s="133"/>
      <c r="Y691" s="167"/>
      <c r="Z691" s="167"/>
      <c r="AA691" s="133"/>
      <c r="AB691" s="167"/>
      <c r="AC691" s="167"/>
      <c r="AD691" s="167"/>
      <c r="AE691" s="167"/>
      <c r="AF691" s="133"/>
      <c r="AG691" s="167"/>
      <c r="AH691" s="167"/>
      <c r="AI691" s="167"/>
      <c r="AJ691" s="167"/>
      <c r="AK691" s="167"/>
      <c r="AL691" s="133"/>
      <c r="AM691" s="133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C691" s="5">
        <v>681</v>
      </c>
    </row>
    <row r="692" spans="1:55" x14ac:dyDescent="0.2">
      <c r="O692" s="94"/>
    </row>
    <row r="693" spans="1:55" s="13" customFormat="1" ht="15" customHeight="1" x14ac:dyDescent="0.2">
      <c r="A693" s="1"/>
      <c r="B693" s="226"/>
      <c r="C693" s="211" t="s">
        <v>1981</v>
      </c>
      <c r="E693" s="94"/>
      <c r="O693" s="240"/>
      <c r="P693" s="226"/>
      <c r="R693" s="226"/>
      <c r="S693" s="211" t="s">
        <v>1934</v>
      </c>
    </row>
    <row r="694" spans="1:55" s="13" customFormat="1" ht="15" customHeight="1" x14ac:dyDescent="0.2">
      <c r="A694" s="1"/>
      <c r="B694" s="226"/>
      <c r="C694" s="229"/>
      <c r="D694" s="13" t="s">
        <v>2024</v>
      </c>
      <c r="E694" s="94"/>
      <c r="O694" s="240"/>
      <c r="P694" s="226"/>
      <c r="R694" s="228" t="s">
        <v>1935</v>
      </c>
      <c r="S694" s="226" t="s">
        <v>1755</v>
      </c>
      <c r="AB694" s="227" t="s">
        <v>1936</v>
      </c>
    </row>
    <row r="695" spans="1:55" s="13" customFormat="1" ht="15" customHeight="1" x14ac:dyDescent="0.2">
      <c r="A695" s="1"/>
      <c r="B695" s="226"/>
      <c r="C695" s="230"/>
      <c r="D695" s="13" t="s">
        <v>2025</v>
      </c>
      <c r="E695" s="94"/>
      <c r="O695" s="240"/>
      <c r="P695" s="226"/>
      <c r="R695" s="228" t="s">
        <v>1935</v>
      </c>
      <c r="S695" s="226" t="s">
        <v>1937</v>
      </c>
      <c r="AB695" s="227" t="s">
        <v>1938</v>
      </c>
    </row>
    <row r="696" spans="1:55" s="13" customFormat="1" ht="15" customHeight="1" x14ac:dyDescent="0.2">
      <c r="A696" s="1"/>
      <c r="B696" s="226"/>
      <c r="C696" s="149" t="s">
        <v>2023</v>
      </c>
      <c r="D696" s="13" t="s">
        <v>2026</v>
      </c>
      <c r="E696" s="94"/>
      <c r="O696" s="240"/>
      <c r="P696" s="226"/>
      <c r="R696" s="228" t="s">
        <v>1935</v>
      </c>
      <c r="S696" s="226" t="s">
        <v>1964</v>
      </c>
      <c r="AB696" s="227" t="s">
        <v>1965</v>
      </c>
    </row>
    <row r="697" spans="1:55" ht="15" customHeight="1" x14ac:dyDescent="0.2">
      <c r="O697" s="94"/>
      <c r="R697" s="228" t="s">
        <v>1935</v>
      </c>
      <c r="S697" s="226" t="s">
        <v>1694</v>
      </c>
      <c r="U697" s="13"/>
      <c r="V697" s="13"/>
      <c r="W697" s="13"/>
      <c r="AB697" s="227" t="s">
        <v>1939</v>
      </c>
    </row>
    <row r="698" spans="1:55" ht="15" customHeight="1" x14ac:dyDescent="0.2">
      <c r="O698" s="94"/>
      <c r="R698" s="228" t="s">
        <v>1935</v>
      </c>
      <c r="S698" s="226" t="s">
        <v>1695</v>
      </c>
      <c r="U698" s="13"/>
      <c r="V698" s="13"/>
      <c r="W698" s="13"/>
      <c r="AB698" s="227" t="s">
        <v>1940</v>
      </c>
    </row>
    <row r="699" spans="1:55" ht="15" customHeight="1" x14ac:dyDescent="0.2">
      <c r="O699" s="94"/>
      <c r="R699" s="228" t="s">
        <v>1935</v>
      </c>
      <c r="S699" s="226" t="s">
        <v>1696</v>
      </c>
      <c r="U699" s="13"/>
      <c r="V699" s="13"/>
      <c r="W699" s="13"/>
      <c r="AB699" s="227" t="s">
        <v>1941</v>
      </c>
    </row>
    <row r="700" spans="1:55" ht="15" customHeight="1" x14ac:dyDescent="0.2">
      <c r="R700" s="228" t="s">
        <v>1935</v>
      </c>
      <c r="S700" s="226" t="s">
        <v>1942</v>
      </c>
      <c r="U700" s="13"/>
      <c r="V700" s="13"/>
      <c r="W700" s="13"/>
      <c r="AB700" s="227" t="s">
        <v>1943</v>
      </c>
    </row>
    <row r="701" spans="1:55" ht="15" customHeight="1" x14ac:dyDescent="0.2">
      <c r="R701" s="228" t="s">
        <v>1935</v>
      </c>
      <c r="S701" s="226" t="s">
        <v>1697</v>
      </c>
      <c r="U701" s="227"/>
      <c r="V701" s="13"/>
      <c r="W701" s="13"/>
      <c r="AB701" s="227" t="s">
        <v>1944</v>
      </c>
    </row>
    <row r="702" spans="1:55" ht="15" customHeight="1" x14ac:dyDescent="0.2">
      <c r="R702" s="228" t="s">
        <v>1935</v>
      </c>
      <c r="S702" s="226" t="s">
        <v>1945</v>
      </c>
      <c r="U702" s="13"/>
      <c r="V702" s="13"/>
      <c r="W702" s="13"/>
      <c r="AB702" s="227" t="s">
        <v>1946</v>
      </c>
    </row>
    <row r="703" spans="1:55" ht="15" customHeight="1" x14ac:dyDescent="0.2">
      <c r="R703" s="228" t="s">
        <v>1935</v>
      </c>
      <c r="S703" s="226" t="s">
        <v>1947</v>
      </c>
      <c r="U703" s="13"/>
      <c r="V703" s="13"/>
      <c r="W703" s="13"/>
      <c r="AB703" s="227" t="s">
        <v>1948</v>
      </c>
    </row>
    <row r="704" spans="1:55" ht="15" customHeight="1" x14ac:dyDescent="0.2">
      <c r="R704" s="228" t="s">
        <v>1935</v>
      </c>
      <c r="S704" s="226" t="s">
        <v>1700</v>
      </c>
      <c r="U704" s="13"/>
      <c r="V704" s="13"/>
      <c r="W704" s="13"/>
      <c r="AB704" s="227" t="s">
        <v>1949</v>
      </c>
    </row>
    <row r="705" spans="18:28" ht="15" customHeight="1" x14ac:dyDescent="0.2">
      <c r="R705" s="228" t="s">
        <v>1935</v>
      </c>
      <c r="S705" s="226" t="s">
        <v>1754</v>
      </c>
      <c r="U705" s="13"/>
      <c r="V705" s="13"/>
      <c r="W705" s="13"/>
      <c r="AB705" s="227" t="s">
        <v>1966</v>
      </c>
    </row>
    <row r="706" spans="18:28" ht="15" customHeight="1" x14ac:dyDescent="0.2">
      <c r="R706" s="228" t="s">
        <v>1935</v>
      </c>
      <c r="S706" s="226" t="s">
        <v>1756</v>
      </c>
      <c r="U706" s="13"/>
      <c r="V706" s="13"/>
      <c r="W706" s="13"/>
      <c r="AB706" s="227" t="s">
        <v>1967</v>
      </c>
    </row>
    <row r="707" spans="18:28" ht="15" customHeight="1" x14ac:dyDescent="0.2">
      <c r="R707" s="228" t="s">
        <v>1935</v>
      </c>
      <c r="S707" s="226" t="s">
        <v>1701</v>
      </c>
      <c r="U707" s="13"/>
      <c r="V707" s="13"/>
      <c r="W707" s="13"/>
      <c r="AB707" s="227" t="s">
        <v>1950</v>
      </c>
    </row>
    <row r="708" spans="18:28" ht="15" customHeight="1" x14ac:dyDescent="0.2">
      <c r="R708" s="228" t="s">
        <v>1935</v>
      </c>
      <c r="S708" s="226" t="s">
        <v>1702</v>
      </c>
      <c r="U708" s="13"/>
      <c r="V708" s="13"/>
      <c r="W708" s="13"/>
      <c r="AB708" s="227" t="s">
        <v>1951</v>
      </c>
    </row>
    <row r="709" spans="18:28" ht="15" customHeight="1" x14ac:dyDescent="0.2">
      <c r="R709" s="228" t="s">
        <v>1935</v>
      </c>
      <c r="S709" s="226" t="s">
        <v>1703</v>
      </c>
      <c r="U709" s="13"/>
      <c r="V709" s="13"/>
      <c r="W709" s="13"/>
      <c r="AB709" s="227" t="s">
        <v>1952</v>
      </c>
    </row>
    <row r="710" spans="18:28" ht="15" customHeight="1" x14ac:dyDescent="0.2">
      <c r="R710" s="228" t="s">
        <v>1935</v>
      </c>
      <c r="S710" s="226" t="s">
        <v>1704</v>
      </c>
      <c r="U710" s="13"/>
      <c r="V710" s="13"/>
      <c r="W710" s="13"/>
      <c r="AB710" s="227" t="s">
        <v>1953</v>
      </c>
    </row>
    <row r="711" spans="18:28" ht="15" customHeight="1" x14ac:dyDescent="0.2">
      <c r="R711" s="228" t="s">
        <v>1935</v>
      </c>
      <c r="S711" s="226" t="s">
        <v>1705</v>
      </c>
      <c r="U711" s="13"/>
      <c r="V711" s="13"/>
      <c r="W711" s="13"/>
      <c r="AB711" s="227" t="s">
        <v>1954</v>
      </c>
    </row>
    <row r="712" spans="18:28" ht="15" customHeight="1" x14ac:dyDescent="0.2">
      <c r="R712" s="228" t="s">
        <v>1935</v>
      </c>
      <c r="S712" s="226" t="s">
        <v>1706</v>
      </c>
      <c r="U712" s="13"/>
      <c r="V712" s="227"/>
      <c r="W712" s="13"/>
      <c r="AB712" s="227" t="s">
        <v>1955</v>
      </c>
    </row>
    <row r="713" spans="18:28" ht="15" customHeight="1" x14ac:dyDescent="0.2">
      <c r="R713" s="228" t="s">
        <v>1935</v>
      </c>
      <c r="S713" s="226" t="s">
        <v>1735</v>
      </c>
      <c r="U713" s="13"/>
      <c r="V713" s="227"/>
      <c r="W713" s="13"/>
      <c r="AB713" s="227" t="s">
        <v>1968</v>
      </c>
    </row>
    <row r="714" spans="18:28" ht="15" customHeight="1" x14ac:dyDescent="0.2">
      <c r="R714" s="228" t="s">
        <v>1935</v>
      </c>
      <c r="S714" s="226" t="s">
        <v>1707</v>
      </c>
      <c r="U714" s="13"/>
      <c r="V714" s="13"/>
      <c r="W714" s="13"/>
      <c r="AB714" s="227" t="s">
        <v>1956</v>
      </c>
    </row>
    <row r="715" spans="18:28" ht="15" customHeight="1" x14ac:dyDescent="0.2">
      <c r="R715" s="228" t="s">
        <v>1935</v>
      </c>
      <c r="S715" s="226" t="s">
        <v>1957</v>
      </c>
      <c r="U715" s="13"/>
      <c r="V715" s="13"/>
      <c r="W715" s="13"/>
      <c r="AB715" s="227" t="s">
        <v>1958</v>
      </c>
    </row>
    <row r="716" spans="18:28" ht="15" customHeight="1" x14ac:dyDescent="0.2">
      <c r="R716" s="228" t="s">
        <v>1935</v>
      </c>
      <c r="S716" s="226" t="s">
        <v>1969</v>
      </c>
      <c r="U716" s="13"/>
      <c r="V716" s="13"/>
      <c r="W716" s="13"/>
      <c r="AB716" s="227" t="s">
        <v>1959</v>
      </c>
    </row>
    <row r="717" spans="18:28" ht="15" customHeight="1" x14ac:dyDescent="0.2">
      <c r="R717" s="228" t="s">
        <v>1935</v>
      </c>
      <c r="S717" s="226" t="s">
        <v>1709</v>
      </c>
      <c r="U717" s="13"/>
      <c r="V717" s="13"/>
      <c r="W717" s="13"/>
      <c r="AB717" s="227" t="s">
        <v>1960</v>
      </c>
    </row>
    <row r="718" spans="18:28" ht="15" customHeight="1" x14ac:dyDescent="0.2">
      <c r="R718" s="228" t="s">
        <v>1935</v>
      </c>
      <c r="S718" s="226" t="s">
        <v>1961</v>
      </c>
      <c r="U718" s="13"/>
      <c r="V718" s="13"/>
      <c r="W718" s="13"/>
      <c r="AB718" s="227" t="s">
        <v>1970</v>
      </c>
    </row>
    <row r="719" spans="18:28" ht="15" customHeight="1" x14ac:dyDescent="0.2">
      <c r="R719" s="228" t="s">
        <v>1935</v>
      </c>
      <c r="S719" s="226" t="s">
        <v>1962</v>
      </c>
      <c r="U719" s="13"/>
      <c r="V719" s="13"/>
      <c r="W719" s="13"/>
      <c r="AB719" s="227" t="s">
        <v>1959</v>
      </c>
    </row>
    <row r="720" spans="18:28" ht="15" customHeight="1" x14ac:dyDescent="0.2">
      <c r="R720" s="228" t="s">
        <v>1935</v>
      </c>
      <c r="S720" s="226" t="s">
        <v>1971</v>
      </c>
      <c r="U720" s="13"/>
      <c r="V720" s="13"/>
      <c r="W720" s="13"/>
      <c r="AB720" s="227" t="s">
        <v>1972</v>
      </c>
    </row>
    <row r="721" spans="18:28" ht="15" customHeight="1" x14ac:dyDescent="0.2">
      <c r="R721" s="228" t="s">
        <v>1935</v>
      </c>
      <c r="S721" s="226" t="s">
        <v>1715</v>
      </c>
      <c r="U721" s="13"/>
      <c r="V721" s="13"/>
      <c r="W721" s="13"/>
      <c r="AB721" s="227" t="s">
        <v>1974</v>
      </c>
    </row>
    <row r="722" spans="18:28" ht="15" customHeight="1" x14ac:dyDescent="0.2">
      <c r="R722" s="228" t="s">
        <v>1935</v>
      </c>
      <c r="S722" s="226" t="s">
        <v>1973</v>
      </c>
      <c r="U722" s="13"/>
      <c r="V722" s="13"/>
      <c r="W722" s="13"/>
      <c r="AB722" s="227" t="s">
        <v>1975</v>
      </c>
    </row>
    <row r="723" spans="18:28" ht="15" customHeight="1" x14ac:dyDescent="0.2">
      <c r="R723" s="228" t="s">
        <v>1935</v>
      </c>
      <c r="S723" s="226" t="s">
        <v>1716</v>
      </c>
      <c r="U723" s="13"/>
      <c r="V723" s="13"/>
      <c r="W723" s="13"/>
      <c r="AB723" s="227" t="s">
        <v>1963</v>
      </c>
    </row>
  </sheetData>
  <sheetProtection selectLockedCells="1" selectUnlockedCells="1"/>
  <autoFilter ref="A10:BA691" xr:uid="{00000000-0009-0000-0000-000002000000}"/>
  <mergeCells count="66">
    <mergeCell ref="L6:L9"/>
    <mergeCell ref="H6:K7"/>
    <mergeCell ref="AA8:AA9"/>
    <mergeCell ref="AI8:AI9"/>
    <mergeCell ref="AQ8:AQ9"/>
    <mergeCell ref="R7:AE7"/>
    <mergeCell ref="R6:BA6"/>
    <mergeCell ref="AU8:AU9"/>
    <mergeCell ref="AV8:AV9"/>
    <mergeCell ref="AW8:AW9"/>
    <mergeCell ref="AX8:AX9"/>
    <mergeCell ref="AJ8:AJ9"/>
    <mergeCell ref="AL8:AL9"/>
    <mergeCell ref="AM8:AM9"/>
    <mergeCell ref="AN8:AN9"/>
    <mergeCell ref="AZ8:AZ9"/>
    <mergeCell ref="N1:O1"/>
    <mergeCell ref="N2:O2"/>
    <mergeCell ref="O8:O9"/>
    <mergeCell ref="N6:O7"/>
    <mergeCell ref="N8:N9"/>
    <mergeCell ref="C6:C9"/>
    <mergeCell ref="D6:D9"/>
    <mergeCell ref="E6:E9"/>
    <mergeCell ref="H8:H9"/>
    <mergeCell ref="J8:J9"/>
    <mergeCell ref="I8:I9"/>
    <mergeCell ref="F6:F9"/>
    <mergeCell ref="G6:G9"/>
    <mergeCell ref="H97:H101"/>
    <mergeCell ref="H103:H104"/>
    <mergeCell ref="H106:H107"/>
    <mergeCell ref="H108:H112"/>
    <mergeCell ref="AN7:AP7"/>
    <mergeCell ref="AE8:AE9"/>
    <mergeCell ref="AF8:AF9"/>
    <mergeCell ref="AG8:AG9"/>
    <mergeCell ref="AH8:AH9"/>
    <mergeCell ref="H95:H96"/>
    <mergeCell ref="AO8:AO9"/>
    <mergeCell ref="AP8:AP9"/>
    <mergeCell ref="K8:K9"/>
    <mergeCell ref="P6:P9"/>
    <mergeCell ref="AF7:AM7"/>
    <mergeCell ref="AD8:AD9"/>
    <mergeCell ref="AT7:AU7"/>
    <mergeCell ref="AV7:AX7"/>
    <mergeCell ref="AY7:BA7"/>
    <mergeCell ref="R8:R9"/>
    <mergeCell ref="S8:S9"/>
    <mergeCell ref="U8:U9"/>
    <mergeCell ref="V8:V9"/>
    <mergeCell ref="W8:W9"/>
    <mergeCell ref="X8:X9"/>
    <mergeCell ref="Y8:Y9"/>
    <mergeCell ref="AS8:AS9"/>
    <mergeCell ref="AB8:AB9"/>
    <mergeCell ref="AQ7:AS7"/>
    <mergeCell ref="AK8:AK9"/>
    <mergeCell ref="Z8:Z9"/>
    <mergeCell ref="AR8:AR9"/>
    <mergeCell ref="AY8:AY9"/>
    <mergeCell ref="AT8:AT9"/>
    <mergeCell ref="BA8:BA9"/>
    <mergeCell ref="AC8:AC9"/>
    <mergeCell ref="T8:T9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showGridLines="0" zoomScale="70" zoomScaleNormal="70" workbookViewId="0">
      <selection activeCell="B11" sqref="B11:B20"/>
    </sheetView>
  </sheetViews>
  <sheetFormatPr defaultColWidth="7.7109375" defaultRowHeight="12" x14ac:dyDescent="0.2"/>
  <cols>
    <col min="1" max="1" width="6.140625" style="1" customWidth="1"/>
    <col min="2" max="2" width="7.7109375" style="2" customWidth="1"/>
    <col min="3" max="3" width="20.7109375" style="3" customWidth="1"/>
    <col min="4" max="4" width="10.7109375" style="86" customWidth="1"/>
    <col min="5" max="5" width="40.7109375" style="4" customWidth="1"/>
    <col min="6" max="6" width="20.7109375" style="4" customWidth="1"/>
    <col min="7" max="7" width="9.42578125" style="4" bestFit="1" customWidth="1"/>
    <col min="8" max="8" width="1.7109375" style="4" customWidth="1"/>
    <col min="9" max="9" width="8.7109375" style="2" customWidth="1"/>
    <col min="10" max="10" width="8.7109375" style="1" customWidth="1"/>
    <col min="11" max="11" width="18.7109375" style="5" customWidth="1"/>
    <col min="12" max="12" width="1.7109375" style="5" customWidth="1"/>
    <col min="13" max="24" width="3.28515625" style="5" customWidth="1"/>
    <col min="25" max="16384" width="7.7109375" style="5"/>
  </cols>
  <sheetData>
    <row r="1" spans="1:24" ht="15" customHeight="1" x14ac:dyDescent="0.2">
      <c r="B1" s="23" t="s">
        <v>0</v>
      </c>
      <c r="I1" s="297" t="s">
        <v>1753</v>
      </c>
      <c r="J1" s="297"/>
      <c r="K1" s="91" t="s">
        <v>2053</v>
      </c>
    </row>
    <row r="2" spans="1:24" ht="15" customHeight="1" x14ac:dyDescent="0.2">
      <c r="B2" s="23" t="s">
        <v>1</v>
      </c>
      <c r="I2" s="298" t="s">
        <v>1412</v>
      </c>
      <c r="J2" s="299"/>
      <c r="K2" s="89" t="s">
        <v>1386</v>
      </c>
    </row>
    <row r="3" spans="1:24" ht="6" customHeight="1" x14ac:dyDescent="0.2">
      <c r="B3" s="23"/>
    </row>
    <row r="4" spans="1:24" ht="23.25" x14ac:dyDescent="0.2">
      <c r="B4" s="24" t="s">
        <v>1885</v>
      </c>
    </row>
    <row r="5" spans="1:24" s="2" customFormat="1" ht="14.25" customHeight="1" x14ac:dyDescent="0.2">
      <c r="A5" s="1"/>
      <c r="C5" s="86"/>
      <c r="D5" s="86"/>
      <c r="E5" s="94"/>
      <c r="F5" s="94"/>
      <c r="G5" s="94"/>
      <c r="H5" s="94"/>
      <c r="J5" s="1"/>
    </row>
    <row r="6" spans="1:24" ht="12.95" customHeight="1" x14ac:dyDescent="0.2">
      <c r="A6" s="86"/>
      <c r="B6" s="289" t="s">
        <v>2</v>
      </c>
      <c r="C6" s="289" t="s">
        <v>3</v>
      </c>
      <c r="D6" s="290" t="s">
        <v>4</v>
      </c>
      <c r="E6" s="295" t="s">
        <v>5</v>
      </c>
      <c r="F6" s="296" t="s">
        <v>1434</v>
      </c>
      <c r="G6" s="309" t="s">
        <v>1736</v>
      </c>
      <c r="H6" s="86"/>
      <c r="I6" s="296" t="s">
        <v>6</v>
      </c>
      <c r="J6" s="296"/>
      <c r="K6" s="297" t="s">
        <v>1385</v>
      </c>
      <c r="M6" s="308" t="s">
        <v>1686</v>
      </c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</row>
    <row r="7" spans="1:24" ht="12" customHeight="1" x14ac:dyDescent="0.2">
      <c r="A7" s="86"/>
      <c r="B7" s="289"/>
      <c r="C7" s="289"/>
      <c r="D7" s="291"/>
      <c r="E7" s="295"/>
      <c r="F7" s="296"/>
      <c r="G7" s="310"/>
      <c r="H7" s="86"/>
      <c r="I7" s="296"/>
      <c r="J7" s="296"/>
      <c r="K7" s="297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</row>
    <row r="8" spans="1:24" ht="12" customHeight="1" x14ac:dyDescent="0.2">
      <c r="A8" s="86"/>
      <c r="B8" s="289"/>
      <c r="C8" s="289"/>
      <c r="D8" s="291"/>
      <c r="E8" s="295"/>
      <c r="F8" s="296"/>
      <c r="G8" s="310"/>
      <c r="H8" s="86"/>
      <c r="I8" s="301" t="s">
        <v>7</v>
      </c>
      <c r="J8" s="300" t="s">
        <v>1051</v>
      </c>
      <c r="K8" s="297"/>
      <c r="M8" s="271" t="s">
        <v>1738</v>
      </c>
      <c r="N8" s="271" t="s">
        <v>1742</v>
      </c>
      <c r="O8" s="307" t="s">
        <v>1743</v>
      </c>
      <c r="P8" s="271" t="s">
        <v>1744</v>
      </c>
      <c r="Q8" s="271" t="s">
        <v>1745</v>
      </c>
      <c r="R8" s="271" t="s">
        <v>1746</v>
      </c>
      <c r="S8" s="271" t="s">
        <v>1747</v>
      </c>
      <c r="T8" s="271" t="s">
        <v>1707</v>
      </c>
      <c r="U8" s="271" t="s">
        <v>1748</v>
      </c>
      <c r="V8" s="271" t="s">
        <v>1749</v>
      </c>
      <c r="W8" s="271" t="s">
        <v>1750</v>
      </c>
      <c r="X8" s="307" t="s">
        <v>1751</v>
      </c>
    </row>
    <row r="9" spans="1:24" ht="95.1" customHeight="1" x14ac:dyDescent="0.2">
      <c r="A9" s="86"/>
      <c r="B9" s="289"/>
      <c r="C9" s="289"/>
      <c r="D9" s="292"/>
      <c r="E9" s="295"/>
      <c r="F9" s="296"/>
      <c r="G9" s="311"/>
      <c r="H9" s="86"/>
      <c r="I9" s="301"/>
      <c r="J9" s="300"/>
      <c r="K9" s="297"/>
      <c r="M9" s="275"/>
      <c r="N9" s="275"/>
      <c r="O9" s="271"/>
      <c r="P9" s="275"/>
      <c r="Q9" s="275"/>
      <c r="R9" s="275"/>
      <c r="S9" s="275"/>
      <c r="T9" s="275"/>
      <c r="U9" s="275"/>
      <c r="V9" s="275"/>
      <c r="W9" s="275"/>
      <c r="X9" s="271"/>
    </row>
    <row r="10" spans="1:24" ht="17.25" customHeight="1" x14ac:dyDescent="0.2">
      <c r="A10" s="86"/>
      <c r="B10" s="6"/>
      <c r="C10" s="6"/>
      <c r="D10" s="6"/>
      <c r="E10" s="92"/>
      <c r="F10" s="93"/>
      <c r="G10" s="93"/>
      <c r="H10" s="86"/>
      <c r="I10" s="93"/>
      <c r="J10" s="107"/>
      <c r="K10" s="90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4" ht="90" customHeight="1" x14ac:dyDescent="0.2">
      <c r="B11" s="73" t="s">
        <v>1335</v>
      </c>
      <c r="C11" s="8" t="s">
        <v>1977</v>
      </c>
      <c r="D11" s="107" t="s">
        <v>1918</v>
      </c>
      <c r="E11" s="110" t="s">
        <v>2090</v>
      </c>
      <c r="F11" s="70" t="s">
        <v>1565</v>
      </c>
      <c r="G11" s="17">
        <v>1999</v>
      </c>
      <c r="H11" s="1"/>
      <c r="I11" s="72" t="s">
        <v>13</v>
      </c>
      <c r="J11" s="17"/>
      <c r="K11" s="90"/>
      <c r="M11" s="133" t="s">
        <v>1717</v>
      </c>
      <c r="N11" s="133" t="s">
        <v>1717</v>
      </c>
      <c r="O11" s="133" t="s">
        <v>1717</v>
      </c>
      <c r="P11" s="133" t="s">
        <v>1717</v>
      </c>
      <c r="Q11" s="133" t="s">
        <v>1717</v>
      </c>
      <c r="R11" s="133" t="s">
        <v>1717</v>
      </c>
      <c r="S11" s="133" t="s">
        <v>1717</v>
      </c>
      <c r="T11" s="133" t="s">
        <v>1717</v>
      </c>
      <c r="U11" s="133" t="s">
        <v>1717</v>
      </c>
      <c r="V11" s="133" t="s">
        <v>1717</v>
      </c>
      <c r="W11" s="133" t="s">
        <v>1717</v>
      </c>
      <c r="X11" s="133" t="s">
        <v>1717</v>
      </c>
    </row>
    <row r="12" spans="1:24" ht="90" customHeight="1" x14ac:dyDescent="0.2">
      <c r="B12" s="73" t="s">
        <v>1336</v>
      </c>
      <c r="C12" s="8" t="s">
        <v>1978</v>
      </c>
      <c r="D12" s="107" t="s">
        <v>1354</v>
      </c>
      <c r="E12" s="110" t="s">
        <v>2091</v>
      </c>
      <c r="F12" s="70" t="s">
        <v>1565</v>
      </c>
      <c r="G12" s="17">
        <v>2007</v>
      </c>
      <c r="H12" s="1"/>
      <c r="I12" s="72" t="s">
        <v>13</v>
      </c>
      <c r="J12" s="17"/>
      <c r="K12" s="90"/>
      <c r="M12" s="133" t="s">
        <v>1717</v>
      </c>
      <c r="N12" s="133" t="s">
        <v>1717</v>
      </c>
      <c r="O12" s="133" t="s">
        <v>1717</v>
      </c>
      <c r="P12" s="133" t="s">
        <v>1717</v>
      </c>
      <c r="Q12" s="133" t="s">
        <v>1717</v>
      </c>
      <c r="R12" s="133" t="s">
        <v>1717</v>
      </c>
      <c r="S12" s="133" t="s">
        <v>1717</v>
      </c>
      <c r="T12" s="133" t="s">
        <v>1717</v>
      </c>
      <c r="U12" s="133" t="s">
        <v>1717</v>
      </c>
      <c r="V12" s="133" t="s">
        <v>1717</v>
      </c>
      <c r="W12" s="133" t="s">
        <v>1717</v>
      </c>
      <c r="X12" s="133" t="s">
        <v>1717</v>
      </c>
    </row>
    <row r="13" spans="1:24" ht="90" customHeight="1" x14ac:dyDescent="0.2">
      <c r="A13" s="94" t="s">
        <v>1976</v>
      </c>
      <c r="B13" s="73" t="s">
        <v>1337</v>
      </c>
      <c r="C13" s="8" t="s">
        <v>1979</v>
      </c>
      <c r="D13" s="107" t="s">
        <v>1354</v>
      </c>
      <c r="E13" s="110" t="s">
        <v>2092</v>
      </c>
      <c r="F13" s="70" t="s">
        <v>1565</v>
      </c>
      <c r="G13" s="17">
        <v>2014</v>
      </c>
      <c r="H13" s="1"/>
      <c r="I13" s="72" t="s">
        <v>13</v>
      </c>
      <c r="J13" s="17"/>
      <c r="K13" s="90"/>
      <c r="M13" s="133" t="s">
        <v>1717</v>
      </c>
      <c r="N13" s="133" t="s">
        <v>1717</v>
      </c>
      <c r="O13" s="133" t="s">
        <v>1717</v>
      </c>
      <c r="P13" s="133" t="s">
        <v>1717</v>
      </c>
      <c r="Q13" s="133" t="s">
        <v>1717</v>
      </c>
      <c r="R13" s="133" t="s">
        <v>1717</v>
      </c>
      <c r="S13" s="133" t="s">
        <v>1717</v>
      </c>
      <c r="T13" s="133" t="s">
        <v>1717</v>
      </c>
      <c r="U13" s="133" t="s">
        <v>1717</v>
      </c>
      <c r="V13" s="133" t="s">
        <v>1717</v>
      </c>
      <c r="W13" s="133" t="s">
        <v>1717</v>
      </c>
      <c r="X13" s="133" t="s">
        <v>1717</v>
      </c>
    </row>
    <row r="14" spans="1:24" ht="49.9" customHeight="1" x14ac:dyDescent="0.2">
      <c r="B14" s="73" t="s">
        <v>1921</v>
      </c>
      <c r="C14" s="8" t="s">
        <v>1915</v>
      </c>
      <c r="D14" s="107" t="s">
        <v>1354</v>
      </c>
      <c r="E14" s="110" t="s">
        <v>1929</v>
      </c>
      <c r="F14" s="70" t="s">
        <v>1565</v>
      </c>
      <c r="G14" s="17">
        <v>2013</v>
      </c>
      <c r="H14" s="1"/>
      <c r="I14" s="72" t="s">
        <v>13</v>
      </c>
      <c r="J14" s="17"/>
      <c r="K14" s="90"/>
      <c r="M14" s="133" t="s">
        <v>1717</v>
      </c>
      <c r="N14" s="160"/>
      <c r="O14" s="160"/>
      <c r="P14" s="133" t="s">
        <v>1717</v>
      </c>
      <c r="Q14" s="160"/>
      <c r="R14" s="133" t="s">
        <v>1717</v>
      </c>
      <c r="S14" s="133" t="s">
        <v>1717</v>
      </c>
      <c r="T14" s="133" t="s">
        <v>1717</v>
      </c>
      <c r="U14" s="133" t="s">
        <v>1717</v>
      </c>
      <c r="V14" s="133" t="s">
        <v>1717</v>
      </c>
      <c r="W14" s="160"/>
      <c r="X14" s="133" t="s">
        <v>1717</v>
      </c>
    </row>
    <row r="15" spans="1:24" s="13" customFormat="1" ht="49.9" customHeight="1" x14ac:dyDescent="0.2">
      <c r="A15" s="1"/>
      <c r="B15" s="73" t="s">
        <v>1922</v>
      </c>
      <c r="C15" s="8" t="s">
        <v>2033</v>
      </c>
      <c r="D15" s="107" t="s">
        <v>1917</v>
      </c>
      <c r="E15" s="110" t="s">
        <v>1927</v>
      </c>
      <c r="F15" s="70" t="s">
        <v>1565</v>
      </c>
      <c r="G15" s="17">
        <v>2023</v>
      </c>
      <c r="H15" s="1"/>
      <c r="I15" s="72" t="s">
        <v>13</v>
      </c>
      <c r="J15" s="17"/>
      <c r="K15" s="90"/>
      <c r="L15" s="5"/>
      <c r="M15" s="133" t="s">
        <v>1717</v>
      </c>
      <c r="N15" s="160"/>
      <c r="O15" s="160"/>
      <c r="P15" s="133" t="s">
        <v>1717</v>
      </c>
      <c r="Q15" s="160"/>
      <c r="R15" s="133" t="s">
        <v>1717</v>
      </c>
      <c r="S15" s="133" t="s">
        <v>1717</v>
      </c>
      <c r="T15" s="133" t="s">
        <v>1717</v>
      </c>
      <c r="U15" s="133" t="s">
        <v>1717</v>
      </c>
      <c r="V15" s="133" t="s">
        <v>1717</v>
      </c>
      <c r="W15" s="160"/>
      <c r="X15" s="133" t="s">
        <v>1717</v>
      </c>
    </row>
    <row r="16" spans="1:24" s="13" customFormat="1" ht="49.9" customHeight="1" x14ac:dyDescent="0.2">
      <c r="A16" s="1"/>
      <c r="B16" s="73" t="s">
        <v>1923</v>
      </c>
      <c r="C16" s="8" t="s">
        <v>2034</v>
      </c>
      <c r="D16" s="107" t="s">
        <v>1918</v>
      </c>
      <c r="E16" s="110" t="s">
        <v>1928</v>
      </c>
      <c r="F16" s="70" t="s">
        <v>1565</v>
      </c>
      <c r="G16" s="17">
        <v>2023</v>
      </c>
      <c r="H16" s="1"/>
      <c r="I16" s="72" t="s">
        <v>13</v>
      </c>
      <c r="J16" s="17"/>
      <c r="K16" s="90"/>
      <c r="L16" s="5"/>
      <c r="M16" s="133" t="s">
        <v>1717</v>
      </c>
      <c r="N16" s="160"/>
      <c r="O16" s="160"/>
      <c r="P16" s="133" t="s">
        <v>1717</v>
      </c>
      <c r="Q16" s="160"/>
      <c r="R16" s="133" t="s">
        <v>1717</v>
      </c>
      <c r="S16" s="133" t="s">
        <v>1717</v>
      </c>
      <c r="T16" s="133" t="s">
        <v>1717</v>
      </c>
      <c r="U16" s="133" t="s">
        <v>1717</v>
      </c>
      <c r="V16" s="133" t="s">
        <v>1717</v>
      </c>
      <c r="W16" s="160"/>
      <c r="X16" s="133" t="s">
        <v>1717</v>
      </c>
    </row>
    <row r="17" spans="1:24" s="13" customFormat="1" ht="49.9" customHeight="1" x14ac:dyDescent="0.2">
      <c r="A17" s="1"/>
      <c r="B17" s="73" t="s">
        <v>1920</v>
      </c>
      <c r="C17" s="8" t="s">
        <v>2027</v>
      </c>
      <c r="D17" s="107" t="s">
        <v>1925</v>
      </c>
      <c r="E17" s="110" t="s">
        <v>1930</v>
      </c>
      <c r="F17" s="70" t="s">
        <v>1565</v>
      </c>
      <c r="G17" s="17">
        <v>2013</v>
      </c>
      <c r="H17" s="1"/>
      <c r="I17" s="72" t="s">
        <v>13</v>
      </c>
      <c r="J17" s="17"/>
      <c r="K17" s="90"/>
      <c r="L17" s="5"/>
      <c r="M17" s="133" t="s">
        <v>1717</v>
      </c>
      <c r="N17" s="160"/>
      <c r="O17" s="160"/>
      <c r="P17" s="133" t="s">
        <v>1717</v>
      </c>
      <c r="Q17" s="160"/>
      <c r="R17" s="133" t="s">
        <v>1717</v>
      </c>
      <c r="S17" s="133" t="s">
        <v>1717</v>
      </c>
      <c r="T17" s="133" t="s">
        <v>1717</v>
      </c>
      <c r="U17" s="133" t="s">
        <v>1717</v>
      </c>
      <c r="V17" s="133" t="s">
        <v>1717</v>
      </c>
      <c r="W17" s="160"/>
      <c r="X17" s="133" t="s">
        <v>1717</v>
      </c>
    </row>
    <row r="18" spans="1:24" ht="49.9" customHeight="1" x14ac:dyDescent="0.2">
      <c r="B18" s="73" t="s">
        <v>1932</v>
      </c>
      <c r="C18" s="8" t="s">
        <v>1916</v>
      </c>
      <c r="D18" s="107" t="s">
        <v>1925</v>
      </c>
      <c r="E18" s="110" t="s">
        <v>1919</v>
      </c>
      <c r="F18" s="70" t="s">
        <v>1565</v>
      </c>
      <c r="G18" s="17"/>
      <c r="H18" s="1"/>
      <c r="I18" s="72" t="s">
        <v>13</v>
      </c>
      <c r="J18" s="17"/>
      <c r="K18" s="90"/>
      <c r="M18" s="133" t="s">
        <v>1717</v>
      </c>
      <c r="N18" s="160"/>
      <c r="O18" s="160"/>
      <c r="P18" s="133" t="s">
        <v>1717</v>
      </c>
      <c r="Q18" s="160"/>
      <c r="R18" s="133" t="s">
        <v>1717</v>
      </c>
      <c r="S18" s="133" t="s">
        <v>1717</v>
      </c>
      <c r="T18" s="133" t="s">
        <v>1717</v>
      </c>
      <c r="U18" s="133" t="s">
        <v>1717</v>
      </c>
      <c r="V18" s="133" t="s">
        <v>1717</v>
      </c>
      <c r="W18" s="160"/>
      <c r="X18" s="133" t="s">
        <v>1717</v>
      </c>
    </row>
    <row r="19" spans="1:24" ht="49.9" customHeight="1" x14ac:dyDescent="0.2">
      <c r="B19" s="73" t="s">
        <v>1933</v>
      </c>
      <c r="C19" s="8" t="s">
        <v>1924</v>
      </c>
      <c r="D19" s="107" t="s">
        <v>1926</v>
      </c>
      <c r="E19" s="110" t="s">
        <v>1931</v>
      </c>
      <c r="F19" s="70" t="s">
        <v>1565</v>
      </c>
      <c r="G19" s="17">
        <v>2017</v>
      </c>
      <c r="H19" s="1"/>
      <c r="I19" s="72" t="s">
        <v>13</v>
      </c>
      <c r="J19" s="17"/>
      <c r="K19" s="90"/>
      <c r="M19" s="133" t="s">
        <v>1717</v>
      </c>
      <c r="N19" s="160"/>
      <c r="O19" s="160"/>
      <c r="P19" s="133" t="s">
        <v>1717</v>
      </c>
      <c r="Q19" s="160"/>
      <c r="R19" s="133" t="s">
        <v>1717</v>
      </c>
      <c r="S19" s="133" t="s">
        <v>1717</v>
      </c>
      <c r="T19" s="133" t="s">
        <v>1717</v>
      </c>
      <c r="U19" s="133" t="s">
        <v>1717</v>
      </c>
      <c r="V19" s="133" t="s">
        <v>1717</v>
      </c>
      <c r="W19" s="160"/>
      <c r="X19" s="133" t="s">
        <v>1717</v>
      </c>
    </row>
    <row r="20" spans="1:24" ht="49.9" customHeight="1" x14ac:dyDescent="0.2">
      <c r="B20" s="73" t="s">
        <v>2036</v>
      </c>
      <c r="C20" s="8" t="s">
        <v>2037</v>
      </c>
      <c r="D20" s="107" t="s">
        <v>1926</v>
      </c>
      <c r="E20" s="110" t="s">
        <v>2038</v>
      </c>
      <c r="F20" s="70" t="s">
        <v>1565</v>
      </c>
      <c r="G20" s="107" t="s">
        <v>2039</v>
      </c>
      <c r="H20" s="1"/>
      <c r="I20" s="72" t="s">
        <v>13</v>
      </c>
      <c r="J20" s="17"/>
      <c r="K20" s="90"/>
      <c r="M20" s="133" t="s">
        <v>1717</v>
      </c>
      <c r="N20" s="160"/>
      <c r="O20" s="160"/>
      <c r="P20" s="133" t="s">
        <v>1717</v>
      </c>
      <c r="Q20" s="160"/>
      <c r="R20" s="133" t="s">
        <v>1717</v>
      </c>
      <c r="S20" s="133" t="s">
        <v>1717</v>
      </c>
      <c r="T20" s="133" t="s">
        <v>1717</v>
      </c>
      <c r="U20" s="133" t="s">
        <v>1717</v>
      </c>
      <c r="V20" s="133" t="s">
        <v>1717</v>
      </c>
      <c r="W20" s="160"/>
      <c r="X20" s="133" t="s">
        <v>1717</v>
      </c>
    </row>
  </sheetData>
  <sheetProtection selectLockedCells="1" selectUnlockedCells="1"/>
  <autoFilter ref="A10:X13" xr:uid="{00000000-0009-0000-0000-000003000000}"/>
  <mergeCells count="25">
    <mergeCell ref="G6:G9"/>
    <mergeCell ref="I8:I9"/>
    <mergeCell ref="I1:J1"/>
    <mergeCell ref="I2:J2"/>
    <mergeCell ref="B6:B9"/>
    <mergeCell ref="C6:C9"/>
    <mergeCell ref="D6:D9"/>
    <mergeCell ref="E6:E9"/>
    <mergeCell ref="F6:F9"/>
    <mergeCell ref="O8:O9"/>
    <mergeCell ref="P8:P9"/>
    <mergeCell ref="Q8:Q9"/>
    <mergeCell ref="R8:R9"/>
    <mergeCell ref="J8:J9"/>
    <mergeCell ref="K6:K9"/>
    <mergeCell ref="M8:M9"/>
    <mergeCell ref="M6:X7"/>
    <mergeCell ref="T8:T9"/>
    <mergeCell ref="U8:U9"/>
    <mergeCell ref="V8:V9"/>
    <mergeCell ref="W8:W9"/>
    <mergeCell ref="X8:X9"/>
    <mergeCell ref="N8:N9"/>
    <mergeCell ref="S8:S9"/>
    <mergeCell ref="I6:J7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6"/>
  <sheetViews>
    <sheetView showGridLines="0" zoomScale="70" zoomScaleNormal="70" workbookViewId="0">
      <selection activeCell="E23" sqref="E23"/>
    </sheetView>
  </sheetViews>
  <sheetFormatPr defaultColWidth="7.7109375" defaultRowHeight="12" x14ac:dyDescent="0.2"/>
  <cols>
    <col min="1" max="1" width="6.140625" style="1" customWidth="1"/>
    <col min="2" max="2" width="7.7109375" style="2" customWidth="1"/>
    <col min="3" max="3" width="20.7109375" style="3" customWidth="1"/>
    <col min="4" max="4" width="10.7109375" style="86" customWidth="1"/>
    <col min="5" max="5" width="40.7109375" style="4" customWidth="1"/>
    <col min="6" max="6" width="25.7109375" style="4" customWidth="1"/>
    <col min="7" max="7" width="9.42578125" style="4" bestFit="1" customWidth="1"/>
    <col min="8" max="8" width="1.7109375" style="4" customWidth="1"/>
    <col min="9" max="9" width="8.7109375" style="2" customWidth="1"/>
    <col min="10" max="10" width="8.7109375" style="1" customWidth="1"/>
    <col min="11" max="11" width="18.7109375" style="5" customWidth="1"/>
    <col min="12" max="12" width="1.7109375" style="5" customWidth="1"/>
    <col min="13" max="17" width="3.7109375" style="5" customWidth="1"/>
    <col min="18" max="16384" width="7.7109375" style="5"/>
  </cols>
  <sheetData>
    <row r="1" spans="1:17" ht="15" customHeight="1" x14ac:dyDescent="0.2">
      <c r="B1" s="23" t="s">
        <v>0</v>
      </c>
      <c r="I1" s="297" t="s">
        <v>1753</v>
      </c>
      <c r="J1" s="297"/>
      <c r="K1" s="91" t="s">
        <v>2053</v>
      </c>
    </row>
    <row r="2" spans="1:17" ht="15" customHeight="1" x14ac:dyDescent="0.2">
      <c r="B2" s="23" t="s">
        <v>1</v>
      </c>
      <c r="I2" s="298" t="s">
        <v>1412</v>
      </c>
      <c r="J2" s="299"/>
      <c r="K2" s="89" t="s">
        <v>1386</v>
      </c>
    </row>
    <row r="3" spans="1:17" ht="6" customHeight="1" x14ac:dyDescent="0.2">
      <c r="B3" s="23"/>
    </row>
    <row r="4" spans="1:17" ht="23.25" x14ac:dyDescent="0.2">
      <c r="B4" s="24" t="s">
        <v>1885</v>
      </c>
    </row>
    <row r="5" spans="1:17" s="2" customFormat="1" ht="14.25" customHeight="1" x14ac:dyDescent="0.2">
      <c r="A5" s="1"/>
      <c r="C5" s="86"/>
      <c r="D5" s="86"/>
      <c r="E5" s="94"/>
      <c r="F5" s="94"/>
      <c r="G5" s="94"/>
      <c r="H5" s="94"/>
      <c r="J5" s="1"/>
    </row>
    <row r="6" spans="1:17" ht="12.95" customHeight="1" x14ac:dyDescent="0.2">
      <c r="A6" s="86"/>
      <c r="B6" s="289" t="s">
        <v>2</v>
      </c>
      <c r="C6" s="289" t="s">
        <v>3</v>
      </c>
      <c r="D6" s="290" t="s">
        <v>4</v>
      </c>
      <c r="E6" s="295" t="s">
        <v>5</v>
      </c>
      <c r="F6" s="296" t="s">
        <v>1434</v>
      </c>
      <c r="G6" s="296" t="s">
        <v>1736</v>
      </c>
      <c r="H6" s="86"/>
      <c r="I6" s="312" t="s">
        <v>6</v>
      </c>
      <c r="J6" s="313"/>
      <c r="K6" s="297" t="s">
        <v>1385</v>
      </c>
      <c r="M6" s="308" t="s">
        <v>1686</v>
      </c>
      <c r="N6" s="308"/>
      <c r="O6" s="308"/>
      <c r="P6" s="308"/>
      <c r="Q6" s="308"/>
    </row>
    <row r="7" spans="1:17" ht="12" customHeight="1" x14ac:dyDescent="0.2">
      <c r="A7" s="86"/>
      <c r="B7" s="289"/>
      <c r="C7" s="289"/>
      <c r="D7" s="291"/>
      <c r="E7" s="295"/>
      <c r="F7" s="296"/>
      <c r="G7" s="296"/>
      <c r="H7" s="86"/>
      <c r="I7" s="314"/>
      <c r="J7" s="315"/>
      <c r="K7" s="297"/>
      <c r="M7" s="308"/>
      <c r="N7" s="308"/>
      <c r="O7" s="308"/>
      <c r="P7" s="308"/>
      <c r="Q7" s="308"/>
    </row>
    <row r="8" spans="1:17" ht="12" customHeight="1" x14ac:dyDescent="0.2">
      <c r="A8" s="86"/>
      <c r="B8" s="289"/>
      <c r="C8" s="289"/>
      <c r="D8" s="291"/>
      <c r="E8" s="295"/>
      <c r="F8" s="296"/>
      <c r="G8" s="296"/>
      <c r="H8" s="86"/>
      <c r="I8" s="301" t="s">
        <v>7</v>
      </c>
      <c r="J8" s="300" t="s">
        <v>1051</v>
      </c>
      <c r="K8" s="297"/>
      <c r="M8" s="308"/>
      <c r="N8" s="308"/>
      <c r="O8" s="308"/>
      <c r="P8" s="308"/>
      <c r="Q8" s="308"/>
    </row>
    <row r="9" spans="1:17" ht="95.1" customHeight="1" x14ac:dyDescent="0.2">
      <c r="A9" s="86"/>
      <c r="B9" s="289"/>
      <c r="C9" s="289"/>
      <c r="D9" s="292"/>
      <c r="E9" s="295"/>
      <c r="F9" s="296"/>
      <c r="G9" s="296"/>
      <c r="H9" s="86"/>
      <c r="I9" s="301"/>
      <c r="J9" s="300"/>
      <c r="K9" s="297"/>
      <c r="M9" s="174" t="s">
        <v>1738</v>
      </c>
      <c r="N9" s="174" t="s">
        <v>1740</v>
      </c>
      <c r="O9" s="174" t="s">
        <v>1739</v>
      </c>
      <c r="P9" s="174" t="s">
        <v>1741</v>
      </c>
      <c r="Q9" s="174" t="s">
        <v>1666</v>
      </c>
    </row>
    <row r="10" spans="1:17" ht="17.25" customHeight="1" x14ac:dyDescent="0.2">
      <c r="A10" s="86"/>
      <c r="B10" s="6"/>
      <c r="C10" s="6"/>
      <c r="D10" s="6"/>
      <c r="E10" s="92"/>
      <c r="F10" s="93"/>
      <c r="G10" s="93"/>
      <c r="H10" s="86"/>
      <c r="I10" s="93"/>
      <c r="J10" s="107"/>
      <c r="K10" s="90"/>
      <c r="M10" s="175"/>
      <c r="N10" s="175"/>
      <c r="O10" s="175"/>
      <c r="P10" s="175"/>
      <c r="Q10" s="175"/>
    </row>
    <row r="11" spans="1:17" ht="40.15" customHeight="1" x14ac:dyDescent="0.2">
      <c r="B11" s="21" t="s">
        <v>1718</v>
      </c>
      <c r="C11" s="71" t="s">
        <v>1523</v>
      </c>
      <c r="D11" s="107" t="s">
        <v>1737</v>
      </c>
      <c r="E11" s="71" t="s">
        <v>1338</v>
      </c>
      <c r="F11" s="109" t="s">
        <v>1479</v>
      </c>
      <c r="G11" s="121">
        <v>2019</v>
      </c>
      <c r="H11" s="94"/>
      <c r="I11" s="72" t="s">
        <v>13</v>
      </c>
      <c r="J11" s="17"/>
      <c r="K11" s="90"/>
      <c r="M11" s="133" t="s">
        <v>1717</v>
      </c>
      <c r="N11" s="133" t="s">
        <v>1717</v>
      </c>
      <c r="O11" s="133" t="s">
        <v>1717</v>
      </c>
      <c r="P11" s="133" t="s">
        <v>1717</v>
      </c>
      <c r="Q11" s="133" t="s">
        <v>1717</v>
      </c>
    </row>
    <row r="12" spans="1:17" ht="40.15" customHeight="1" x14ac:dyDescent="0.2">
      <c r="B12" s="21" t="s">
        <v>1719</v>
      </c>
      <c r="C12" s="71" t="s">
        <v>1524</v>
      </c>
      <c r="D12" s="107" t="s">
        <v>1737</v>
      </c>
      <c r="E12" s="71" t="s">
        <v>1338</v>
      </c>
      <c r="F12" s="71" t="s">
        <v>1479</v>
      </c>
      <c r="G12" s="107">
        <v>2019</v>
      </c>
      <c r="H12" s="144"/>
      <c r="I12" s="72" t="s">
        <v>13</v>
      </c>
      <c r="J12" s="17"/>
      <c r="K12" s="90"/>
      <c r="M12" s="133" t="s">
        <v>1717</v>
      </c>
      <c r="N12" s="133" t="s">
        <v>1717</v>
      </c>
      <c r="O12" s="133" t="s">
        <v>1717</v>
      </c>
      <c r="P12" s="133" t="s">
        <v>1717</v>
      </c>
      <c r="Q12" s="133" t="s">
        <v>1717</v>
      </c>
    </row>
    <row r="13" spans="1:17" ht="49.9" customHeight="1" x14ac:dyDescent="0.2">
      <c r="B13" s="21" t="s">
        <v>2084</v>
      </c>
      <c r="C13" s="71" t="s">
        <v>2083</v>
      </c>
      <c r="D13" s="107" t="s">
        <v>1737</v>
      </c>
      <c r="E13" s="71" t="s">
        <v>2082</v>
      </c>
      <c r="F13" s="71" t="s">
        <v>2085</v>
      </c>
      <c r="G13" s="107">
        <v>2018</v>
      </c>
      <c r="H13" s="144"/>
      <c r="I13" s="72" t="s">
        <v>13</v>
      </c>
      <c r="J13" s="17"/>
      <c r="K13" s="71"/>
      <c r="M13" s="133"/>
      <c r="N13" s="133"/>
      <c r="O13" s="133"/>
      <c r="P13" s="133"/>
      <c r="Q13" s="133" t="s">
        <v>1717</v>
      </c>
    </row>
    <row r="14" spans="1:17" s="13" customFormat="1" x14ac:dyDescent="0.2">
      <c r="A14" s="1"/>
      <c r="D14" s="1"/>
    </row>
    <row r="15" spans="1:17" s="13" customFormat="1" x14ac:dyDescent="0.2">
      <c r="A15" s="1"/>
      <c r="D15" s="1"/>
    </row>
    <row r="16" spans="1:17" s="13" customFormat="1" x14ac:dyDescent="0.2">
      <c r="A16" s="1"/>
      <c r="D16" s="1"/>
    </row>
  </sheetData>
  <sheetProtection selectLockedCells="1" selectUnlockedCells="1"/>
  <autoFilter ref="A10:Q10" xr:uid="{00000000-0009-0000-0000-000004000000}"/>
  <mergeCells count="13">
    <mergeCell ref="B6:B9"/>
    <mergeCell ref="C6:C9"/>
    <mergeCell ref="D6:D9"/>
    <mergeCell ref="E6:E9"/>
    <mergeCell ref="F6:F9"/>
    <mergeCell ref="I1:J1"/>
    <mergeCell ref="I2:J2"/>
    <mergeCell ref="G6:G9"/>
    <mergeCell ref="M6:Q8"/>
    <mergeCell ref="I6:J7"/>
    <mergeCell ref="I8:I9"/>
    <mergeCell ref="J8:J9"/>
    <mergeCell ref="K6:K9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showGridLines="0" zoomScale="85" zoomScaleNormal="85" workbookViewId="0">
      <selection activeCell="B37" sqref="B37"/>
    </sheetView>
  </sheetViews>
  <sheetFormatPr defaultRowHeight="12.75" x14ac:dyDescent="0.2"/>
  <cols>
    <col min="1" max="1" width="4.7109375" style="212" customWidth="1"/>
    <col min="2" max="2" width="8.7109375" style="212" customWidth="1"/>
    <col min="3" max="3" width="22.7109375" style="212" customWidth="1"/>
    <col min="4" max="4" width="20.7109375" style="213" customWidth="1"/>
    <col min="5" max="5" width="52.42578125" style="212" customWidth="1"/>
    <col min="6" max="6" width="37" style="214" customWidth="1"/>
    <col min="7" max="7" width="22.28515625" style="212" customWidth="1"/>
    <col min="8" max="16384" width="9.140625" style="212"/>
  </cols>
  <sheetData>
    <row r="1" spans="1:7" x14ac:dyDescent="0.2">
      <c r="A1" s="212" t="s">
        <v>0</v>
      </c>
      <c r="E1" s="89" t="s">
        <v>1753</v>
      </c>
      <c r="F1" s="91" t="s">
        <v>2053</v>
      </c>
    </row>
    <row r="2" spans="1:7" x14ac:dyDescent="0.2">
      <c r="A2" s="212" t="s">
        <v>1</v>
      </c>
      <c r="E2" s="89" t="s">
        <v>1412</v>
      </c>
      <c r="F2" s="89" t="s">
        <v>1386</v>
      </c>
    </row>
    <row r="4" spans="1:7" x14ac:dyDescent="0.2">
      <c r="A4" s="318" t="s">
        <v>2028</v>
      </c>
      <c r="B4" s="318"/>
      <c r="C4" s="318"/>
      <c r="D4" s="318"/>
      <c r="E4" s="318"/>
      <c r="F4" s="318"/>
    </row>
    <row r="5" spans="1:7" x14ac:dyDescent="0.2">
      <c r="A5" s="319" t="s">
        <v>1980</v>
      </c>
      <c r="B5" s="320" t="s">
        <v>2</v>
      </c>
      <c r="C5" s="319" t="s">
        <v>3</v>
      </c>
      <c r="D5" s="319" t="s">
        <v>4</v>
      </c>
      <c r="E5" s="321" t="s">
        <v>5</v>
      </c>
      <c r="F5" s="319" t="s">
        <v>1981</v>
      </c>
    </row>
    <row r="6" spans="1:7" x14ac:dyDescent="0.2">
      <c r="A6" s="319"/>
      <c r="B6" s="319"/>
      <c r="C6" s="319"/>
      <c r="D6" s="319"/>
      <c r="E6" s="321"/>
      <c r="F6" s="319"/>
    </row>
    <row r="7" spans="1:7" ht="22.9" hidden="1" customHeight="1" x14ac:dyDescent="0.2">
      <c r="A7" s="16">
        <v>1</v>
      </c>
      <c r="B7" s="16" t="s">
        <v>994</v>
      </c>
      <c r="C7" s="221" t="s">
        <v>995</v>
      </c>
      <c r="D7" s="222" t="s">
        <v>2057</v>
      </c>
      <c r="E7" s="220" t="s">
        <v>996</v>
      </c>
      <c r="F7" s="225" t="s">
        <v>1982</v>
      </c>
      <c r="G7" s="316" t="s">
        <v>2022</v>
      </c>
    </row>
    <row r="8" spans="1:7" ht="36" hidden="1" x14ac:dyDescent="0.2">
      <c r="A8" s="16">
        <v>2</v>
      </c>
      <c r="B8" s="16" t="s">
        <v>997</v>
      </c>
      <c r="C8" s="221" t="s">
        <v>998</v>
      </c>
      <c r="D8" s="222" t="s">
        <v>2057</v>
      </c>
      <c r="E8" s="220" t="s">
        <v>999</v>
      </c>
      <c r="F8" s="322" t="s">
        <v>1983</v>
      </c>
      <c r="G8" s="317"/>
    </row>
    <row r="9" spans="1:7" hidden="1" x14ac:dyDescent="0.2">
      <c r="A9" s="16">
        <v>3</v>
      </c>
      <c r="B9" s="16" t="s">
        <v>1000</v>
      </c>
      <c r="C9" s="221" t="s">
        <v>1001</v>
      </c>
      <c r="D9" s="222" t="s">
        <v>2057</v>
      </c>
      <c r="E9" s="220" t="s">
        <v>66</v>
      </c>
      <c r="F9" s="322"/>
      <c r="G9" s="317"/>
    </row>
    <row r="10" spans="1:7" hidden="1" x14ac:dyDescent="0.2">
      <c r="A10" s="16">
        <v>4</v>
      </c>
      <c r="B10" s="16" t="s">
        <v>1002</v>
      </c>
      <c r="C10" s="221" t="s">
        <v>1003</v>
      </c>
      <c r="D10" s="222" t="s">
        <v>2057</v>
      </c>
      <c r="E10" s="220" t="s">
        <v>66</v>
      </c>
      <c r="F10" s="322"/>
      <c r="G10" s="317"/>
    </row>
    <row r="11" spans="1:7" ht="24" hidden="1" x14ac:dyDescent="0.2">
      <c r="A11" s="16">
        <v>5</v>
      </c>
      <c r="B11" s="16" t="s">
        <v>1004</v>
      </c>
      <c r="C11" s="221" t="s">
        <v>1005</v>
      </c>
      <c r="D11" s="222" t="s">
        <v>2057</v>
      </c>
      <c r="E11" s="224" t="s">
        <v>2021</v>
      </c>
      <c r="F11" s="322"/>
      <c r="G11" s="317"/>
    </row>
    <row r="12" spans="1:7" ht="24" hidden="1" x14ac:dyDescent="0.2">
      <c r="A12" s="16">
        <v>6</v>
      </c>
      <c r="B12" s="16" t="s">
        <v>1006</v>
      </c>
      <c r="C12" s="221" t="s">
        <v>1007</v>
      </c>
      <c r="D12" s="222" t="s">
        <v>2057</v>
      </c>
      <c r="E12" s="224" t="s">
        <v>2020</v>
      </c>
      <c r="F12" s="322" t="s">
        <v>1984</v>
      </c>
      <c r="G12" s="317"/>
    </row>
    <row r="13" spans="1:7" hidden="1" x14ac:dyDescent="0.2">
      <c r="A13" s="16">
        <v>7</v>
      </c>
      <c r="B13" s="16" t="s">
        <v>1008</v>
      </c>
      <c r="C13" s="221" t="s">
        <v>1985</v>
      </c>
      <c r="D13" s="222" t="s">
        <v>2057</v>
      </c>
      <c r="E13" s="223" t="s">
        <v>1009</v>
      </c>
      <c r="F13" s="323"/>
      <c r="G13" s="317"/>
    </row>
    <row r="14" spans="1:7" hidden="1" x14ac:dyDescent="0.2">
      <c r="A14" s="16">
        <v>8</v>
      </c>
      <c r="B14" s="16" t="s">
        <v>1010</v>
      </c>
      <c r="C14" s="221" t="s">
        <v>1011</v>
      </c>
      <c r="D14" s="222" t="s">
        <v>2057</v>
      </c>
      <c r="E14" s="220" t="s">
        <v>1012</v>
      </c>
      <c r="F14" s="239"/>
      <c r="G14" s="317"/>
    </row>
    <row r="15" spans="1:7" ht="72" x14ac:dyDescent="0.2">
      <c r="A15" s="12">
        <v>1</v>
      </c>
      <c r="B15" s="12" t="s">
        <v>1013</v>
      </c>
      <c r="C15" s="8" t="s">
        <v>1494</v>
      </c>
      <c r="D15" s="103" t="s">
        <v>2057</v>
      </c>
      <c r="E15" s="9" t="s">
        <v>109</v>
      </c>
      <c r="F15" s="239" t="s">
        <v>1986</v>
      </c>
      <c r="G15" s="240" t="s">
        <v>2072</v>
      </c>
    </row>
    <row r="16" spans="1:7" ht="36" x14ac:dyDescent="0.2">
      <c r="A16" s="12">
        <v>2</v>
      </c>
      <c r="B16" s="12" t="s">
        <v>1014</v>
      </c>
      <c r="C16" s="9" t="s">
        <v>1987</v>
      </c>
      <c r="D16" s="103" t="s">
        <v>2057</v>
      </c>
      <c r="E16" s="9" t="s">
        <v>109</v>
      </c>
      <c r="F16" s="11" t="s">
        <v>1988</v>
      </c>
    </row>
    <row r="17" spans="1:7" ht="132" x14ac:dyDescent="0.2">
      <c r="A17" s="12">
        <v>3</v>
      </c>
      <c r="B17" s="12" t="s">
        <v>1015</v>
      </c>
      <c r="C17" s="9" t="s">
        <v>1989</v>
      </c>
      <c r="D17" s="103" t="s">
        <v>2057</v>
      </c>
      <c r="E17" s="9" t="s">
        <v>192</v>
      </c>
      <c r="F17" s="324" t="s">
        <v>1990</v>
      </c>
    </row>
    <row r="18" spans="1:7" ht="72" x14ac:dyDescent="0.2">
      <c r="A18" s="12">
        <v>4</v>
      </c>
      <c r="B18" s="12" t="s">
        <v>1016</v>
      </c>
      <c r="C18" s="9" t="s">
        <v>1991</v>
      </c>
      <c r="D18" s="103" t="s">
        <v>2057</v>
      </c>
      <c r="E18" s="9" t="s">
        <v>174</v>
      </c>
      <c r="F18" s="324"/>
    </row>
    <row r="19" spans="1:7" ht="60" x14ac:dyDescent="0.2">
      <c r="A19" s="12">
        <v>5</v>
      </c>
      <c r="B19" s="12" t="s">
        <v>1017</v>
      </c>
      <c r="C19" s="8" t="s">
        <v>1992</v>
      </c>
      <c r="D19" s="103" t="s">
        <v>2057</v>
      </c>
      <c r="E19" s="9" t="s">
        <v>172</v>
      </c>
      <c r="F19" s="324"/>
    </row>
    <row r="20" spans="1:7" ht="48" x14ac:dyDescent="0.2">
      <c r="A20" s="12">
        <v>6</v>
      </c>
      <c r="B20" s="12" t="s">
        <v>1018</v>
      </c>
      <c r="C20" s="8" t="s">
        <v>1993</v>
      </c>
      <c r="D20" s="103" t="s">
        <v>2057</v>
      </c>
      <c r="E20" s="9" t="s">
        <v>1019</v>
      </c>
      <c r="F20" s="9" t="s">
        <v>1994</v>
      </c>
    </row>
    <row r="21" spans="1:7" ht="48" x14ac:dyDescent="0.2">
      <c r="A21" s="12">
        <v>7</v>
      </c>
      <c r="B21" s="12" t="s">
        <v>1020</v>
      </c>
      <c r="C21" s="8" t="s">
        <v>1995</v>
      </c>
      <c r="D21" s="103" t="s">
        <v>2057</v>
      </c>
      <c r="E21" s="9" t="s">
        <v>1021</v>
      </c>
      <c r="F21" s="11" t="s">
        <v>1996</v>
      </c>
    </row>
    <row r="22" spans="1:7" ht="48" x14ac:dyDescent="0.2">
      <c r="A22" s="12">
        <v>8</v>
      </c>
      <c r="B22" s="12" t="s">
        <v>1022</v>
      </c>
      <c r="C22" s="8" t="s">
        <v>1023</v>
      </c>
      <c r="D22" s="103" t="s">
        <v>2057</v>
      </c>
      <c r="E22" s="10" t="s">
        <v>1024</v>
      </c>
      <c r="F22" s="324" t="s">
        <v>1997</v>
      </c>
    </row>
    <row r="23" spans="1:7" ht="109.5" x14ac:dyDescent="0.2">
      <c r="A23" s="12">
        <v>9</v>
      </c>
      <c r="B23" s="12" t="s">
        <v>1025</v>
      </c>
      <c r="C23" s="9" t="s">
        <v>1998</v>
      </c>
      <c r="D23" s="103" t="s">
        <v>2057</v>
      </c>
      <c r="E23" s="9" t="s">
        <v>1999</v>
      </c>
      <c r="F23" s="324"/>
    </row>
    <row r="24" spans="1:7" ht="132" x14ac:dyDescent="0.2">
      <c r="A24" s="12">
        <v>10</v>
      </c>
      <c r="B24" s="103" t="s">
        <v>1026</v>
      </c>
      <c r="C24" s="10" t="s">
        <v>2000</v>
      </c>
      <c r="D24" s="103" t="s">
        <v>2057</v>
      </c>
      <c r="E24" s="10" t="s">
        <v>192</v>
      </c>
      <c r="F24" s="215" t="s">
        <v>2001</v>
      </c>
      <c r="G24" s="142"/>
    </row>
    <row r="25" spans="1:7" ht="36" x14ac:dyDescent="0.2">
      <c r="A25" s="12">
        <v>11</v>
      </c>
      <c r="B25" s="216" t="s">
        <v>1027</v>
      </c>
      <c r="C25" s="217" t="s">
        <v>2002</v>
      </c>
      <c r="D25" s="103" t="s">
        <v>2057</v>
      </c>
      <c r="E25" s="217" t="s">
        <v>2003</v>
      </c>
      <c r="F25" s="218" t="s">
        <v>2004</v>
      </c>
      <c r="G25" s="142"/>
    </row>
    <row r="26" spans="1:7" ht="27" x14ac:dyDescent="0.2">
      <c r="A26" s="12">
        <v>12</v>
      </c>
      <c r="B26" s="216" t="s">
        <v>12</v>
      </c>
      <c r="C26" s="217" t="s">
        <v>2019</v>
      </c>
      <c r="D26" s="103" t="s">
        <v>2057</v>
      </c>
      <c r="E26" s="217" t="s">
        <v>2018</v>
      </c>
      <c r="F26" s="218" t="s">
        <v>2017</v>
      </c>
      <c r="G26" s="4"/>
    </row>
    <row r="27" spans="1:7" x14ac:dyDescent="0.2">
      <c r="A27" s="319" t="s">
        <v>1980</v>
      </c>
      <c r="B27" s="320" t="s">
        <v>2</v>
      </c>
      <c r="C27" s="319" t="s">
        <v>3</v>
      </c>
      <c r="D27" s="319" t="s">
        <v>4</v>
      </c>
      <c r="E27" s="321" t="s">
        <v>5</v>
      </c>
      <c r="F27" s="319" t="s">
        <v>1981</v>
      </c>
    </row>
    <row r="28" spans="1:7" x14ac:dyDescent="0.2">
      <c r="A28" s="319">
        <v>19</v>
      </c>
      <c r="B28" s="320"/>
      <c r="C28" s="319"/>
      <c r="D28" s="319"/>
      <c r="E28" s="321"/>
      <c r="F28" s="319"/>
    </row>
    <row r="29" spans="1:7" ht="72" x14ac:dyDescent="0.2">
      <c r="A29" s="219">
        <v>1</v>
      </c>
      <c r="B29" s="12" t="s">
        <v>1030</v>
      </c>
      <c r="C29" s="11" t="s">
        <v>2005</v>
      </c>
      <c r="D29" s="12" t="s">
        <v>2006</v>
      </c>
      <c r="E29" s="9" t="s">
        <v>2007</v>
      </c>
      <c r="F29" s="11" t="s">
        <v>2008</v>
      </c>
    </row>
    <row r="30" spans="1:7" x14ac:dyDescent="0.2">
      <c r="A30" s="319" t="s">
        <v>1980</v>
      </c>
      <c r="B30" s="320" t="s">
        <v>2</v>
      </c>
      <c r="C30" s="319" t="s">
        <v>3</v>
      </c>
      <c r="D30" s="319" t="s">
        <v>4</v>
      </c>
      <c r="E30" s="321" t="s">
        <v>5</v>
      </c>
      <c r="F30" s="319" t="s">
        <v>1981</v>
      </c>
    </row>
    <row r="31" spans="1:7" x14ac:dyDescent="0.2">
      <c r="A31" s="319">
        <v>19</v>
      </c>
      <c r="B31" s="320"/>
      <c r="C31" s="319"/>
      <c r="D31" s="319"/>
      <c r="E31" s="321"/>
      <c r="F31" s="319"/>
    </row>
    <row r="32" spans="1:7" ht="36" x14ac:dyDescent="0.2">
      <c r="A32" s="12">
        <v>1</v>
      </c>
      <c r="B32" s="12" t="s">
        <v>1040</v>
      </c>
      <c r="C32" s="9" t="s">
        <v>2009</v>
      </c>
      <c r="D32" s="12" t="s">
        <v>2010</v>
      </c>
      <c r="E32" s="9" t="s">
        <v>1041</v>
      </c>
      <c r="F32" s="11" t="s">
        <v>2011</v>
      </c>
    </row>
    <row r="33" spans="1:6" x14ac:dyDescent="0.2">
      <c r="A33" s="319" t="s">
        <v>1980</v>
      </c>
      <c r="B33" s="320" t="s">
        <v>2</v>
      </c>
      <c r="C33" s="319" t="s">
        <v>3</v>
      </c>
      <c r="D33" s="319" t="s">
        <v>4</v>
      </c>
      <c r="E33" s="321" t="s">
        <v>5</v>
      </c>
      <c r="F33" s="319" t="s">
        <v>1981</v>
      </c>
    </row>
    <row r="34" spans="1:6" x14ac:dyDescent="0.2">
      <c r="A34" s="319">
        <v>19</v>
      </c>
      <c r="B34" s="320"/>
      <c r="C34" s="319"/>
      <c r="D34" s="319"/>
      <c r="E34" s="321"/>
      <c r="F34" s="319"/>
    </row>
    <row r="35" spans="1:6" x14ac:dyDescent="0.2">
      <c r="A35" s="12">
        <v>1</v>
      </c>
      <c r="B35" s="12" t="s">
        <v>1042</v>
      </c>
      <c r="C35" s="8" t="s">
        <v>2012</v>
      </c>
      <c r="D35" s="12" t="s">
        <v>2013</v>
      </c>
      <c r="E35" s="9" t="s">
        <v>1043</v>
      </c>
      <c r="F35" s="324" t="s">
        <v>2014</v>
      </c>
    </row>
    <row r="36" spans="1:6" x14ac:dyDescent="0.2">
      <c r="A36" s="12">
        <v>2</v>
      </c>
      <c r="B36" s="12" t="s">
        <v>1044</v>
      </c>
      <c r="C36" s="8" t="s">
        <v>2015</v>
      </c>
      <c r="D36" s="12" t="s">
        <v>2013</v>
      </c>
      <c r="E36" s="9" t="s">
        <v>1043</v>
      </c>
      <c r="F36" s="324"/>
    </row>
    <row r="37" spans="1:6" x14ac:dyDescent="0.2">
      <c r="A37" s="12">
        <v>3</v>
      </c>
      <c r="B37" s="12" t="s">
        <v>1045</v>
      </c>
      <c r="C37" s="8" t="s">
        <v>2016</v>
      </c>
      <c r="D37" s="12" t="s">
        <v>2013</v>
      </c>
      <c r="E37" s="9" t="s">
        <v>1043</v>
      </c>
      <c r="F37" s="324"/>
    </row>
  </sheetData>
  <sheetProtection selectLockedCells="1" selectUnlockedCells="1"/>
  <mergeCells count="31">
    <mergeCell ref="F30:F31"/>
    <mergeCell ref="A30:A31"/>
    <mergeCell ref="B30:B31"/>
    <mergeCell ref="C30:C31"/>
    <mergeCell ref="D30:D31"/>
    <mergeCell ref="E30:E31"/>
    <mergeCell ref="F35:F37"/>
    <mergeCell ref="A33:A34"/>
    <mergeCell ref="B33:B34"/>
    <mergeCell ref="C33:C34"/>
    <mergeCell ref="D33:D34"/>
    <mergeCell ref="E33:E34"/>
    <mergeCell ref="F33:F34"/>
    <mergeCell ref="F27:F28"/>
    <mergeCell ref="F8:F11"/>
    <mergeCell ref="F12:F13"/>
    <mergeCell ref="F17:F19"/>
    <mergeCell ref="F22:F23"/>
    <mergeCell ref="A27:A28"/>
    <mergeCell ref="B27:B28"/>
    <mergeCell ref="C27:C28"/>
    <mergeCell ref="D27:D28"/>
    <mergeCell ref="E27:E28"/>
    <mergeCell ref="G7:G14"/>
    <mergeCell ref="A4:F4"/>
    <mergeCell ref="A5:A6"/>
    <mergeCell ref="B5:B6"/>
    <mergeCell ref="C5:C6"/>
    <mergeCell ref="D5:D6"/>
    <mergeCell ref="E5:E6"/>
    <mergeCell ref="F5:F6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Pivot</vt:lpstr>
      <vt:lpstr>BASE DATA</vt:lpstr>
      <vt:lpstr>Update=05.06.24</vt:lpstr>
      <vt:lpstr>Forklift &amp; Liftruck</vt:lpstr>
      <vt:lpstr>Trafo </vt:lpstr>
      <vt:lpstr>Subkon</vt:lpstr>
      <vt:lpstr>'Forklift &amp; Liftruck'!Excel_BuiltIn_Print_Area_1_1_1</vt:lpstr>
      <vt:lpstr>'Trafo '!Excel_BuiltIn_Print_Area_1_1_1</vt:lpstr>
      <vt:lpstr>Excel_BuiltIn_Print_Area_1_1_1</vt:lpstr>
      <vt:lpstr>'Forklift &amp; Liftruck'!Print_Area</vt:lpstr>
      <vt:lpstr>'Trafo '!Print_Area</vt:lpstr>
      <vt:lpstr>'Update=05.06.24'!Print_Area</vt:lpstr>
      <vt:lpstr>'Forklift &amp; Liftruck'!Print_Titles</vt:lpstr>
      <vt:lpstr>'Trafo '!Print_Titles</vt:lpstr>
      <vt:lpstr>'Update=05.06.24'!Print_Titles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Otong</dc:creator>
  <cp:lastModifiedBy>MT05</cp:lastModifiedBy>
  <cp:lastPrinted>2023-11-13T02:15:13Z</cp:lastPrinted>
  <dcterms:created xsi:type="dcterms:W3CDTF">2022-02-16T03:54:41Z</dcterms:created>
  <dcterms:modified xsi:type="dcterms:W3CDTF">2024-08-27T03:50:51Z</dcterms:modified>
</cp:coreProperties>
</file>