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5"/>
  </bookViews>
  <sheets>
    <sheet name="Resume" sheetId="7" r:id="rId1"/>
    <sheet name="Jan" sheetId="10" r:id="rId2"/>
    <sheet name="Feb" sheetId="24" r:id="rId3"/>
    <sheet name="Mei" sheetId="25" r:id="rId4"/>
    <sheet name="Juni" sheetId="26" r:id="rId5"/>
    <sheet name="Aug" sheetId="27" r:id="rId6"/>
  </sheets>
  <definedNames>
    <definedName name="_xlnm._FilterDatabase" localSheetId="5" hidden="1">Aug!$A$8:$G$21</definedName>
    <definedName name="_xlnm._FilterDatabase" localSheetId="2" hidden="1">Feb!$A$8:$G$21</definedName>
    <definedName name="_xlnm._FilterDatabase" localSheetId="1" hidden="1">Jan!$A$8:$G$21</definedName>
    <definedName name="_xlnm._FilterDatabase" localSheetId="4" hidden="1">Juni!$A$8:$G$21</definedName>
    <definedName name="_xlnm._FilterDatabase" localSheetId="3" hidden="1">Mei!$A$8:$G$21</definedName>
    <definedName name="_xlnm.Database" localSheetId="5">#REF!</definedName>
    <definedName name="_xlnm.Database" localSheetId="2">#REF!</definedName>
    <definedName name="_xlnm.Database" localSheetId="1">#REF!</definedName>
    <definedName name="_xlnm.Database" localSheetId="4">#REF!</definedName>
    <definedName name="_xlnm.Database" localSheetId="3">#REF!</definedName>
    <definedName name="_xlnm.Database">#REF!</definedName>
    <definedName name="Excel_BuiltIn_Print_Area_1_1_1" localSheetId="5">#REF!</definedName>
    <definedName name="Excel_BuiltIn_Print_Area_1_1_1" localSheetId="2">#REF!</definedName>
    <definedName name="Excel_BuiltIn_Print_Area_1_1_1" localSheetId="1">#REF!</definedName>
    <definedName name="Excel_BuiltIn_Print_Area_1_1_1" localSheetId="4">#REF!</definedName>
    <definedName name="Excel_BuiltIn_Print_Area_1_1_1" localSheetId="3">#REF!</definedName>
    <definedName name="Excel_BuiltIn_Print_Area_1_1_1_1" localSheetId="5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4">#REF!</definedName>
    <definedName name="Excel_BuiltIn_Print_Area_1_1_1_1" localSheetId="3">#REF!</definedName>
    <definedName name="Excel_BuiltIn_Print_Area_2_1" localSheetId="5">#REF!</definedName>
    <definedName name="Excel_BuiltIn_Print_Area_2_1" localSheetId="2">#REF!</definedName>
    <definedName name="Excel_BuiltIn_Print_Area_2_1" localSheetId="1">#REF!</definedName>
    <definedName name="Excel_BuiltIn_Print_Area_2_1" localSheetId="4">#REF!</definedName>
    <definedName name="Excel_BuiltIn_Print_Area_2_1" localSheetId="3">#REF!</definedName>
    <definedName name="Excel_BuiltIn_Print_Area_3_1" localSheetId="5">#REF!</definedName>
    <definedName name="Excel_BuiltIn_Print_Area_3_1" localSheetId="2">#REF!</definedName>
    <definedName name="Excel_BuiltIn_Print_Area_3_1" localSheetId="1">#REF!</definedName>
    <definedName name="Excel_BuiltIn_Print_Area_3_1" localSheetId="4">#REF!</definedName>
    <definedName name="Excel_BuiltIn_Print_Area_3_1" localSheetId="3">#REF!</definedName>
    <definedName name="Excel_BuiltIn_Print_Area_4_1" localSheetId="5">#REF!</definedName>
    <definedName name="Excel_BuiltIn_Print_Area_4_1" localSheetId="2">#REF!</definedName>
    <definedName name="Excel_BuiltIn_Print_Area_4_1" localSheetId="1">#REF!</definedName>
    <definedName name="Excel_BuiltIn_Print_Area_4_1" localSheetId="4">#REF!</definedName>
    <definedName name="Excel_BuiltIn_Print_Area_4_1" localSheetId="3">#REF!</definedName>
    <definedName name="Excel_BuiltIn_Print_Area_4_1_1" localSheetId="5">#REF!</definedName>
    <definedName name="Excel_BuiltIn_Print_Area_4_1_1" localSheetId="2">#REF!</definedName>
    <definedName name="Excel_BuiltIn_Print_Area_4_1_1" localSheetId="1">#REF!</definedName>
    <definedName name="Excel_BuiltIn_Print_Area_4_1_1" localSheetId="4">#REF!</definedName>
    <definedName name="Excel_BuiltIn_Print_Area_4_1_1" localSheetId="3">#REF!</definedName>
    <definedName name="faf" localSheetId="5">#REF!</definedName>
    <definedName name="faf">#REF!</definedName>
    <definedName name="_xlnm.Print_Area" localSheetId="5">Aug!$A$1:$G$18</definedName>
    <definedName name="_xlnm.Print_Area" localSheetId="2">Feb!$A$1:$G$18</definedName>
    <definedName name="_xlnm.Print_Area" localSheetId="1">Jan!$A$1:$G$18</definedName>
    <definedName name="_xlnm.Print_Area" localSheetId="4">Juni!$A$1:$G$18</definedName>
    <definedName name="_xlnm.Print_Area" localSheetId="3">Mei!$A$1:$G$18</definedName>
    <definedName name="_xlnm.Print_Titles" localSheetId="5">Aug!$1:$8</definedName>
    <definedName name="_xlnm.Print_Titles" localSheetId="2">Feb!$1:$8</definedName>
    <definedName name="_xlnm.Print_Titles" localSheetId="1">Jan!$1:$8</definedName>
    <definedName name="_xlnm.Print_Titles" localSheetId="4">Juni!$1:$8</definedName>
    <definedName name="_xlnm.Print_Titles" localSheetId="3">Mei!$1:$8</definedName>
    <definedName name="stf">#REF!</definedName>
    <definedName name="zrrsfg" localSheetId="5">#REF!</definedName>
    <definedName name="zrrsfg">#REF!</definedName>
  </definedNames>
  <calcPr calcId="124519"/>
</workbook>
</file>

<file path=xl/calcChain.xml><?xml version="1.0" encoding="utf-8"?>
<calcChain xmlns="http://schemas.openxmlformats.org/spreadsheetml/2006/main">
  <c r="D19" i="27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/>
  <c r="A10" s="1"/>
  <c r="A11" s="1"/>
  <c r="A12" s="1"/>
  <c r="A13" s="1"/>
  <c r="A14" s="1"/>
  <c r="A15" s="1"/>
  <c r="A16" s="1"/>
  <c r="A17" s="1"/>
  <c r="A18" s="1"/>
  <c r="C10" i="7"/>
  <c r="D10" s="1"/>
  <c r="D19" i="26"/>
  <c r="G18"/>
  <c r="F18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G9"/>
  <c r="F9"/>
  <c r="A9"/>
  <c r="A10" s="1"/>
  <c r="A11" s="1"/>
  <c r="A12" s="1"/>
  <c r="A13" s="1"/>
  <c r="A14" s="1"/>
  <c r="A15" s="1"/>
  <c r="A16" s="1"/>
  <c r="A17" s="1"/>
  <c r="A18" s="1"/>
  <c r="D9" i="7"/>
  <c r="C9"/>
  <c r="F19" i="27" l="1"/>
  <c r="D20" s="1"/>
  <c r="D21" s="1"/>
  <c r="G9"/>
  <c r="F19" i="26"/>
  <c r="D20" s="1"/>
  <c r="D21" s="1"/>
  <c r="D19" i="25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D19" i="24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/>
  <c r="A10" s="1"/>
  <c r="A11" s="1"/>
  <c r="A12" s="1"/>
  <c r="A13" s="1"/>
  <c r="A14" s="1"/>
  <c r="A15" s="1"/>
  <c r="A16" s="1"/>
  <c r="A17" s="1"/>
  <c r="A18" s="1"/>
  <c r="F14" i="10"/>
  <c r="F13"/>
  <c r="F12"/>
  <c r="A9"/>
  <c r="A10" s="1"/>
  <c r="A11" s="1"/>
  <c r="A12" s="1"/>
  <c r="A13" s="1"/>
  <c r="A14" s="1"/>
  <c r="A15" s="1"/>
  <c r="A16" s="1"/>
  <c r="A17" s="1"/>
  <c r="A18" s="1"/>
  <c r="C12" i="7" l="1"/>
  <c r="F19" i="25"/>
  <c r="D20" s="1"/>
  <c r="D21" s="1"/>
  <c r="F19" i="24"/>
  <c r="D20" s="1"/>
  <c r="F10" i="10"/>
  <c r="G10" s="1"/>
  <c r="F11"/>
  <c r="G11" s="1"/>
  <c r="G12"/>
  <c r="G13"/>
  <c r="G14"/>
  <c r="D12" i="7" l="1"/>
  <c r="D21" i="24"/>
  <c r="C6" i="7"/>
  <c r="D6" s="1"/>
  <c r="F18" i="10"/>
  <c r="G18" s="1"/>
  <c r="F17"/>
  <c r="G17" s="1"/>
  <c r="F16"/>
  <c r="G16" s="1"/>
  <c r="D19" l="1"/>
  <c r="F15" l="1"/>
  <c r="G15" s="1"/>
  <c r="F9"/>
  <c r="G9" s="1"/>
  <c r="F19" l="1"/>
  <c r="D20" s="1"/>
  <c r="C5" i="7" l="1"/>
  <c r="D5" s="1"/>
  <c r="D21" i="10" l="1"/>
  <c r="C17" i="7" l="1"/>
  <c r="D17" s="1"/>
</calcChain>
</file>

<file path=xl/sharedStrings.xml><?xml version="1.0" encoding="utf-8"?>
<sst xmlns="http://schemas.openxmlformats.org/spreadsheetml/2006/main" count="235" uniqueCount="70">
  <si>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</si>
  <si>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</si>
  <si>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</si>
  <si>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</si>
  <si>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</si>
  <si>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</si>
  <si>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</si>
  <si>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</si>
  <si>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</si>
  <si>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</si>
  <si>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</si>
  <si>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</si>
  <si>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</si>
  <si>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</si>
  <si>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</si>
  <si>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</si>
  <si>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</si>
  <si>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</si>
  <si>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</si>
  <si>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</si>
  <si>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</si>
  <si>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</si>
  <si>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</si>
  <si>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</si>
  <si>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</si>
  <si>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</si>
  <si>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</si>
  <si>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</si>
  <si>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</si>
  <si>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</si>
  <si>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</si>
  <si>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</si>
  <si>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</si>
  <si>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</si>
  <si>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</si>
  <si>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</si>
  <si>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</si>
  <si>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ACHIEVEMENT</t>
  </si>
  <si>
    <t>SCORE</t>
  </si>
  <si>
    <t>PT. Chitose Internasional, Tbk.</t>
  </si>
  <si>
    <t>(                                             )</t>
  </si>
  <si>
    <t>JOFF-028</t>
  </si>
  <si>
    <t>LEG FRAME R ASSY KUMI FD KW 1</t>
  </si>
  <si>
    <t>JOFF-029</t>
  </si>
  <si>
    <t>LEG FRAME L ASSY KUMI FD KW 1</t>
  </si>
  <si>
    <t>JOFF-060</t>
  </si>
  <si>
    <t>JOINT FRAME KUMI SD KW1</t>
  </si>
  <si>
    <t>MONTHLY REPORT OF DELIVERY SCHEDULE
SUBCONTRACTOR - PT. KRAMATRAYA SEJAHTERA</t>
  </si>
  <si>
    <t>PT. Kramatraya Sejahtera</t>
  </si>
  <si>
    <t>JANUARY 2022</t>
  </si>
  <si>
    <t>Grade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</si>
  <si>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</si>
  <si>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Anita Nita</t>
  </si>
  <si>
    <t>PPIC Manager</t>
  </si>
  <si>
    <t>FEBRUARY 2022</t>
  </si>
  <si>
    <r>
      <t>Cimahi, March 2n</t>
    </r>
    <r>
      <rPr>
        <vertAlign val="superscript"/>
        <sz val="11"/>
        <rFont val="Arial"/>
        <family val="2"/>
      </rPr>
      <t>d</t>
    </r>
    <r>
      <rPr>
        <sz val="11"/>
        <rFont val="Arial"/>
        <family val="2"/>
      </rPr>
      <t>, 2022</t>
    </r>
  </si>
  <si>
    <t>MAY 2022</t>
  </si>
  <si>
    <t>OFF-I3-040</t>
  </si>
  <si>
    <t>OFF-I3-039</t>
  </si>
  <si>
    <t>OFF-I3-003</t>
  </si>
  <si>
    <t>OFF-I3-006</t>
  </si>
  <si>
    <t>JOINT FRAME SIDE KUMI ED KW1</t>
  </si>
  <si>
    <t>ECO-014</t>
  </si>
  <si>
    <t>DRAWER ECON</t>
  </si>
  <si>
    <r>
      <t>Cimahi, Juni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</si>
  <si>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JUNE 2022</t>
  </si>
  <si>
    <r>
      <t>Cimahi, July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</si>
  <si>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</si>
  <si>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r>
      <t>Cimahi, September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</si>
  <si>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PT. KRAMATRAYA SEJAHTERA
2022
</t>
    </r>
    <r>
      <rPr>
        <i/>
        <sz val="11"/>
        <rFont val="Calibri"/>
        <family val="2"/>
        <scheme val="minor"/>
      </rPr>
      <t>(Data as per August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2022)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</si>
</sst>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5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0" fontId="37" fillId="28" borderId="0" xfId="0" applyFont="1" applyFill="1" applyAlignment="1">
      <alignment horizontal="center" vertical="center" wrapText="1"/>
    </xf>
    <xf numFmtId="38" fontId="38" fillId="29" borderId="0" xfId="0" applyNumberFormat="1" applyFont="1" applyFill="1" applyAlignment="1">
      <alignment vertical="center"/>
    </xf>
    <xf numFmtId="0" fontId="38" fillId="31" borderId="0" xfId="0" applyFont="1" applyFill="1" applyAlignment="1">
      <alignment vertical="center"/>
    </xf>
    <xf numFmtId="0" fontId="38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10" fontId="31" fillId="32" borderId="20" xfId="0" applyNumberFormat="1" applyFont="1" applyFill="1" applyBorder="1" applyAlignment="1">
      <alignment horizontal="center" vertical="center"/>
    </xf>
    <xf numFmtId="0" fontId="31" fillId="32" borderId="20" xfId="0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16" fontId="4" fillId="4" borderId="8" xfId="4" applyNumberFormat="1" applyFont="1" applyFill="1" applyBorder="1" applyAlignment="1">
      <alignment horizontal="center" vertical="center"/>
    </xf>
    <xf numFmtId="38" fontId="41" fillId="4" borderId="8" xfId="3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2" xfId="3" applyFont="1" applyFill="1" applyBorder="1" applyAlignment="1">
      <alignment vertical="center"/>
    </xf>
    <xf numFmtId="0" fontId="4" fillId="2" borderId="8" xfId="4" applyFont="1" applyFill="1" applyBorder="1" applyAlignment="1">
      <alignment horizontal="left" vertical="center"/>
    </xf>
    <xf numFmtId="0" fontId="4" fillId="2" borderId="8" xfId="3" applyFont="1" applyFill="1" applyBorder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38" fontId="38" fillId="29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49" fontId="36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49" fontId="36" fillId="3" borderId="2" xfId="3" applyNumberFormat="1" applyFont="1" applyFill="1" applyBorder="1" applyAlignment="1">
      <alignment horizontal="center" vertical="center"/>
    </xf>
    <xf numFmtId="49" fontId="36" fillId="3" borderId="3" xfId="3" applyNumberFormat="1" applyFont="1" applyFill="1" applyBorder="1" applyAlignment="1">
      <alignment horizontal="center" vertical="center" wrapText="1"/>
    </xf>
    <xf numFmtId="49" fontId="36" fillId="3" borderId="7" xfId="3" applyNumberFormat="1" applyFont="1" applyFill="1" applyBorder="1" applyAlignment="1">
      <alignment horizontal="center" vertical="center" wrapText="1"/>
    </xf>
    <xf numFmtId="49" fontId="36" fillId="3" borderId="4" xfId="3" applyNumberFormat="1" applyFont="1" applyFill="1" applyBorder="1" applyAlignment="1">
      <alignment horizontal="center" vertical="center" wrapText="1"/>
    </xf>
    <xf numFmtId="49" fontId="36" fillId="3" borderId="6" xfId="3" applyNumberFormat="1" applyFont="1" applyFill="1" applyBorder="1" applyAlignment="1">
      <alignment horizontal="center" vertical="center" wrapText="1"/>
    </xf>
    <xf numFmtId="49" fontId="36" fillId="3" borderId="5" xfId="3" applyNumberFormat="1" applyFont="1" applyFill="1" applyBorder="1" applyAlignment="1">
      <alignment horizontal="center" vertical="center" wrapText="1"/>
    </xf>
    <xf numFmtId="0" fontId="38" fillId="31" borderId="0" xfId="0" applyFont="1" applyFill="1" applyAlignment="1">
      <alignment horizontal="center" vertical="center"/>
    </xf>
    <xf numFmtId="10" fontId="38" fillId="31" borderId="0" xfId="1" applyNumberFormat="1" applyFont="1" applyFill="1" applyAlignment="1">
      <alignment horizontal="center" vertical="center"/>
    </xf>
    <xf numFmtId="0" fontId="38" fillId="30" borderId="0" xfId="0" applyFont="1" applyFill="1" applyAlignment="1">
      <alignment horizontal="center" vertical="center"/>
    </xf>
    <xf numFmtId="0" fontId="38" fillId="29" borderId="23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 vertical="center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10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zoomScale="90" zoomScaleNormal="90" workbookViewId="0">
      <selection activeCell="B2" sqref="B2:G2"/>
    </sheetView>
  </sheetViews>
  <sheetFormatPr defaultRowHeight="15.75"/>
  <cols>
    <col min="1" max="1" width="9.140625" style="9"/>
    <col min="2" max="3" width="12.28515625" style="9" customWidth="1"/>
    <col min="4" max="4" width="14.28515625" style="9" customWidth="1"/>
    <col min="5" max="16384" width="9.140625" style="9"/>
  </cols>
  <sheetData>
    <row r="2" spans="2:7" ht="97.5" customHeight="1">
      <c r="B2" s="45" t="s">
        <v>69</v>
      </c>
      <c r="C2" s="45"/>
      <c r="D2" s="45"/>
      <c r="E2" s="45"/>
      <c r="F2" s="45"/>
      <c r="G2" s="45"/>
    </row>
    <row r="4" spans="2:7" ht="19.5" customHeight="1">
      <c r="B4" s="11" t="s">
        <v>19</v>
      </c>
      <c r="C4" s="11" t="s">
        <v>20</v>
      </c>
      <c r="D4" s="11" t="s">
        <v>21</v>
      </c>
    </row>
    <row r="5" spans="2:7" ht="19.5" customHeight="1">
      <c r="B5" s="10" t="s">
        <v>22</v>
      </c>
      <c r="C5" s="22">
        <f>Jan!D20</f>
        <v>0.84636363636363632</v>
      </c>
      <c r="D5" s="10" t="str">
        <f t="shared" ref="D5:D6" si="0">IF($C5&lt;50%,$F$10,IF($C5&lt;70%,$F$9,IF($C5&lt;80%,$F$8,IF($C5&lt;90%,$F$7,$F$6))))</f>
        <v>B</v>
      </c>
      <c r="F5" s="46" t="s">
        <v>35</v>
      </c>
      <c r="G5" s="47"/>
    </row>
    <row r="6" spans="2:7" ht="19.5" customHeight="1">
      <c r="B6" s="10" t="s">
        <v>23</v>
      </c>
      <c r="C6" s="22">
        <f>Feb!D20</f>
        <v>0.2857142857142857</v>
      </c>
      <c r="D6" s="10" t="str">
        <f t="shared" si="0"/>
        <v>E</v>
      </c>
      <c r="F6" s="12" t="s">
        <v>9</v>
      </c>
      <c r="G6" s="13" t="s">
        <v>10</v>
      </c>
    </row>
    <row r="7" spans="2:7" ht="19.5" customHeight="1">
      <c r="B7" s="10" t="s">
        <v>24</v>
      </c>
      <c r="C7" s="26"/>
      <c r="D7" s="27"/>
      <c r="F7" s="12" t="s">
        <v>11</v>
      </c>
      <c r="G7" s="13" t="s">
        <v>12</v>
      </c>
    </row>
    <row r="8" spans="2:7" ht="19.5" customHeight="1">
      <c r="B8" s="10" t="s">
        <v>25</v>
      </c>
      <c r="C8" s="26"/>
      <c r="D8" s="27"/>
      <c r="F8" s="12" t="s">
        <v>13</v>
      </c>
      <c r="G8" s="13" t="s">
        <v>14</v>
      </c>
    </row>
    <row r="9" spans="2:7" ht="19.5" customHeight="1">
      <c r="B9" s="10" t="s">
        <v>26</v>
      </c>
      <c r="C9" s="22">
        <f>Mei!D20</f>
        <v>0.91891891891891897</v>
      </c>
      <c r="D9" s="10" t="str">
        <f t="shared" ref="D9:D12" si="1">IF($C9&lt;50%,$F$10,IF($C9&lt;70%,$F$9,IF($C9&lt;80%,$F$8,IF($C9&lt;90%,$F$7,$F$6))))</f>
        <v>A</v>
      </c>
      <c r="F9" s="12" t="s">
        <v>15</v>
      </c>
      <c r="G9" s="13" t="s">
        <v>16</v>
      </c>
    </row>
    <row r="10" spans="2:7" ht="19.5" customHeight="1">
      <c r="B10" s="10" t="s">
        <v>27</v>
      </c>
      <c r="C10" s="22">
        <f>Juni!D20</f>
        <v>0.88065843621399176</v>
      </c>
      <c r="D10" s="10" t="str">
        <f t="shared" si="1"/>
        <v>B</v>
      </c>
      <c r="F10" s="14" t="s">
        <v>17</v>
      </c>
      <c r="G10" s="15" t="s">
        <v>18</v>
      </c>
    </row>
    <row r="11" spans="2:7" ht="19.5" customHeight="1">
      <c r="B11" s="10" t="s">
        <v>28</v>
      </c>
      <c r="C11" s="26"/>
      <c r="D11" s="27"/>
    </row>
    <row r="12" spans="2:7" ht="19.5" customHeight="1">
      <c r="B12" s="10" t="s">
        <v>29</v>
      </c>
      <c r="C12" s="22">
        <f>Aug!D20</f>
        <v>0.36746692797648212</v>
      </c>
      <c r="D12" s="10" t="str">
        <f t="shared" si="1"/>
        <v>E</v>
      </c>
    </row>
    <row r="13" spans="2:7" ht="19.5" customHeight="1">
      <c r="B13" s="10" t="s">
        <v>30</v>
      </c>
      <c r="C13" s="26"/>
      <c r="D13" s="27"/>
    </row>
    <row r="14" spans="2:7" ht="19.5" customHeight="1">
      <c r="B14" s="10" t="s">
        <v>31</v>
      </c>
      <c r="C14" s="26"/>
      <c r="D14" s="27"/>
    </row>
    <row r="15" spans="2:7" ht="19.5" customHeight="1">
      <c r="B15" s="10" t="s">
        <v>32</v>
      </c>
      <c r="C15" s="26"/>
      <c r="D15" s="27"/>
    </row>
    <row r="16" spans="2:7" ht="19.5" customHeight="1">
      <c r="B16" s="10" t="s">
        <v>33</v>
      </c>
      <c r="C16" s="26"/>
      <c r="D16" s="27"/>
    </row>
    <row r="17" spans="2:4" ht="19.5" customHeight="1">
      <c r="B17" s="16" t="s">
        <v>34</v>
      </c>
      <c r="C17" s="23">
        <f>AVERAGE(C5:C16)</f>
        <v>0.65982444103746307</v>
      </c>
      <c r="D17" s="16" t="str">
        <f>IF($C17&lt;50%,$F$10,IF($C17&lt;70%,$F$9,IF($C17&lt;80%,$F$8,IF($C17&lt;90%,$F$7,$F$6))))</f>
        <v>D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F19" sqref="D19:F1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>
      <c r="A2" s="49" t="s">
        <v>1</v>
      </c>
      <c r="B2" s="49"/>
      <c r="C2" s="49"/>
      <c r="D2" s="49"/>
      <c r="E2" s="49"/>
      <c r="F2" s="49"/>
      <c r="G2" s="49"/>
    </row>
    <row r="3" spans="1:7" ht="20.100000000000001" customHeight="1">
      <c r="A3" s="50" t="s">
        <v>2</v>
      </c>
      <c r="B3" s="50"/>
      <c r="C3" s="50"/>
      <c r="D3" s="50"/>
      <c r="E3" s="50"/>
      <c r="F3" s="50"/>
      <c r="G3" s="5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1" t="s">
        <v>47</v>
      </c>
      <c r="B5" s="51"/>
      <c r="C5" s="51"/>
      <c r="D5" s="51"/>
      <c r="E5" s="51"/>
      <c r="F5" s="51"/>
      <c r="G5" s="51"/>
    </row>
    <row r="6" spans="1:7" ht="20.100000000000001" customHeight="1">
      <c r="A6" s="52" t="s">
        <v>49</v>
      </c>
      <c r="B6" s="52"/>
      <c r="C6" s="52"/>
      <c r="D6" s="52"/>
      <c r="E6" s="52"/>
      <c r="F6" s="52"/>
      <c r="G6" s="52"/>
    </row>
    <row r="7" spans="1:7" s="5" customFormat="1" ht="20.100000000000001" customHeight="1">
      <c r="A7" s="53" t="s">
        <v>3</v>
      </c>
      <c r="B7" s="54" t="s">
        <v>4</v>
      </c>
      <c r="C7" s="53" t="s">
        <v>5</v>
      </c>
      <c r="D7" s="56" t="s">
        <v>6</v>
      </c>
      <c r="E7" s="57"/>
      <c r="F7" s="57"/>
      <c r="G7" s="58"/>
    </row>
    <row r="8" spans="1:7" s="5" customFormat="1" ht="20.100000000000001" customHeight="1">
      <c r="A8" s="53"/>
      <c r="B8" s="55"/>
      <c r="C8" s="53"/>
      <c r="D8" s="25" t="s">
        <v>7</v>
      </c>
      <c r="E8" s="25" t="s">
        <v>8</v>
      </c>
      <c r="F8" s="25" t="s">
        <v>36</v>
      </c>
      <c r="G8" s="25" t="s">
        <v>38</v>
      </c>
    </row>
    <row r="9" spans="1:7" ht="20.100000000000001" customHeight="1">
      <c r="A9" s="28">
        <f>IF(D9&gt;0,1,0)</f>
        <v>1</v>
      </c>
      <c r="B9" s="33" t="s">
        <v>41</v>
      </c>
      <c r="C9" s="34" t="s">
        <v>42</v>
      </c>
      <c r="D9" s="6">
        <v>150</v>
      </c>
      <c r="E9" s="30">
        <v>135</v>
      </c>
      <c r="F9" s="6">
        <f t="shared" ref="F9:F15" si="0">IF(E9&gt;D9,D9,E9)</f>
        <v>135</v>
      </c>
      <c r="G9" s="17">
        <f t="shared" ref="G9:G15" si="1">IFERROR(F9/D9,"")</f>
        <v>0.9</v>
      </c>
    </row>
    <row r="10" spans="1:7" ht="20.100000000000001" customHeight="1">
      <c r="A10" s="28">
        <f>IF(D10&gt;0,A9+1,A9)</f>
        <v>2</v>
      </c>
      <c r="B10" s="33" t="s">
        <v>43</v>
      </c>
      <c r="C10" s="34" t="s">
        <v>44</v>
      </c>
      <c r="D10" s="6">
        <v>150</v>
      </c>
      <c r="E10" s="30">
        <v>135</v>
      </c>
      <c r="F10" s="6">
        <f t="shared" si="0"/>
        <v>135</v>
      </c>
      <c r="G10" s="17">
        <f t="shared" si="1"/>
        <v>0.9</v>
      </c>
    </row>
    <row r="11" spans="1:7" ht="20.100000000000001" customHeight="1">
      <c r="A11" s="28">
        <f t="shared" ref="A11:A18" si="2">IF(D11&gt;0,A10+1,A10)</f>
        <v>3</v>
      </c>
      <c r="B11" s="33" t="s">
        <v>45</v>
      </c>
      <c r="C11" s="34" t="s">
        <v>46</v>
      </c>
      <c r="D11" s="6">
        <v>800</v>
      </c>
      <c r="E11" s="30">
        <v>661</v>
      </c>
      <c r="F11" s="6">
        <f t="shared" si="0"/>
        <v>661</v>
      </c>
      <c r="G11" s="17">
        <f t="shared" si="1"/>
        <v>0.82625000000000004</v>
      </c>
    </row>
    <row r="12" spans="1:7" ht="20.100000000000001" hidden="1" customHeight="1">
      <c r="A12" s="28">
        <f t="shared" si="2"/>
        <v>3</v>
      </c>
      <c r="B12" s="33"/>
      <c r="C12" s="34"/>
      <c r="D12" s="6">
        <v>0</v>
      </c>
      <c r="E12" s="30">
        <v>0</v>
      </c>
      <c r="F12" s="6">
        <f t="shared" ref="F12:F14" si="3">IF(E12&gt;D12,D12,E12)</f>
        <v>0</v>
      </c>
      <c r="G12" s="17" t="str">
        <f t="shared" si="1"/>
        <v/>
      </c>
    </row>
    <row r="13" spans="1:7" ht="20.100000000000001" hidden="1" customHeight="1">
      <c r="A13" s="28">
        <f t="shared" si="2"/>
        <v>3</v>
      </c>
      <c r="B13" s="33"/>
      <c r="C13" s="34"/>
      <c r="D13" s="6">
        <v>0</v>
      </c>
      <c r="E13" s="30">
        <v>0</v>
      </c>
      <c r="F13" s="6">
        <f t="shared" si="3"/>
        <v>0</v>
      </c>
      <c r="G13" s="17" t="str">
        <f t="shared" si="1"/>
        <v/>
      </c>
    </row>
    <row r="14" spans="1:7" s="31" customFormat="1" ht="20.100000000000001" hidden="1" customHeight="1">
      <c r="A14" s="28">
        <f t="shared" si="2"/>
        <v>3</v>
      </c>
      <c r="B14" s="33"/>
      <c r="C14" s="34"/>
      <c r="D14" s="6">
        <v>0</v>
      </c>
      <c r="E14" s="30">
        <v>0</v>
      </c>
      <c r="F14" s="6">
        <f t="shared" si="3"/>
        <v>0</v>
      </c>
      <c r="G14" s="17" t="str">
        <f t="shared" si="1"/>
        <v/>
      </c>
    </row>
    <row r="15" spans="1:7" s="31" customFormat="1" ht="20.100000000000001" hidden="1" customHeight="1">
      <c r="A15" s="28">
        <f t="shared" si="2"/>
        <v>3</v>
      </c>
      <c r="B15" s="29"/>
      <c r="C15" s="32"/>
      <c r="D15" s="6">
        <v>0</v>
      </c>
      <c r="E15" s="30">
        <v>0</v>
      </c>
      <c r="F15" s="6">
        <f t="shared" si="0"/>
        <v>0</v>
      </c>
      <c r="G15" s="17" t="str">
        <f t="shared" si="1"/>
        <v/>
      </c>
    </row>
    <row r="16" spans="1:7" s="31" customFormat="1" ht="19.5" hidden="1" customHeight="1">
      <c r="A16" s="28">
        <f t="shared" si="2"/>
        <v>3</v>
      </c>
      <c r="B16" s="29"/>
      <c r="C16" s="32"/>
      <c r="D16" s="6">
        <v>0</v>
      </c>
      <c r="E16" s="30">
        <v>0</v>
      </c>
      <c r="F16" s="6">
        <f t="shared" ref="F16:F18" si="4">IF(E16&gt;D16,D16,E16)</f>
        <v>0</v>
      </c>
      <c r="G16" s="17" t="str">
        <f t="shared" ref="G16:G18" si="5">IFERROR(F16/D16,"")</f>
        <v/>
      </c>
    </row>
    <row r="17" spans="1:7" s="31" customFormat="1" ht="20.100000000000001" hidden="1" customHeight="1">
      <c r="A17" s="28">
        <f t="shared" si="2"/>
        <v>3</v>
      </c>
      <c r="B17" s="29"/>
      <c r="C17" s="32"/>
      <c r="D17" s="6">
        <v>0</v>
      </c>
      <c r="E17" s="30">
        <v>0</v>
      </c>
      <c r="F17" s="6">
        <f t="shared" si="4"/>
        <v>0</v>
      </c>
      <c r="G17" s="17" t="str">
        <f t="shared" si="5"/>
        <v/>
      </c>
    </row>
    <row r="18" spans="1:7" s="31" customFormat="1" ht="20.100000000000001" hidden="1" customHeight="1">
      <c r="A18" s="28">
        <f t="shared" si="2"/>
        <v>3</v>
      </c>
      <c r="B18" s="29"/>
      <c r="C18" s="32"/>
      <c r="D18" s="6">
        <v>0</v>
      </c>
      <c r="E18" s="30">
        <v>0</v>
      </c>
      <c r="F18" s="6">
        <f t="shared" si="4"/>
        <v>0</v>
      </c>
      <c r="G18" s="17" t="str">
        <f t="shared" si="5"/>
        <v/>
      </c>
    </row>
    <row r="19" spans="1:7" s="31" customFormat="1" ht="25.5" customHeight="1">
      <c r="A19" s="62" t="s">
        <v>6</v>
      </c>
      <c r="B19" s="62"/>
      <c r="C19" s="62"/>
      <c r="D19" s="38">
        <f>SUM(D9:D18)</f>
        <v>1100</v>
      </c>
      <c r="E19" s="38"/>
      <c r="F19" s="38">
        <f>SUM(F9:F18)</f>
        <v>931</v>
      </c>
      <c r="G19" s="19"/>
    </row>
    <row r="20" spans="1:7" ht="25.5" customHeight="1">
      <c r="A20" s="59" t="s">
        <v>38</v>
      </c>
      <c r="B20" s="59"/>
      <c r="C20" s="59"/>
      <c r="D20" s="60">
        <f>F19/D19</f>
        <v>0.84636363636363632</v>
      </c>
      <c r="E20" s="60"/>
      <c r="F20" s="60"/>
      <c r="G20" s="20"/>
    </row>
    <row r="21" spans="1:7" ht="25.5" customHeight="1">
      <c r="A21" s="61" t="s">
        <v>37</v>
      </c>
      <c r="B21" s="61"/>
      <c r="C21" s="61"/>
      <c r="D21" s="61" t="str">
        <f>IF(D20&lt;50%,B28,IF(D20&lt;70%,B27,IF(D20&lt;80%,B26,IF(D20&lt;90%,B25,B24))))</f>
        <v>B</v>
      </c>
      <c r="E21" s="61"/>
      <c r="F21" s="61"/>
      <c r="G21" s="21"/>
    </row>
    <row r="22" spans="1:7" ht="25.5" customHeight="1">
      <c r="E22" s="2"/>
      <c r="F22" s="2"/>
    </row>
    <row r="23" spans="1:7" ht="20.100000000000001" customHeight="1">
      <c r="B23" s="18" t="s">
        <v>50</v>
      </c>
    </row>
    <row r="24" spans="1:7" ht="20.100000000000001" customHeight="1">
      <c r="B24" s="7" t="s">
        <v>9</v>
      </c>
      <c r="C24" s="8" t="s">
        <v>10</v>
      </c>
    </row>
    <row r="25" spans="1:7" ht="20.100000000000001" customHeight="1">
      <c r="B25" s="7" t="s">
        <v>11</v>
      </c>
      <c r="C25" s="8" t="s">
        <v>12</v>
      </c>
    </row>
    <row r="26" spans="1:7" ht="20.100000000000001" customHeight="1">
      <c r="B26" s="7" t="s">
        <v>13</v>
      </c>
      <c r="C26" s="8" t="s">
        <v>14</v>
      </c>
    </row>
    <row r="27" spans="1:7" ht="20.100000000000001" customHeight="1">
      <c r="B27" s="7" t="s">
        <v>15</v>
      </c>
      <c r="C27" s="8" t="s">
        <v>16</v>
      </c>
    </row>
    <row r="28" spans="1:7" ht="20.100000000000001" customHeight="1">
      <c r="B28" s="7" t="s">
        <v>17</v>
      </c>
      <c r="C28" s="8" t="s">
        <v>18</v>
      </c>
    </row>
    <row r="30" spans="1:7" ht="20.100000000000001" customHeight="1">
      <c r="A30" s="24"/>
      <c r="B30" s="65" t="s">
        <v>51</v>
      </c>
      <c r="C30" s="65"/>
      <c r="D30" s="65"/>
      <c r="E30" s="65"/>
      <c r="F30" s="65"/>
      <c r="G30" s="65"/>
    </row>
    <row r="31" spans="1:7" ht="20.100000000000001" customHeight="1">
      <c r="A31" s="35"/>
      <c r="B31" s="35"/>
      <c r="C31" s="35"/>
      <c r="D31" s="35"/>
      <c r="E31" s="35"/>
      <c r="F31" s="35"/>
      <c r="G31" s="35"/>
    </row>
    <row r="32" spans="1:7" ht="20.100000000000001" customHeight="1">
      <c r="A32" s="65" t="s">
        <v>39</v>
      </c>
      <c r="B32" s="65"/>
      <c r="C32" s="65"/>
      <c r="D32" s="65" t="s">
        <v>48</v>
      </c>
      <c r="E32" s="65"/>
      <c r="F32" s="65"/>
      <c r="G32" s="65"/>
    </row>
    <row r="33" spans="1:7" ht="61.5" customHeight="1">
      <c r="A33" s="63" t="s">
        <v>52</v>
      </c>
      <c r="B33" s="63"/>
      <c r="C33" s="63"/>
      <c r="D33" s="64" t="s">
        <v>40</v>
      </c>
      <c r="E33" s="64"/>
      <c r="F33" s="64"/>
      <c r="G33" s="64"/>
    </row>
    <row r="34" spans="1:7" ht="20.100000000000001" customHeight="1">
      <c r="A34" s="65" t="s">
        <v>53</v>
      </c>
      <c r="B34" s="65"/>
      <c r="C34" s="65"/>
      <c r="D34" s="65"/>
      <c r="E34" s="65"/>
      <c r="F34" s="65"/>
      <c r="G34" s="65"/>
    </row>
  </sheetData>
  <autoFilter ref="A8:G21">
    <filterColumn colId="1" showButton="0"/>
    <filterColumn colId="3">
      <filters>
        <filter val="1,000"/>
        <filter val="1,300"/>
        <filter val="150"/>
        <filter val="71.62%"/>
        <filter val="C"/>
      </filters>
    </filterColumn>
  </autoFilter>
  <mergeCells count="21">
    <mergeCell ref="A34:C34"/>
    <mergeCell ref="D34:G34"/>
    <mergeCell ref="B30:G30"/>
    <mergeCell ref="A32:C32"/>
    <mergeCell ref="D32:G32"/>
    <mergeCell ref="A21:C21"/>
    <mergeCell ref="D21:F21"/>
    <mergeCell ref="A19:C19"/>
    <mergeCell ref="A33:C33"/>
    <mergeCell ref="D33:G33"/>
    <mergeCell ref="A7:A8"/>
    <mergeCell ref="B7:B8"/>
    <mergeCell ref="C7:C8"/>
    <mergeCell ref="D7:G7"/>
    <mergeCell ref="A20:C20"/>
    <mergeCell ref="D20:F20"/>
    <mergeCell ref="A1:G1"/>
    <mergeCell ref="A2:G2"/>
    <mergeCell ref="A3:G3"/>
    <mergeCell ref="A5:G5"/>
    <mergeCell ref="A6:G6"/>
  </mergeCells>
  <conditionalFormatting sqref="G9:G18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H10" sqref="H1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>
      <c r="A2" s="49" t="s">
        <v>1</v>
      </c>
      <c r="B2" s="49"/>
      <c r="C2" s="49"/>
      <c r="D2" s="49"/>
      <c r="E2" s="49"/>
      <c r="F2" s="49"/>
      <c r="G2" s="49"/>
    </row>
    <row r="3" spans="1:7" ht="20.100000000000001" customHeight="1">
      <c r="A3" s="50" t="s">
        <v>2</v>
      </c>
      <c r="B3" s="50"/>
      <c r="C3" s="50"/>
      <c r="D3" s="50"/>
      <c r="E3" s="50"/>
      <c r="F3" s="50"/>
      <c r="G3" s="5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1" t="s">
        <v>47</v>
      </c>
      <c r="B5" s="51"/>
      <c r="C5" s="51"/>
      <c r="D5" s="51"/>
      <c r="E5" s="51"/>
      <c r="F5" s="51"/>
      <c r="G5" s="51"/>
    </row>
    <row r="6" spans="1:7" ht="20.100000000000001" customHeight="1">
      <c r="A6" s="52" t="s">
        <v>54</v>
      </c>
      <c r="B6" s="52"/>
      <c r="C6" s="52"/>
      <c r="D6" s="52"/>
      <c r="E6" s="52"/>
      <c r="F6" s="52"/>
      <c r="G6" s="52"/>
    </row>
    <row r="7" spans="1:7" s="5" customFormat="1" ht="20.100000000000001" customHeight="1">
      <c r="A7" s="53" t="s">
        <v>3</v>
      </c>
      <c r="B7" s="54" t="s">
        <v>4</v>
      </c>
      <c r="C7" s="53" t="s">
        <v>5</v>
      </c>
      <c r="D7" s="56" t="s">
        <v>6</v>
      </c>
      <c r="E7" s="57"/>
      <c r="F7" s="57"/>
      <c r="G7" s="58"/>
    </row>
    <row r="8" spans="1:7" s="5" customFormat="1" ht="20.100000000000001" customHeight="1">
      <c r="A8" s="53"/>
      <c r="B8" s="55"/>
      <c r="C8" s="53"/>
      <c r="D8" s="37" t="s">
        <v>7</v>
      </c>
      <c r="E8" s="37" t="s">
        <v>8</v>
      </c>
      <c r="F8" s="37" t="s">
        <v>36</v>
      </c>
      <c r="G8" s="37" t="s">
        <v>38</v>
      </c>
    </row>
    <row r="9" spans="1:7" ht="20.100000000000001" customHeight="1">
      <c r="A9" s="28">
        <f>IF(D9&gt;0,1,0)</f>
        <v>1</v>
      </c>
      <c r="B9" s="33" t="s">
        <v>41</v>
      </c>
      <c r="C9" s="34" t="s">
        <v>42</v>
      </c>
      <c r="D9" s="6">
        <v>27</v>
      </c>
      <c r="E9" s="30">
        <v>27</v>
      </c>
      <c r="F9" s="6">
        <f t="shared" ref="F9:F18" si="0">IF(E9&gt;D9,D9,E9)</f>
        <v>27</v>
      </c>
      <c r="G9" s="17">
        <f t="shared" ref="G9:G18" si="1">IFERROR(F9/D9,"")</f>
        <v>1</v>
      </c>
    </row>
    <row r="10" spans="1:7" ht="20.100000000000001" customHeight="1">
      <c r="A10" s="28">
        <f>IF(D10&gt;0,A9+1,A9)</f>
        <v>2</v>
      </c>
      <c r="B10" s="33" t="s">
        <v>43</v>
      </c>
      <c r="C10" s="34" t="s">
        <v>44</v>
      </c>
      <c r="D10" s="6">
        <v>53</v>
      </c>
      <c r="E10" s="30">
        <v>53</v>
      </c>
      <c r="F10" s="6">
        <f t="shared" si="0"/>
        <v>53</v>
      </c>
      <c r="G10" s="17">
        <f t="shared" si="1"/>
        <v>1</v>
      </c>
    </row>
    <row r="11" spans="1:7" ht="20.100000000000001" customHeight="1">
      <c r="A11" s="28">
        <f t="shared" ref="A11:A18" si="2">IF(D11&gt;0,A10+1,A10)</f>
        <v>3</v>
      </c>
      <c r="B11" s="33" t="s">
        <v>45</v>
      </c>
      <c r="C11" s="34" t="s">
        <v>46</v>
      </c>
      <c r="D11" s="6">
        <v>200</v>
      </c>
      <c r="E11" s="30">
        <v>0</v>
      </c>
      <c r="F11" s="6">
        <f t="shared" si="0"/>
        <v>0</v>
      </c>
      <c r="G11" s="17">
        <f t="shared" si="1"/>
        <v>0</v>
      </c>
    </row>
    <row r="12" spans="1:7" ht="20.100000000000001" hidden="1" customHeight="1">
      <c r="A12" s="28">
        <f t="shared" si="2"/>
        <v>3</v>
      </c>
      <c r="B12" s="33"/>
      <c r="C12" s="34"/>
      <c r="D12" s="6">
        <v>0</v>
      </c>
      <c r="E12" s="30">
        <v>0</v>
      </c>
      <c r="F12" s="6">
        <f t="shared" si="0"/>
        <v>0</v>
      </c>
      <c r="G12" s="17" t="str">
        <f t="shared" si="1"/>
        <v/>
      </c>
    </row>
    <row r="13" spans="1:7" ht="20.100000000000001" hidden="1" customHeight="1">
      <c r="A13" s="28">
        <f t="shared" si="2"/>
        <v>3</v>
      </c>
      <c r="B13" s="33"/>
      <c r="C13" s="34"/>
      <c r="D13" s="6">
        <v>0</v>
      </c>
      <c r="E13" s="30">
        <v>0</v>
      </c>
      <c r="F13" s="6">
        <f t="shared" si="0"/>
        <v>0</v>
      </c>
      <c r="G13" s="17" t="str">
        <f t="shared" si="1"/>
        <v/>
      </c>
    </row>
    <row r="14" spans="1:7" s="31" customFormat="1" ht="20.100000000000001" hidden="1" customHeight="1">
      <c r="A14" s="28">
        <f t="shared" si="2"/>
        <v>3</v>
      </c>
      <c r="B14" s="33"/>
      <c r="C14" s="34"/>
      <c r="D14" s="6">
        <v>0</v>
      </c>
      <c r="E14" s="30">
        <v>0</v>
      </c>
      <c r="F14" s="6">
        <f t="shared" si="0"/>
        <v>0</v>
      </c>
      <c r="G14" s="17" t="str">
        <f t="shared" si="1"/>
        <v/>
      </c>
    </row>
    <row r="15" spans="1:7" s="31" customFormat="1" ht="20.100000000000001" hidden="1" customHeight="1">
      <c r="A15" s="28">
        <f t="shared" si="2"/>
        <v>3</v>
      </c>
      <c r="B15" s="29"/>
      <c r="C15" s="32"/>
      <c r="D15" s="6">
        <v>0</v>
      </c>
      <c r="E15" s="30">
        <v>0</v>
      </c>
      <c r="F15" s="6">
        <f t="shared" si="0"/>
        <v>0</v>
      </c>
      <c r="G15" s="17" t="str">
        <f t="shared" si="1"/>
        <v/>
      </c>
    </row>
    <row r="16" spans="1:7" s="31" customFormat="1" ht="19.5" hidden="1" customHeight="1">
      <c r="A16" s="28">
        <f t="shared" si="2"/>
        <v>3</v>
      </c>
      <c r="B16" s="29"/>
      <c r="C16" s="32"/>
      <c r="D16" s="6">
        <v>0</v>
      </c>
      <c r="E16" s="30">
        <v>0</v>
      </c>
      <c r="F16" s="6">
        <f t="shared" si="0"/>
        <v>0</v>
      </c>
      <c r="G16" s="17" t="str">
        <f t="shared" si="1"/>
        <v/>
      </c>
    </row>
    <row r="17" spans="1:7" s="31" customFormat="1" ht="20.100000000000001" hidden="1" customHeight="1">
      <c r="A17" s="28">
        <f t="shared" si="2"/>
        <v>3</v>
      </c>
      <c r="B17" s="29"/>
      <c r="C17" s="32"/>
      <c r="D17" s="6">
        <v>0</v>
      </c>
      <c r="E17" s="30">
        <v>0</v>
      </c>
      <c r="F17" s="6">
        <f t="shared" si="0"/>
        <v>0</v>
      </c>
      <c r="G17" s="17" t="str">
        <f t="shared" si="1"/>
        <v/>
      </c>
    </row>
    <row r="18" spans="1:7" s="31" customFormat="1" ht="20.100000000000001" hidden="1" customHeight="1">
      <c r="A18" s="28">
        <f t="shared" si="2"/>
        <v>3</v>
      </c>
      <c r="B18" s="29"/>
      <c r="C18" s="32"/>
      <c r="D18" s="6">
        <v>0</v>
      </c>
      <c r="E18" s="30">
        <v>0</v>
      </c>
      <c r="F18" s="6">
        <f t="shared" si="0"/>
        <v>0</v>
      </c>
      <c r="G18" s="17" t="str">
        <f t="shared" si="1"/>
        <v/>
      </c>
    </row>
    <row r="19" spans="1:7" s="31" customFormat="1" ht="25.5" customHeight="1">
      <c r="A19" s="62" t="s">
        <v>6</v>
      </c>
      <c r="B19" s="62"/>
      <c r="C19" s="62"/>
      <c r="D19" s="38">
        <f>SUM(D9:D18)</f>
        <v>280</v>
      </c>
      <c r="E19" s="38"/>
      <c r="F19" s="38">
        <f>SUM(F9:F18)</f>
        <v>80</v>
      </c>
      <c r="G19" s="19"/>
    </row>
    <row r="20" spans="1:7" ht="25.5" customHeight="1">
      <c r="A20" s="59" t="s">
        <v>38</v>
      </c>
      <c r="B20" s="59"/>
      <c r="C20" s="59"/>
      <c r="D20" s="60">
        <f>F19/D19</f>
        <v>0.2857142857142857</v>
      </c>
      <c r="E20" s="60"/>
      <c r="F20" s="60"/>
      <c r="G20" s="20"/>
    </row>
    <row r="21" spans="1:7" ht="25.5" customHeight="1">
      <c r="A21" s="61" t="s">
        <v>37</v>
      </c>
      <c r="B21" s="61"/>
      <c r="C21" s="61"/>
      <c r="D21" s="61" t="str">
        <f>IF(D20&lt;50%,B28,IF(D20&lt;70%,B27,IF(D20&lt;80%,B26,IF(D20&lt;90%,B25,B24))))</f>
        <v>E</v>
      </c>
      <c r="E21" s="61"/>
      <c r="F21" s="61"/>
      <c r="G21" s="21"/>
    </row>
    <row r="22" spans="1:7" ht="25.5" customHeight="1">
      <c r="E22" s="2"/>
      <c r="F22" s="2"/>
    </row>
    <row r="23" spans="1:7" ht="20.100000000000001" customHeight="1">
      <c r="B23" s="18" t="s">
        <v>50</v>
      </c>
    </row>
    <row r="24" spans="1:7" ht="20.100000000000001" customHeight="1">
      <c r="B24" s="7" t="s">
        <v>9</v>
      </c>
      <c r="C24" s="8" t="s">
        <v>10</v>
      </c>
    </row>
    <row r="25" spans="1:7" ht="20.100000000000001" customHeight="1">
      <c r="B25" s="7" t="s">
        <v>11</v>
      </c>
      <c r="C25" s="8" t="s">
        <v>12</v>
      </c>
    </row>
    <row r="26" spans="1:7" ht="20.100000000000001" customHeight="1">
      <c r="B26" s="7" t="s">
        <v>13</v>
      </c>
      <c r="C26" s="8" t="s">
        <v>14</v>
      </c>
    </row>
    <row r="27" spans="1:7" ht="20.100000000000001" customHeight="1">
      <c r="B27" s="7" t="s">
        <v>15</v>
      </c>
      <c r="C27" s="8" t="s">
        <v>16</v>
      </c>
    </row>
    <row r="28" spans="1:7" ht="20.100000000000001" customHeight="1">
      <c r="B28" s="7" t="s">
        <v>17</v>
      </c>
      <c r="C28" s="8" t="s">
        <v>18</v>
      </c>
    </row>
    <row r="30" spans="1:7" ht="20.100000000000001" customHeight="1">
      <c r="A30" s="36"/>
      <c r="B30" s="65" t="s">
        <v>55</v>
      </c>
      <c r="C30" s="65"/>
      <c r="D30" s="65"/>
      <c r="E30" s="65"/>
      <c r="F30" s="65"/>
      <c r="G30" s="65"/>
    </row>
    <row r="31" spans="1:7" ht="20.100000000000001" customHeight="1">
      <c r="A31" s="36"/>
      <c r="B31" s="36"/>
      <c r="C31" s="36"/>
      <c r="D31" s="36"/>
      <c r="E31" s="36"/>
      <c r="F31" s="36"/>
      <c r="G31" s="36"/>
    </row>
    <row r="32" spans="1:7" ht="20.100000000000001" customHeight="1">
      <c r="A32" s="65" t="s">
        <v>39</v>
      </c>
      <c r="B32" s="65"/>
      <c r="C32" s="65"/>
      <c r="D32" s="65" t="s">
        <v>48</v>
      </c>
      <c r="E32" s="65"/>
      <c r="F32" s="65"/>
      <c r="G32" s="65"/>
    </row>
    <row r="33" spans="1:7" ht="61.5" customHeight="1">
      <c r="A33" s="63" t="s">
        <v>52</v>
      </c>
      <c r="B33" s="63"/>
      <c r="C33" s="63"/>
      <c r="D33" s="64" t="s">
        <v>40</v>
      </c>
      <c r="E33" s="64"/>
      <c r="F33" s="64"/>
      <c r="G33" s="64"/>
    </row>
    <row r="34" spans="1:7" ht="20.100000000000001" customHeight="1">
      <c r="A34" s="65" t="s">
        <v>53</v>
      </c>
      <c r="B34" s="65"/>
      <c r="C34" s="65"/>
      <c r="D34" s="65"/>
      <c r="E34" s="65"/>
      <c r="F34" s="65"/>
      <c r="G34" s="65"/>
    </row>
  </sheetData>
  <autoFilter ref="A8:G21">
    <filterColumn colId="1" showButton="0"/>
    <filterColumn colId="3">
      <filters>
        <filter val="200"/>
        <filter val="27"/>
        <filter val="28.57%"/>
        <filter val="280"/>
        <filter val="53"/>
        <filter val="E"/>
      </filters>
    </filterColumn>
  </autoFilter>
  <mergeCells count="21">
    <mergeCell ref="A32:C32"/>
    <mergeCell ref="D32:G32"/>
    <mergeCell ref="A33:C33"/>
    <mergeCell ref="D33:G33"/>
    <mergeCell ref="A34:C34"/>
    <mergeCell ref="D34:G34"/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</mergeCells>
  <conditionalFormatting sqref="G9:G18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>
      <c r="A2" s="49" t="s">
        <v>1</v>
      </c>
      <c r="B2" s="49"/>
      <c r="C2" s="49"/>
      <c r="D2" s="49"/>
      <c r="E2" s="49"/>
      <c r="F2" s="49"/>
      <c r="G2" s="49"/>
    </row>
    <row r="3" spans="1:7" ht="20.100000000000001" customHeight="1">
      <c r="A3" s="50" t="s">
        <v>2</v>
      </c>
      <c r="B3" s="50"/>
      <c r="C3" s="50"/>
      <c r="D3" s="50"/>
      <c r="E3" s="50"/>
      <c r="F3" s="50"/>
      <c r="G3" s="5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1" t="s">
        <v>47</v>
      </c>
      <c r="B5" s="51"/>
      <c r="C5" s="51"/>
      <c r="D5" s="51"/>
      <c r="E5" s="51"/>
      <c r="F5" s="51"/>
      <c r="G5" s="51"/>
    </row>
    <row r="6" spans="1:7" ht="20.100000000000001" customHeight="1">
      <c r="A6" s="52" t="s">
        <v>56</v>
      </c>
      <c r="B6" s="52"/>
      <c r="C6" s="52"/>
      <c r="D6" s="52"/>
      <c r="E6" s="52"/>
      <c r="F6" s="52"/>
      <c r="G6" s="52"/>
    </row>
    <row r="7" spans="1:7" s="5" customFormat="1" ht="20.100000000000001" customHeight="1">
      <c r="A7" s="53" t="s">
        <v>3</v>
      </c>
      <c r="B7" s="54" t="s">
        <v>4</v>
      </c>
      <c r="C7" s="53" t="s">
        <v>5</v>
      </c>
      <c r="D7" s="56" t="s">
        <v>6</v>
      </c>
      <c r="E7" s="57"/>
      <c r="F7" s="57"/>
      <c r="G7" s="58"/>
    </row>
    <row r="8" spans="1:7" s="5" customFormat="1" ht="20.100000000000001" customHeight="1">
      <c r="A8" s="53"/>
      <c r="B8" s="55"/>
      <c r="C8" s="53"/>
      <c r="D8" s="40" t="s">
        <v>7</v>
      </c>
      <c r="E8" s="40" t="s">
        <v>8</v>
      </c>
      <c r="F8" s="40" t="s">
        <v>36</v>
      </c>
      <c r="G8" s="40" t="s">
        <v>38</v>
      </c>
    </row>
    <row r="9" spans="1:7" ht="20.100000000000001" hidden="1" customHeight="1">
      <c r="A9" s="28">
        <f>IF(D9&gt;0,1,0)</f>
        <v>0</v>
      </c>
      <c r="B9" s="33" t="s">
        <v>57</v>
      </c>
      <c r="C9" s="34" t="s">
        <v>42</v>
      </c>
      <c r="D9" s="6">
        <v>0</v>
      </c>
      <c r="E9" s="30">
        <v>0</v>
      </c>
      <c r="F9" s="6">
        <f t="shared" ref="F9:F18" si="0">IF(E9&gt;D9,D9,E9)</f>
        <v>0</v>
      </c>
      <c r="G9" s="17" t="str">
        <f t="shared" ref="G9:G18" si="1">IFERROR(F9/D9,"")</f>
        <v/>
      </c>
    </row>
    <row r="10" spans="1:7" ht="20.100000000000001" hidden="1" customHeight="1">
      <c r="A10" s="28">
        <f>IF(D10&gt;0,A9+1,A9)</f>
        <v>0</v>
      </c>
      <c r="B10" s="33" t="s">
        <v>58</v>
      </c>
      <c r="C10" s="34" t="s">
        <v>44</v>
      </c>
      <c r="D10" s="6">
        <v>0</v>
      </c>
      <c r="E10" s="30">
        <v>0</v>
      </c>
      <c r="F10" s="6">
        <f t="shared" si="0"/>
        <v>0</v>
      </c>
      <c r="G10" s="17" t="str">
        <f t="shared" si="1"/>
        <v/>
      </c>
    </row>
    <row r="11" spans="1:7" ht="20.100000000000001" customHeight="1">
      <c r="A11" s="28">
        <f t="shared" ref="A11:A18" si="2">IF(D11&gt;0,A10+1,A10)</f>
        <v>1</v>
      </c>
      <c r="B11" s="33" t="s">
        <v>59</v>
      </c>
      <c r="C11" s="34" t="s">
        <v>46</v>
      </c>
      <c r="D11" s="6">
        <v>740</v>
      </c>
      <c r="E11" s="30">
        <v>680</v>
      </c>
      <c r="F11" s="6">
        <f t="shared" si="0"/>
        <v>680</v>
      </c>
      <c r="G11" s="17">
        <f t="shared" si="1"/>
        <v>0.91891891891891897</v>
      </c>
    </row>
    <row r="12" spans="1:7" ht="20.100000000000001" hidden="1" customHeight="1">
      <c r="A12" s="28">
        <f t="shared" si="2"/>
        <v>1</v>
      </c>
      <c r="B12" s="33" t="s">
        <v>60</v>
      </c>
      <c r="C12" s="34" t="s">
        <v>61</v>
      </c>
      <c r="D12" s="6">
        <v>0</v>
      </c>
      <c r="E12" s="30">
        <v>0</v>
      </c>
      <c r="F12" s="6">
        <f t="shared" si="0"/>
        <v>0</v>
      </c>
      <c r="G12" s="17" t="str">
        <f t="shared" si="1"/>
        <v/>
      </c>
    </row>
    <row r="13" spans="1:7" ht="20.100000000000001" hidden="1" customHeight="1">
      <c r="A13" s="28">
        <f t="shared" si="2"/>
        <v>1</v>
      </c>
      <c r="B13" s="33" t="s">
        <v>62</v>
      </c>
      <c r="C13" s="34" t="s">
        <v>63</v>
      </c>
      <c r="D13" s="6">
        <v>0</v>
      </c>
      <c r="E13" s="30">
        <v>0</v>
      </c>
      <c r="F13" s="6">
        <f t="shared" si="0"/>
        <v>0</v>
      </c>
      <c r="G13" s="17" t="str">
        <f t="shared" si="1"/>
        <v/>
      </c>
    </row>
    <row r="14" spans="1:7" s="31" customFormat="1" ht="20.100000000000001" hidden="1" customHeight="1">
      <c r="A14" s="28">
        <f t="shared" si="2"/>
        <v>1</v>
      </c>
      <c r="B14" s="33"/>
      <c r="C14" s="34"/>
      <c r="D14" s="6">
        <v>0</v>
      </c>
      <c r="E14" s="30">
        <v>0</v>
      </c>
      <c r="F14" s="6">
        <f t="shared" si="0"/>
        <v>0</v>
      </c>
      <c r="G14" s="17" t="str">
        <f t="shared" si="1"/>
        <v/>
      </c>
    </row>
    <row r="15" spans="1:7" s="31" customFormat="1" ht="20.100000000000001" hidden="1" customHeight="1">
      <c r="A15" s="28">
        <f t="shared" si="2"/>
        <v>1</v>
      </c>
      <c r="B15" s="29"/>
      <c r="C15" s="32"/>
      <c r="D15" s="6">
        <v>0</v>
      </c>
      <c r="E15" s="30">
        <v>0</v>
      </c>
      <c r="F15" s="6">
        <f t="shared" si="0"/>
        <v>0</v>
      </c>
      <c r="G15" s="17" t="str">
        <f t="shared" si="1"/>
        <v/>
      </c>
    </row>
    <row r="16" spans="1:7" s="31" customFormat="1" ht="19.5" hidden="1" customHeight="1">
      <c r="A16" s="28">
        <f t="shared" si="2"/>
        <v>1</v>
      </c>
      <c r="B16" s="29"/>
      <c r="C16" s="32"/>
      <c r="D16" s="6">
        <v>0</v>
      </c>
      <c r="E16" s="30">
        <v>0</v>
      </c>
      <c r="F16" s="6">
        <f t="shared" si="0"/>
        <v>0</v>
      </c>
      <c r="G16" s="17" t="str">
        <f t="shared" si="1"/>
        <v/>
      </c>
    </row>
    <row r="17" spans="1:7" s="31" customFormat="1" ht="20.100000000000001" hidden="1" customHeight="1">
      <c r="A17" s="28">
        <f t="shared" si="2"/>
        <v>1</v>
      </c>
      <c r="B17" s="29"/>
      <c r="C17" s="32"/>
      <c r="D17" s="6">
        <v>0</v>
      </c>
      <c r="E17" s="30">
        <v>0</v>
      </c>
      <c r="F17" s="6">
        <f t="shared" si="0"/>
        <v>0</v>
      </c>
      <c r="G17" s="17" t="str">
        <f t="shared" si="1"/>
        <v/>
      </c>
    </row>
    <row r="18" spans="1:7" s="31" customFormat="1" ht="20.100000000000001" hidden="1" customHeight="1">
      <c r="A18" s="28">
        <f t="shared" si="2"/>
        <v>1</v>
      </c>
      <c r="B18" s="29"/>
      <c r="C18" s="32"/>
      <c r="D18" s="6">
        <v>0</v>
      </c>
      <c r="E18" s="30">
        <v>0</v>
      </c>
      <c r="F18" s="6">
        <f t="shared" si="0"/>
        <v>0</v>
      </c>
      <c r="G18" s="17" t="str">
        <f t="shared" si="1"/>
        <v/>
      </c>
    </row>
    <row r="19" spans="1:7" s="31" customFormat="1" ht="25.5" customHeight="1">
      <c r="A19" s="62" t="s">
        <v>6</v>
      </c>
      <c r="B19" s="62"/>
      <c r="C19" s="62"/>
      <c r="D19" s="38">
        <f>SUM(D9:D18)</f>
        <v>740</v>
      </c>
      <c r="E19" s="38"/>
      <c r="F19" s="38">
        <f>SUM(F9:F18)</f>
        <v>680</v>
      </c>
      <c r="G19" s="19"/>
    </row>
    <row r="20" spans="1:7" ht="25.5" customHeight="1">
      <c r="A20" s="59" t="s">
        <v>38</v>
      </c>
      <c r="B20" s="59"/>
      <c r="C20" s="59"/>
      <c r="D20" s="60">
        <f>F19/D19</f>
        <v>0.91891891891891897</v>
      </c>
      <c r="E20" s="60"/>
      <c r="F20" s="60"/>
      <c r="G20" s="20"/>
    </row>
    <row r="21" spans="1:7" ht="25.5" customHeight="1">
      <c r="A21" s="61" t="s">
        <v>37</v>
      </c>
      <c r="B21" s="61"/>
      <c r="C21" s="61"/>
      <c r="D21" s="61" t="str">
        <f>IF(D20&lt;50%,B28,IF(D20&lt;70%,B27,IF(D20&lt;80%,B26,IF(D20&lt;90%,B25,B24))))</f>
        <v>A</v>
      </c>
      <c r="E21" s="61"/>
      <c r="F21" s="61"/>
      <c r="G21" s="21"/>
    </row>
    <row r="22" spans="1:7" ht="25.5" customHeight="1">
      <c r="E22" s="2"/>
      <c r="F22" s="2"/>
    </row>
    <row r="23" spans="1:7" ht="20.100000000000001" customHeight="1">
      <c r="B23" s="18" t="s">
        <v>50</v>
      </c>
    </row>
    <row r="24" spans="1:7" ht="20.100000000000001" customHeight="1">
      <c r="B24" s="7" t="s">
        <v>9</v>
      </c>
      <c r="C24" s="8" t="s">
        <v>10</v>
      </c>
    </row>
    <row r="25" spans="1:7" ht="20.100000000000001" customHeight="1">
      <c r="B25" s="7" t="s">
        <v>11</v>
      </c>
      <c r="C25" s="8" t="s">
        <v>12</v>
      </c>
    </row>
    <row r="26" spans="1:7" ht="20.100000000000001" customHeight="1">
      <c r="B26" s="7" t="s">
        <v>13</v>
      </c>
      <c r="C26" s="8" t="s">
        <v>14</v>
      </c>
    </row>
    <row r="27" spans="1:7" ht="20.100000000000001" customHeight="1">
      <c r="B27" s="7" t="s">
        <v>15</v>
      </c>
      <c r="C27" s="8" t="s">
        <v>16</v>
      </c>
    </row>
    <row r="28" spans="1:7" ht="20.100000000000001" customHeight="1">
      <c r="B28" s="7" t="s">
        <v>17</v>
      </c>
      <c r="C28" s="8" t="s">
        <v>18</v>
      </c>
    </row>
    <row r="30" spans="1:7" ht="20.100000000000001" customHeight="1">
      <c r="A30" s="39"/>
      <c r="B30" s="65" t="s">
        <v>64</v>
      </c>
      <c r="C30" s="65"/>
      <c r="D30" s="65"/>
      <c r="E30" s="65"/>
      <c r="F30" s="65"/>
      <c r="G30" s="65"/>
    </row>
    <row r="31" spans="1:7" ht="20.100000000000001" customHeight="1">
      <c r="A31" s="39"/>
      <c r="B31" s="39"/>
      <c r="C31" s="39"/>
      <c r="D31" s="39"/>
      <c r="E31" s="39"/>
      <c r="F31" s="39"/>
      <c r="G31" s="39"/>
    </row>
    <row r="32" spans="1:7" ht="20.100000000000001" customHeight="1">
      <c r="A32" s="65" t="s">
        <v>39</v>
      </c>
      <c r="B32" s="65"/>
      <c r="C32" s="65"/>
      <c r="D32" s="65" t="s">
        <v>48</v>
      </c>
      <c r="E32" s="65"/>
      <c r="F32" s="65"/>
      <c r="G32" s="65"/>
    </row>
    <row r="33" spans="1:7" ht="61.5" customHeight="1">
      <c r="A33" s="63" t="s">
        <v>52</v>
      </c>
      <c r="B33" s="63"/>
      <c r="C33" s="63"/>
      <c r="D33" s="64" t="s">
        <v>40</v>
      </c>
      <c r="E33" s="64"/>
      <c r="F33" s="64"/>
      <c r="G33" s="64"/>
    </row>
    <row r="34" spans="1:7" ht="20.100000000000001" customHeight="1">
      <c r="A34" s="65" t="s">
        <v>53</v>
      </c>
      <c r="B34" s="65"/>
      <c r="C34" s="65"/>
      <c r="D34" s="65"/>
      <c r="E34" s="65"/>
      <c r="F34" s="65"/>
      <c r="G34" s="65"/>
    </row>
  </sheetData>
  <autoFilter ref="A8:G21">
    <filterColumn colId="1" showButton="0"/>
    <filterColumn colId="3">
      <filters>
        <filter val="740"/>
        <filter val="91.89%"/>
        <filter val="A"/>
      </filters>
    </filterColumn>
  </autoFilter>
  <mergeCells count="21">
    <mergeCell ref="A32:C32"/>
    <mergeCell ref="D32:G32"/>
    <mergeCell ref="A33:C33"/>
    <mergeCell ref="D33:G33"/>
    <mergeCell ref="A34:C34"/>
    <mergeCell ref="D34:G34"/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</mergeCells>
  <conditionalFormatting sqref="G9:G18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34"/>
  <sheetViews>
    <sheetView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>
      <c r="A2" s="49" t="s">
        <v>1</v>
      </c>
      <c r="B2" s="49"/>
      <c r="C2" s="49"/>
      <c r="D2" s="49"/>
      <c r="E2" s="49"/>
      <c r="F2" s="49"/>
      <c r="G2" s="49"/>
    </row>
    <row r="3" spans="1:7" ht="20.100000000000001" customHeight="1">
      <c r="A3" s="50" t="s">
        <v>2</v>
      </c>
      <c r="B3" s="50"/>
      <c r="C3" s="50"/>
      <c r="D3" s="50"/>
      <c r="E3" s="50"/>
      <c r="F3" s="50"/>
      <c r="G3" s="5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1" t="s">
        <v>47</v>
      </c>
      <c r="B5" s="51"/>
      <c r="C5" s="51"/>
      <c r="D5" s="51"/>
      <c r="E5" s="51"/>
      <c r="F5" s="51"/>
      <c r="G5" s="51"/>
    </row>
    <row r="6" spans="1:7" ht="20.100000000000001" customHeight="1">
      <c r="A6" s="52" t="s">
        <v>65</v>
      </c>
      <c r="B6" s="52"/>
      <c r="C6" s="52"/>
      <c r="D6" s="52"/>
      <c r="E6" s="52"/>
      <c r="F6" s="52"/>
      <c r="G6" s="52"/>
    </row>
    <row r="7" spans="1:7" s="5" customFormat="1" ht="20.100000000000001" customHeight="1">
      <c r="A7" s="53" t="s">
        <v>3</v>
      </c>
      <c r="B7" s="54" t="s">
        <v>4</v>
      </c>
      <c r="C7" s="53" t="s">
        <v>5</v>
      </c>
      <c r="D7" s="56" t="s">
        <v>6</v>
      </c>
      <c r="E7" s="57"/>
      <c r="F7" s="57"/>
      <c r="G7" s="58"/>
    </row>
    <row r="8" spans="1:7" s="5" customFormat="1" ht="20.100000000000001" customHeight="1">
      <c r="A8" s="53"/>
      <c r="B8" s="55"/>
      <c r="C8" s="53"/>
      <c r="D8" s="41" t="s">
        <v>7</v>
      </c>
      <c r="E8" s="41" t="s">
        <v>8</v>
      </c>
      <c r="F8" s="41" t="s">
        <v>36</v>
      </c>
      <c r="G8" s="41" t="s">
        <v>38</v>
      </c>
    </row>
    <row r="9" spans="1:7" ht="20.100000000000001" customHeight="1">
      <c r="A9" s="28">
        <f>IF(D9&gt;0,1,0)</f>
        <v>1</v>
      </c>
      <c r="B9" s="33" t="s">
        <v>57</v>
      </c>
      <c r="C9" s="34" t="s">
        <v>42</v>
      </c>
      <c r="D9" s="6">
        <v>29</v>
      </c>
      <c r="E9" s="30">
        <v>0</v>
      </c>
      <c r="F9" s="6">
        <f t="shared" ref="F9:F18" si="0">IF(E9&gt;D9,D9,E9)</f>
        <v>0</v>
      </c>
      <c r="G9" s="17">
        <f t="shared" ref="G9:G18" si="1">IFERROR(F9/D9,"")</f>
        <v>0</v>
      </c>
    </row>
    <row r="10" spans="1:7" ht="20.100000000000001" customHeight="1">
      <c r="A10" s="28">
        <f>IF(D10&gt;0,A9+1,A9)</f>
        <v>2</v>
      </c>
      <c r="B10" s="33" t="s">
        <v>58</v>
      </c>
      <c r="C10" s="34" t="s">
        <v>44</v>
      </c>
      <c r="D10" s="6">
        <v>29</v>
      </c>
      <c r="E10" s="30">
        <v>0</v>
      </c>
      <c r="F10" s="6">
        <f t="shared" si="0"/>
        <v>0</v>
      </c>
      <c r="G10" s="17">
        <f t="shared" si="1"/>
        <v>0</v>
      </c>
    </row>
    <row r="11" spans="1:7" ht="20.100000000000001" customHeight="1">
      <c r="A11" s="28">
        <f t="shared" ref="A11:A18" si="2">IF(D11&gt;0,A10+1,A10)</f>
        <v>3</v>
      </c>
      <c r="B11" s="33" t="s">
        <v>59</v>
      </c>
      <c r="C11" s="34" t="s">
        <v>46</v>
      </c>
      <c r="D11" s="6">
        <v>1400</v>
      </c>
      <c r="E11" s="30">
        <v>1284</v>
      </c>
      <c r="F11" s="6">
        <f t="shared" si="0"/>
        <v>1284</v>
      </c>
      <c r="G11" s="17">
        <f t="shared" si="1"/>
        <v>0.91714285714285715</v>
      </c>
    </row>
    <row r="12" spans="1:7" ht="20.100000000000001" hidden="1" customHeight="1">
      <c r="A12" s="28">
        <f t="shared" si="2"/>
        <v>3</v>
      </c>
      <c r="B12" s="33" t="s">
        <v>60</v>
      </c>
      <c r="C12" s="34" t="s">
        <v>61</v>
      </c>
      <c r="D12" s="6">
        <v>0</v>
      </c>
      <c r="E12" s="30">
        <v>0</v>
      </c>
      <c r="F12" s="6">
        <f t="shared" si="0"/>
        <v>0</v>
      </c>
      <c r="G12" s="17" t="str">
        <f t="shared" si="1"/>
        <v/>
      </c>
    </row>
    <row r="13" spans="1:7" ht="20.100000000000001" hidden="1" customHeight="1">
      <c r="A13" s="28">
        <f t="shared" si="2"/>
        <v>3</v>
      </c>
      <c r="B13" s="33" t="s">
        <v>62</v>
      </c>
      <c r="C13" s="34" t="s">
        <v>63</v>
      </c>
      <c r="D13" s="6">
        <v>0</v>
      </c>
      <c r="E13" s="30">
        <v>0</v>
      </c>
      <c r="F13" s="6">
        <f t="shared" si="0"/>
        <v>0</v>
      </c>
      <c r="G13" s="17" t="str">
        <f t="shared" si="1"/>
        <v/>
      </c>
    </row>
    <row r="14" spans="1:7" s="31" customFormat="1" ht="20.100000000000001" hidden="1" customHeight="1">
      <c r="A14" s="28">
        <f t="shared" si="2"/>
        <v>3</v>
      </c>
      <c r="B14" s="33"/>
      <c r="C14" s="34"/>
      <c r="D14" s="6">
        <v>0</v>
      </c>
      <c r="E14" s="30">
        <v>0</v>
      </c>
      <c r="F14" s="6">
        <f t="shared" si="0"/>
        <v>0</v>
      </c>
      <c r="G14" s="17" t="str">
        <f t="shared" si="1"/>
        <v/>
      </c>
    </row>
    <row r="15" spans="1:7" s="31" customFormat="1" ht="20.100000000000001" hidden="1" customHeight="1">
      <c r="A15" s="28">
        <f t="shared" si="2"/>
        <v>3</v>
      </c>
      <c r="B15" s="29"/>
      <c r="C15" s="32"/>
      <c r="D15" s="6">
        <v>0</v>
      </c>
      <c r="E15" s="30">
        <v>0</v>
      </c>
      <c r="F15" s="6">
        <f t="shared" si="0"/>
        <v>0</v>
      </c>
      <c r="G15" s="17" t="str">
        <f t="shared" si="1"/>
        <v/>
      </c>
    </row>
    <row r="16" spans="1:7" s="31" customFormat="1" ht="19.5" hidden="1" customHeight="1">
      <c r="A16" s="28">
        <f t="shared" si="2"/>
        <v>3</v>
      </c>
      <c r="B16" s="29"/>
      <c r="C16" s="32"/>
      <c r="D16" s="6">
        <v>0</v>
      </c>
      <c r="E16" s="30">
        <v>0</v>
      </c>
      <c r="F16" s="6">
        <f t="shared" si="0"/>
        <v>0</v>
      </c>
      <c r="G16" s="17" t="str">
        <f t="shared" si="1"/>
        <v/>
      </c>
    </row>
    <row r="17" spans="1:7" s="31" customFormat="1" ht="20.100000000000001" hidden="1" customHeight="1">
      <c r="A17" s="28">
        <f t="shared" si="2"/>
        <v>3</v>
      </c>
      <c r="B17" s="29"/>
      <c r="C17" s="32"/>
      <c r="D17" s="6">
        <v>0</v>
      </c>
      <c r="E17" s="30">
        <v>0</v>
      </c>
      <c r="F17" s="6">
        <f t="shared" si="0"/>
        <v>0</v>
      </c>
      <c r="G17" s="17" t="str">
        <f t="shared" si="1"/>
        <v/>
      </c>
    </row>
    <row r="18" spans="1:7" s="31" customFormat="1" ht="20.100000000000001" hidden="1" customHeight="1">
      <c r="A18" s="28">
        <f t="shared" si="2"/>
        <v>3</v>
      </c>
      <c r="B18" s="29"/>
      <c r="C18" s="32"/>
      <c r="D18" s="6">
        <v>0</v>
      </c>
      <c r="E18" s="30">
        <v>0</v>
      </c>
      <c r="F18" s="6">
        <f t="shared" si="0"/>
        <v>0</v>
      </c>
      <c r="G18" s="17" t="str">
        <f t="shared" si="1"/>
        <v/>
      </c>
    </row>
    <row r="19" spans="1:7" s="31" customFormat="1" ht="25.5" customHeight="1">
      <c r="A19" s="62" t="s">
        <v>6</v>
      </c>
      <c r="B19" s="62"/>
      <c r="C19" s="62"/>
      <c r="D19" s="38">
        <f>SUM(D9:D18)</f>
        <v>1458</v>
      </c>
      <c r="E19" s="38"/>
      <c r="F19" s="38">
        <f>SUM(F9:F18)</f>
        <v>1284</v>
      </c>
      <c r="G19" s="19"/>
    </row>
    <row r="20" spans="1:7" ht="25.5" customHeight="1">
      <c r="A20" s="59" t="s">
        <v>38</v>
      </c>
      <c r="B20" s="59"/>
      <c r="C20" s="59"/>
      <c r="D20" s="60">
        <f>F19/D19</f>
        <v>0.88065843621399176</v>
      </c>
      <c r="E20" s="60"/>
      <c r="F20" s="60"/>
      <c r="G20" s="20"/>
    </row>
    <row r="21" spans="1:7" ht="25.5" customHeight="1">
      <c r="A21" s="61" t="s">
        <v>37</v>
      </c>
      <c r="B21" s="61"/>
      <c r="C21" s="61"/>
      <c r="D21" s="61" t="str">
        <f>IF(D20&lt;50%,B28,IF(D20&lt;70%,B27,IF(D20&lt;80%,B26,IF(D20&lt;90%,B25,B24))))</f>
        <v>B</v>
      </c>
      <c r="E21" s="61"/>
      <c r="F21" s="61"/>
      <c r="G21" s="21"/>
    </row>
    <row r="22" spans="1:7" ht="25.5" customHeight="1">
      <c r="E22" s="2"/>
      <c r="F22" s="2"/>
    </row>
    <row r="23" spans="1:7" ht="20.100000000000001" customHeight="1">
      <c r="B23" s="18" t="s">
        <v>50</v>
      </c>
    </row>
    <row r="24" spans="1:7" ht="20.100000000000001" customHeight="1">
      <c r="B24" s="7" t="s">
        <v>9</v>
      </c>
      <c r="C24" s="8" t="s">
        <v>10</v>
      </c>
    </row>
    <row r="25" spans="1:7" ht="20.100000000000001" customHeight="1">
      <c r="B25" s="7" t="s">
        <v>11</v>
      </c>
      <c r="C25" s="8" t="s">
        <v>12</v>
      </c>
    </row>
    <row r="26" spans="1:7" ht="20.100000000000001" customHeight="1">
      <c r="B26" s="7" t="s">
        <v>13</v>
      </c>
      <c r="C26" s="8" t="s">
        <v>14</v>
      </c>
    </row>
    <row r="27" spans="1:7" ht="20.100000000000001" customHeight="1">
      <c r="B27" s="7" t="s">
        <v>15</v>
      </c>
      <c r="C27" s="8" t="s">
        <v>16</v>
      </c>
    </row>
    <row r="28" spans="1:7" ht="20.100000000000001" customHeight="1">
      <c r="B28" s="7" t="s">
        <v>17</v>
      </c>
      <c r="C28" s="8" t="s">
        <v>18</v>
      </c>
    </row>
    <row r="30" spans="1:7" ht="20.100000000000001" customHeight="1">
      <c r="A30" s="42"/>
      <c r="B30" s="65" t="s">
        <v>66</v>
      </c>
      <c r="C30" s="65"/>
      <c r="D30" s="65"/>
      <c r="E30" s="65"/>
      <c r="F30" s="65"/>
      <c r="G30" s="65"/>
    </row>
    <row r="31" spans="1:7" ht="20.100000000000001" customHeight="1">
      <c r="A31" s="42"/>
      <c r="B31" s="42"/>
      <c r="C31" s="42"/>
      <c r="D31" s="42"/>
      <c r="E31" s="42"/>
      <c r="F31" s="42"/>
      <c r="G31" s="42"/>
    </row>
    <row r="32" spans="1:7" ht="20.100000000000001" customHeight="1">
      <c r="A32" s="65" t="s">
        <v>39</v>
      </c>
      <c r="B32" s="65"/>
      <c r="C32" s="65"/>
      <c r="D32" s="65" t="s">
        <v>48</v>
      </c>
      <c r="E32" s="65"/>
      <c r="F32" s="65"/>
      <c r="G32" s="65"/>
    </row>
    <row r="33" spans="1:7" ht="61.5" customHeight="1">
      <c r="A33" s="63" t="s">
        <v>52</v>
      </c>
      <c r="B33" s="63"/>
      <c r="C33" s="63"/>
      <c r="D33" s="64" t="s">
        <v>40</v>
      </c>
      <c r="E33" s="64"/>
      <c r="F33" s="64"/>
      <c r="G33" s="64"/>
    </row>
    <row r="34" spans="1:7" ht="20.100000000000001" customHeight="1">
      <c r="A34" s="65" t="s">
        <v>53</v>
      </c>
      <c r="B34" s="65"/>
      <c r="C34" s="65"/>
      <c r="D34" s="65"/>
      <c r="E34" s="65"/>
      <c r="F34" s="65"/>
      <c r="G34" s="65"/>
    </row>
  </sheetData>
  <autoFilter ref="A8:G21">
    <filterColumn colId="1" showButton="0"/>
    <filterColumn colId="3">
      <filters>
        <filter val="1,916"/>
        <filter val="1,974"/>
        <filter val="29"/>
        <filter val="65.05%"/>
        <filter val="D"/>
      </filters>
    </filterColumn>
  </autoFilter>
  <mergeCells count="21"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:C19"/>
    <mergeCell ref="A20:C20"/>
    <mergeCell ref="D20:F20"/>
    <mergeCell ref="A21:C21"/>
    <mergeCell ref="D21:F21"/>
    <mergeCell ref="A32:C32"/>
    <mergeCell ref="D32:G32"/>
    <mergeCell ref="A33:C33"/>
    <mergeCell ref="D33:G33"/>
    <mergeCell ref="A34:C34"/>
    <mergeCell ref="D34:G34"/>
  </mergeCells>
  <conditionalFormatting sqref="G9:G18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4"/>
  <sheetViews>
    <sheetView tabSelected="1" zoomScale="90" zoomScaleNormal="90" workbookViewId="0">
      <pane xSplit="3" ySplit="9" topLeftCell="D10" activePane="bottomRight" state="frozen"/>
      <selection activeCell="J15" sqref="J15"/>
      <selection pane="topRight" activeCell="J15" sqref="J15"/>
      <selection pane="bottomLeft" activeCell="J15" sqref="J15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>
      <c r="A2" s="49" t="s">
        <v>1</v>
      </c>
      <c r="B2" s="49"/>
      <c r="C2" s="49"/>
      <c r="D2" s="49"/>
      <c r="E2" s="49"/>
      <c r="F2" s="49"/>
      <c r="G2" s="49"/>
    </row>
    <row r="3" spans="1:7" ht="20.100000000000001" customHeight="1">
      <c r="A3" s="50" t="s">
        <v>2</v>
      </c>
      <c r="B3" s="50"/>
      <c r="C3" s="50"/>
      <c r="D3" s="50"/>
      <c r="E3" s="50"/>
      <c r="F3" s="50"/>
      <c r="G3" s="5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1" t="s">
        <v>47</v>
      </c>
      <c r="B5" s="51"/>
      <c r="C5" s="51"/>
      <c r="D5" s="51"/>
      <c r="E5" s="51"/>
      <c r="F5" s="51"/>
      <c r="G5" s="51"/>
    </row>
    <row r="6" spans="1:7" ht="20.100000000000001" customHeight="1">
      <c r="A6" s="52" t="s">
        <v>67</v>
      </c>
      <c r="B6" s="52"/>
      <c r="C6" s="52"/>
      <c r="D6" s="52"/>
      <c r="E6" s="52"/>
      <c r="F6" s="52"/>
      <c r="G6" s="52"/>
    </row>
    <row r="7" spans="1:7" s="5" customFormat="1" ht="20.100000000000001" customHeight="1">
      <c r="A7" s="53" t="s">
        <v>3</v>
      </c>
      <c r="B7" s="54" t="s">
        <v>4</v>
      </c>
      <c r="C7" s="53" t="s">
        <v>5</v>
      </c>
      <c r="D7" s="56" t="s">
        <v>6</v>
      </c>
      <c r="E7" s="57"/>
      <c r="F7" s="57"/>
      <c r="G7" s="58"/>
    </row>
    <row r="8" spans="1:7" s="5" customFormat="1" ht="20.100000000000001" customHeight="1">
      <c r="A8" s="53"/>
      <c r="B8" s="55"/>
      <c r="C8" s="53"/>
      <c r="D8" s="44" t="s">
        <v>7</v>
      </c>
      <c r="E8" s="44" t="s">
        <v>8</v>
      </c>
      <c r="F8" s="44" t="s">
        <v>36</v>
      </c>
      <c r="G8" s="44" t="s">
        <v>38</v>
      </c>
    </row>
    <row r="9" spans="1:7" ht="20.100000000000001" customHeight="1">
      <c r="A9" s="28">
        <f>IF(D9&gt;0,1,0)</f>
        <v>1</v>
      </c>
      <c r="B9" s="33" t="s">
        <v>57</v>
      </c>
      <c r="C9" s="34" t="s">
        <v>42</v>
      </c>
      <c r="D9" s="6">
        <v>111</v>
      </c>
      <c r="E9" s="30">
        <v>0</v>
      </c>
      <c r="F9" s="6">
        <f t="shared" ref="F9:F18" si="0">IF(E9&gt;D9,D9,E9)</f>
        <v>0</v>
      </c>
      <c r="G9" s="17">
        <f t="shared" ref="G9:G18" si="1">IFERROR(F9/D9,"")</f>
        <v>0</v>
      </c>
    </row>
    <row r="10" spans="1:7" ht="20.100000000000001" customHeight="1">
      <c r="A10" s="28">
        <f>IF(D10&gt;0,A9+1,A9)</f>
        <v>2</v>
      </c>
      <c r="B10" s="33" t="s">
        <v>58</v>
      </c>
      <c r="C10" s="34" t="s">
        <v>44</v>
      </c>
      <c r="D10" s="6">
        <v>111</v>
      </c>
      <c r="E10" s="30">
        <v>0</v>
      </c>
      <c r="F10" s="6">
        <f t="shared" si="0"/>
        <v>0</v>
      </c>
      <c r="G10" s="17">
        <f t="shared" si="1"/>
        <v>0</v>
      </c>
    </row>
    <row r="11" spans="1:7" ht="20.100000000000001" customHeight="1">
      <c r="A11" s="28">
        <f t="shared" ref="A11:A18" si="2">IF(D11&gt;0,A10+1,A10)</f>
        <v>3</v>
      </c>
      <c r="B11" s="33" t="s">
        <v>59</v>
      </c>
      <c r="C11" s="34" t="s">
        <v>46</v>
      </c>
      <c r="D11" s="6">
        <v>1544</v>
      </c>
      <c r="E11" s="30">
        <v>750</v>
      </c>
      <c r="F11" s="6">
        <f t="shared" si="0"/>
        <v>750</v>
      </c>
      <c r="G11" s="17">
        <f t="shared" si="1"/>
        <v>0.48575129533678757</v>
      </c>
    </row>
    <row r="12" spans="1:7" ht="20.100000000000001" customHeight="1">
      <c r="A12" s="28">
        <f t="shared" si="2"/>
        <v>4</v>
      </c>
      <c r="B12" s="33" t="s">
        <v>60</v>
      </c>
      <c r="C12" s="34" t="s">
        <v>61</v>
      </c>
      <c r="D12" s="6">
        <v>275</v>
      </c>
      <c r="E12" s="30">
        <v>0</v>
      </c>
      <c r="F12" s="6">
        <f t="shared" si="0"/>
        <v>0</v>
      </c>
      <c r="G12" s="17">
        <f t="shared" si="1"/>
        <v>0</v>
      </c>
    </row>
    <row r="13" spans="1:7" ht="20.100000000000001" customHeight="1">
      <c r="A13" s="28">
        <f t="shared" si="2"/>
        <v>4</v>
      </c>
      <c r="B13" s="33" t="s">
        <v>62</v>
      </c>
      <c r="C13" s="34" t="s">
        <v>63</v>
      </c>
      <c r="D13" s="6">
        <v>0</v>
      </c>
      <c r="E13" s="30">
        <v>0</v>
      </c>
      <c r="F13" s="6">
        <f t="shared" si="0"/>
        <v>0</v>
      </c>
      <c r="G13" s="17" t="str">
        <f t="shared" si="1"/>
        <v/>
      </c>
    </row>
    <row r="14" spans="1:7" s="31" customFormat="1" ht="20.100000000000001" customHeight="1">
      <c r="A14" s="28">
        <f t="shared" si="2"/>
        <v>4</v>
      </c>
      <c r="B14" s="33"/>
      <c r="C14" s="34"/>
      <c r="D14" s="6">
        <v>0</v>
      </c>
      <c r="E14" s="30">
        <v>0</v>
      </c>
      <c r="F14" s="6">
        <f t="shared" si="0"/>
        <v>0</v>
      </c>
      <c r="G14" s="17" t="str">
        <f t="shared" si="1"/>
        <v/>
      </c>
    </row>
    <row r="15" spans="1:7" s="31" customFormat="1" ht="20.100000000000001" customHeight="1">
      <c r="A15" s="28">
        <f t="shared" si="2"/>
        <v>4</v>
      </c>
      <c r="B15" s="29"/>
      <c r="C15" s="32"/>
      <c r="D15" s="6">
        <v>0</v>
      </c>
      <c r="E15" s="30">
        <v>0</v>
      </c>
      <c r="F15" s="6">
        <f t="shared" si="0"/>
        <v>0</v>
      </c>
      <c r="G15" s="17" t="str">
        <f t="shared" si="1"/>
        <v/>
      </c>
    </row>
    <row r="16" spans="1:7" s="31" customFormat="1" ht="19.5" customHeight="1">
      <c r="A16" s="28">
        <f t="shared" si="2"/>
        <v>4</v>
      </c>
      <c r="B16" s="29"/>
      <c r="C16" s="32"/>
      <c r="D16" s="6">
        <v>0</v>
      </c>
      <c r="E16" s="30">
        <v>0</v>
      </c>
      <c r="F16" s="6">
        <f t="shared" si="0"/>
        <v>0</v>
      </c>
      <c r="G16" s="17" t="str">
        <f t="shared" si="1"/>
        <v/>
      </c>
    </row>
    <row r="17" spans="1:7" s="31" customFormat="1" ht="20.100000000000001" customHeight="1">
      <c r="A17" s="28">
        <f t="shared" si="2"/>
        <v>4</v>
      </c>
      <c r="B17" s="29"/>
      <c r="C17" s="32"/>
      <c r="D17" s="6">
        <v>0</v>
      </c>
      <c r="E17" s="30">
        <v>0</v>
      </c>
      <c r="F17" s="6">
        <f t="shared" si="0"/>
        <v>0</v>
      </c>
      <c r="G17" s="17" t="str">
        <f t="shared" si="1"/>
        <v/>
      </c>
    </row>
    <row r="18" spans="1:7" s="31" customFormat="1" ht="20.100000000000001" customHeight="1">
      <c r="A18" s="28">
        <f t="shared" si="2"/>
        <v>4</v>
      </c>
      <c r="B18" s="29"/>
      <c r="C18" s="32"/>
      <c r="D18" s="6">
        <v>0</v>
      </c>
      <c r="E18" s="30">
        <v>0</v>
      </c>
      <c r="F18" s="6">
        <f t="shared" si="0"/>
        <v>0</v>
      </c>
      <c r="G18" s="17" t="str">
        <f t="shared" si="1"/>
        <v/>
      </c>
    </row>
    <row r="19" spans="1:7" s="31" customFormat="1" ht="25.5" customHeight="1">
      <c r="A19" s="62" t="s">
        <v>6</v>
      </c>
      <c r="B19" s="62"/>
      <c r="C19" s="62"/>
      <c r="D19" s="38">
        <f>SUM(D9:D18)</f>
        <v>2041</v>
      </c>
      <c r="E19" s="38"/>
      <c r="F19" s="38">
        <f>SUM(F9:F18)</f>
        <v>750</v>
      </c>
      <c r="G19" s="19"/>
    </row>
    <row r="20" spans="1:7" ht="25.5" customHeight="1">
      <c r="A20" s="59" t="s">
        <v>38</v>
      </c>
      <c r="B20" s="59"/>
      <c r="C20" s="59"/>
      <c r="D20" s="60">
        <f>F19/D19</f>
        <v>0.36746692797648212</v>
      </c>
      <c r="E20" s="60"/>
      <c r="F20" s="60"/>
      <c r="G20" s="20"/>
    </row>
    <row r="21" spans="1:7" ht="25.5" customHeight="1">
      <c r="A21" s="61" t="s">
        <v>37</v>
      </c>
      <c r="B21" s="61"/>
      <c r="C21" s="61"/>
      <c r="D21" s="61" t="str">
        <f>IF(D20&lt;50%,B28,IF(D20&lt;70%,B27,IF(D20&lt;80%,B26,IF(D20&lt;90%,B25,B24))))</f>
        <v>E</v>
      </c>
      <c r="E21" s="61"/>
      <c r="F21" s="61"/>
      <c r="G21" s="21"/>
    </row>
    <row r="22" spans="1:7" ht="25.5" customHeight="1">
      <c r="E22" s="2"/>
      <c r="F22" s="2"/>
    </row>
    <row r="23" spans="1:7" ht="20.100000000000001" customHeight="1">
      <c r="B23" s="18" t="s">
        <v>50</v>
      </c>
    </row>
    <row r="24" spans="1:7" ht="20.100000000000001" customHeight="1">
      <c r="B24" s="7" t="s">
        <v>9</v>
      </c>
      <c r="C24" s="8" t="s">
        <v>10</v>
      </c>
    </row>
    <row r="25" spans="1:7" ht="20.100000000000001" customHeight="1">
      <c r="B25" s="7" t="s">
        <v>11</v>
      </c>
      <c r="C25" s="8" t="s">
        <v>12</v>
      </c>
    </row>
    <row r="26" spans="1:7" ht="20.100000000000001" customHeight="1">
      <c r="B26" s="7" t="s">
        <v>13</v>
      </c>
      <c r="C26" s="8" t="s">
        <v>14</v>
      </c>
    </row>
    <row r="27" spans="1:7" ht="20.100000000000001" customHeight="1">
      <c r="B27" s="7" t="s">
        <v>15</v>
      </c>
      <c r="C27" s="8" t="s">
        <v>16</v>
      </c>
    </row>
    <row r="28" spans="1:7" ht="20.100000000000001" customHeight="1">
      <c r="B28" s="7" t="s">
        <v>17</v>
      </c>
      <c r="C28" s="8" t="s">
        <v>18</v>
      </c>
    </row>
    <row r="30" spans="1:7" ht="20.100000000000001" customHeight="1">
      <c r="A30" s="43"/>
      <c r="B30" s="65" t="s">
        <v>68</v>
      </c>
      <c r="C30" s="65"/>
      <c r="D30" s="65"/>
      <c r="E30" s="65"/>
      <c r="F30" s="65"/>
      <c r="G30" s="65"/>
    </row>
    <row r="31" spans="1:7" ht="20.100000000000001" customHeight="1">
      <c r="A31" s="43"/>
      <c r="B31" s="43"/>
      <c r="C31" s="43"/>
      <c r="D31" s="43"/>
      <c r="E31" s="43"/>
      <c r="F31" s="43"/>
      <c r="G31" s="43"/>
    </row>
    <row r="32" spans="1:7" ht="20.100000000000001" customHeight="1">
      <c r="A32" s="65" t="s">
        <v>39</v>
      </c>
      <c r="B32" s="65"/>
      <c r="C32" s="65"/>
      <c r="D32" s="65" t="s">
        <v>48</v>
      </c>
      <c r="E32" s="65"/>
      <c r="F32" s="65"/>
      <c r="G32" s="65"/>
    </row>
    <row r="33" spans="1:7" ht="61.5" customHeight="1">
      <c r="A33" s="63" t="s">
        <v>52</v>
      </c>
      <c r="B33" s="63"/>
      <c r="C33" s="63"/>
      <c r="D33" s="64" t="s">
        <v>40</v>
      </c>
      <c r="E33" s="64"/>
      <c r="F33" s="64"/>
      <c r="G33" s="64"/>
    </row>
    <row r="34" spans="1:7" ht="20.100000000000001" customHeight="1">
      <c r="A34" s="65" t="s">
        <v>53</v>
      </c>
      <c r="B34" s="65"/>
      <c r="C34" s="65"/>
      <c r="D34" s="65"/>
      <c r="E34" s="65"/>
      <c r="F34" s="65"/>
      <c r="G34" s="65"/>
    </row>
  </sheetData>
  <autoFilter ref="A8:G21">
    <filterColumn colId="1" showButton="0"/>
    <filterColumn colId="3"/>
  </autoFilter>
  <mergeCells count="21">
    <mergeCell ref="A32:C32"/>
    <mergeCell ref="D32:G32"/>
    <mergeCell ref="A33:C33"/>
    <mergeCell ref="D33:G33"/>
    <mergeCell ref="A34:C34"/>
    <mergeCell ref="D34:G34"/>
    <mergeCell ref="A19:C19"/>
    <mergeCell ref="A20:C20"/>
    <mergeCell ref="D20:F20"/>
    <mergeCell ref="A21:C21"/>
    <mergeCell ref="D21:F21"/>
    <mergeCell ref="B30:G30"/>
    <mergeCell ref="A1:G1"/>
    <mergeCell ref="A2:G2"/>
    <mergeCell ref="A3:G3"/>
    <mergeCell ref="A5:G5"/>
    <mergeCell ref="A6:G6"/>
    <mergeCell ref="A7:A8"/>
    <mergeCell ref="B7:B8"/>
    <mergeCell ref="C7:C8"/>
    <mergeCell ref="D7:G7"/>
  </mergeCells>
  <conditionalFormatting sqref="G9:G18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Resume</vt:lpstr>
      <vt:lpstr>Jan</vt:lpstr>
      <vt:lpstr>Feb</vt:lpstr>
      <vt:lpstr>Mei</vt:lpstr>
      <vt:lpstr>Juni</vt:lpstr>
      <vt:lpstr>Aug</vt:lpstr>
      <vt:lpstr>Aug!Print_Area</vt:lpstr>
      <vt:lpstr>Feb!Print_Area</vt:lpstr>
      <vt:lpstr>Jan!Print_Area</vt:lpstr>
      <vt:lpstr>Juni!Print_Area</vt:lpstr>
      <vt:lpstr>Mei!Print_Area</vt:lpstr>
      <vt:lpstr>Aug!Print_Titles</vt:lpstr>
      <vt:lpstr>Feb!Print_Titles</vt:lpstr>
      <vt:lpstr>Jan!Print_Titles</vt:lpstr>
      <vt:lpstr>Juni!Print_Titles</vt:lpstr>
      <vt:lpstr>Mei!Print_Titles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2022-09-08T01:50:47Z</dcterms:modified>
</cp:coreProperties>
</file>