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795" yWindow="60" windowWidth="13470" windowHeight="8205" tabRatio="715" activeTab="7"/>
  </bookViews>
  <sheets>
    <sheet name="Resume" sheetId="7" r:id="rId1"/>
    <sheet name="Jan" sheetId="3" r:id="rId2"/>
    <sheet name="Feb" sheetId="8" r:id="rId3"/>
    <sheet name="Maret" sheetId="9" r:id="rId4"/>
    <sheet name="April" sheetId="10" r:id="rId5"/>
    <sheet name="Mei" sheetId="11" r:id="rId6"/>
    <sheet name="Jun" sheetId="12" r:id="rId7"/>
    <sheet name="Aug" sheetId="13" r:id="rId8"/>
  </sheets>
  <definedNames>
    <definedName name="_xlnm._FilterDatabase" localSheetId="4" hidden="1">April!$A$8:$G$42</definedName>
    <definedName name="_xlnm._FilterDatabase" localSheetId="7" hidden="1">Aug!$A$8:$G$20</definedName>
    <definedName name="_xlnm._FilterDatabase" localSheetId="2" hidden="1">Feb!$A$8:$G$42</definedName>
    <definedName name="_xlnm._FilterDatabase" localSheetId="1" hidden="1">Jan!$A$8:$G$42</definedName>
    <definedName name="_xlnm._FilterDatabase" localSheetId="6" hidden="1">Jun!$A$8:$G$42</definedName>
    <definedName name="_xlnm._FilterDatabase" localSheetId="3" hidden="1">Maret!$A$8:$G$42</definedName>
    <definedName name="_xlnm._FilterDatabase" localSheetId="5" hidden="1">Mei!$A$8:$G$42</definedName>
    <definedName name="_xlnm.Database" localSheetId="4">#REF!</definedName>
    <definedName name="_xlnm.Database" localSheetId="7">#REF!</definedName>
    <definedName name="_xlnm.Database" localSheetId="2">#REF!</definedName>
    <definedName name="_xlnm.Database" localSheetId="1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>#REF!</definedName>
    <definedName name="Excel_BuiltIn_Print_Area_1_1_1" localSheetId="4">#REF!</definedName>
    <definedName name="Excel_BuiltIn_Print_Area_1_1_1" localSheetId="7">#REF!</definedName>
    <definedName name="Excel_BuiltIn_Print_Area_1_1_1" localSheetId="2">#REF!</definedName>
    <definedName name="Excel_BuiltIn_Print_Area_1_1_1" localSheetId="1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>#REF!</definedName>
    <definedName name="Excel_BuiltIn_Print_Area_1_1_1_1" localSheetId="4">#REF!</definedName>
    <definedName name="Excel_BuiltIn_Print_Area_1_1_1_1" localSheetId="7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>#REF!</definedName>
    <definedName name="Excel_BuiltIn_Print_Area_2_1" localSheetId="4">#REF!</definedName>
    <definedName name="Excel_BuiltIn_Print_Area_2_1" localSheetId="7">#REF!</definedName>
    <definedName name="Excel_BuiltIn_Print_Area_2_1" localSheetId="2">#REF!</definedName>
    <definedName name="Excel_BuiltIn_Print_Area_2_1" localSheetId="1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>#REF!</definedName>
    <definedName name="Excel_BuiltIn_Print_Area_3_1" localSheetId="4">#REF!</definedName>
    <definedName name="Excel_BuiltIn_Print_Area_3_1" localSheetId="7">#REF!</definedName>
    <definedName name="Excel_BuiltIn_Print_Area_3_1" localSheetId="2">#REF!</definedName>
    <definedName name="Excel_BuiltIn_Print_Area_3_1" localSheetId="1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>#REF!</definedName>
    <definedName name="Excel_BuiltIn_Print_Area_4_1" localSheetId="4">#REF!</definedName>
    <definedName name="Excel_BuiltIn_Print_Area_4_1" localSheetId="7">#REF!</definedName>
    <definedName name="Excel_BuiltIn_Print_Area_4_1" localSheetId="2">#REF!</definedName>
    <definedName name="Excel_BuiltIn_Print_Area_4_1" localSheetId="1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>#REF!</definedName>
    <definedName name="Excel_BuiltIn_Print_Area_4_1_1" localSheetId="4">#REF!</definedName>
    <definedName name="Excel_BuiltIn_Print_Area_4_1_1" localSheetId="7">#REF!</definedName>
    <definedName name="Excel_BuiltIn_Print_Area_4_1_1" localSheetId="2">#REF!</definedName>
    <definedName name="Excel_BuiltIn_Print_Area_4_1_1" localSheetId="1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>#REF!</definedName>
    <definedName name="_xlnm.Print_Area" localSheetId="4">April!$A$1:$G$39</definedName>
    <definedName name="_xlnm.Print_Area" localSheetId="7">Aug!$A$1:$G$17</definedName>
    <definedName name="_xlnm.Print_Area" localSheetId="2">Feb!$A$1:$G$39</definedName>
    <definedName name="_xlnm.Print_Area" localSheetId="1">Jan!$A$1:$G$39</definedName>
    <definedName name="_xlnm.Print_Area" localSheetId="6">Jun!$A$1:$G$39</definedName>
    <definedName name="_xlnm.Print_Area" localSheetId="3">Maret!$A$1:$G$39</definedName>
    <definedName name="_xlnm.Print_Area" localSheetId="5">Mei!$A$1:$G$39</definedName>
    <definedName name="_xlnm.Print_Titles" localSheetId="4">April!$1:$8</definedName>
    <definedName name="_xlnm.Print_Titles" localSheetId="7">Aug!$1:$8</definedName>
    <definedName name="_xlnm.Print_Titles" localSheetId="2">Feb!$1:$8</definedName>
    <definedName name="_xlnm.Print_Titles" localSheetId="1">Jan!$1:$8</definedName>
    <definedName name="_xlnm.Print_Titles" localSheetId="6">Jun!$1:$8</definedName>
    <definedName name="_xlnm.Print_Titles" localSheetId="3">Maret!$1:$8</definedName>
    <definedName name="_xlnm.Print_Titles" localSheetId="5">Mei!$1:$8</definedName>
    <definedName name="sdg">#REF!</definedName>
  </definedNames>
  <calcPr calcId="124519"/>
</workbook>
</file>

<file path=xl/calcChain.xml><?xml version="1.0" encoding="utf-8"?>
<calcChain xmlns="http://schemas.openxmlformats.org/spreadsheetml/2006/main">
  <c r="G10" i="13"/>
  <c r="F17"/>
  <c r="G17" s="1"/>
  <c r="F16"/>
  <c r="G16" s="1"/>
  <c r="F15"/>
  <c r="G15" s="1"/>
  <c r="F14"/>
  <c r="G14" s="1"/>
  <c r="F13"/>
  <c r="G13" s="1"/>
  <c r="F12"/>
  <c r="G12" s="1"/>
  <c r="F11"/>
  <c r="G11" s="1"/>
  <c r="D18"/>
  <c r="F10"/>
  <c r="F9"/>
  <c r="G9" s="1"/>
  <c r="A9"/>
  <c r="A10" s="1"/>
  <c r="A11" s="1"/>
  <c r="A12" s="1"/>
  <c r="A13" s="1"/>
  <c r="A14" s="1"/>
  <c r="A15" s="1"/>
  <c r="A16" l="1"/>
  <c r="A17" s="1"/>
  <c r="F18"/>
  <c r="D19" s="1"/>
  <c r="D40" i="12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D40" i="1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D20" i="13" l="1"/>
  <c r="C12" i="7"/>
  <c r="D12" s="1"/>
  <c r="F40" i="12"/>
  <c r="D41" s="1"/>
  <c r="F40" i="11"/>
  <c r="D41" s="1"/>
  <c r="F11" i="10"/>
  <c r="G11" s="1"/>
  <c r="F12"/>
  <c r="G12" s="1"/>
  <c r="A9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0"/>
  <c r="G10" s="1"/>
  <c r="D40" i="9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D40" i="8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F12"/>
  <c r="G12" s="1"/>
  <c r="F11"/>
  <c r="G11" s="1"/>
  <c r="F10"/>
  <c r="G10" s="1"/>
  <c r="F9"/>
  <c r="G9" s="1"/>
  <c r="A9"/>
  <c r="A10" s="1"/>
  <c r="A11" s="1"/>
  <c r="A9" i="3"/>
  <c r="A10" s="1"/>
  <c r="A11" s="1"/>
  <c r="D42" i="12" l="1"/>
  <c r="C10" i="7"/>
  <c r="D10" s="1"/>
  <c r="D42" i="11"/>
  <c r="C9" i="7"/>
  <c r="D9" s="1"/>
  <c r="A10" i="10"/>
  <c r="A11" s="1"/>
  <c r="F9"/>
  <c r="G9" s="1"/>
  <c r="D40"/>
  <c r="F40" i="9"/>
  <c r="D41" s="1"/>
  <c r="F40" i="8"/>
  <c r="D41" s="1"/>
  <c r="G13"/>
  <c r="F10" i="3"/>
  <c r="G10" s="1"/>
  <c r="F11"/>
  <c r="G11" s="1"/>
  <c r="F40" i="10" l="1"/>
  <c r="D41" s="1"/>
  <c r="D42" i="9"/>
  <c r="C7" i="7"/>
  <c r="D7" s="1"/>
  <c r="D42" i="8"/>
  <c r="C6" i="7"/>
  <c r="D6" s="1"/>
  <c r="D40" i="3"/>
  <c r="D42" i="10" l="1"/>
  <c r="C8" i="7"/>
  <c r="D8" s="1"/>
  <c r="F16" i="3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15"/>
  <c r="G15" s="1"/>
  <c r="F14"/>
  <c r="G14" s="1"/>
  <c r="F13"/>
  <c r="G13" s="1"/>
  <c r="F12"/>
  <c r="G12" s="1"/>
  <c r="F9"/>
  <c r="G9" l="1"/>
  <c r="F40"/>
  <c r="D41" s="1"/>
  <c r="D42" s="1"/>
  <c r="C5" i="7" l="1"/>
  <c r="C17" s="1"/>
  <c r="D5" l="1"/>
  <c r="D17"/>
</calcChain>
</file>

<file path=xl/sharedStrings.xml><?xml version="1.0" encoding="utf-8"?>
<sst xmlns="http://schemas.openxmlformats.org/spreadsheetml/2006/main" count="307" uniqueCount="72">
  <si>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</si>
  <si>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</si>
  <si>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</si>
  <si>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</si>
  <si>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</si>
  <si>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</si>
  <si>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</si>
  <si>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</si>
  <si>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</si>
  <si>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</si>
  <si>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</si>
  <si>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</si>
  <si>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</si>
  <si>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</si>
  <si>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</si>
  <si>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</si>
  <si>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</si>
  <si>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</si>
  <si>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</si>
  <si>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</si>
  <si>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</si>
  <si>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</si>
  <si>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</si>
  <si>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</si>
  <si>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</si>
  <si>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</si>
  <si>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</si>
  <si>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</si>
  <si>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</si>
  <si>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</si>
  <si>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</si>
  <si>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</si>
  <si>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</si>
  <si>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</si>
  <si>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CS</t>
  </si>
  <si>
    <t>ACHIEVEMENT</t>
  </si>
  <si>
    <t>SCORE</t>
  </si>
  <si>
    <t>PT. Chitose Internasional, Tbk.</t>
  </si>
  <si>
    <t>(                                             )</t>
  </si>
  <si>
    <t>JCAE-002</t>
  </si>
  <si>
    <t>JYAM-001</t>
  </si>
  <si>
    <t>MONTHLY REPORT OF DELIVERY SCHEDULE
SUBCONTRACTOR - SINAR CEMERLANG JAYA</t>
  </si>
  <si>
    <t>Sinar Cemerlang Jaya</t>
  </si>
  <si>
    <t>RACK FRAME YAMATO FC</t>
  </si>
  <si>
    <t>LEG PIPE ASSY FC</t>
  </si>
  <si>
    <t>JCAE-593</t>
  </si>
  <si>
    <t>SEAT PIPE ASSY FC</t>
  </si>
  <si>
    <t>JANUARY 2022</t>
  </si>
  <si>
    <t>Grade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</si>
  <si>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</si>
  <si>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Anita Nita</t>
  </si>
  <si>
    <t>PPIC Manager</t>
  </si>
  <si>
    <t>JCAE-604</t>
  </si>
  <si>
    <t>JASA REMOVER CHROME RANGKA CAESAR</t>
  </si>
  <si>
    <t>FEBRUARY 2022</t>
  </si>
  <si>
    <r>
      <t>Cimahi, March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2022</t>
    </r>
  </si>
  <si>
    <t>MARCH 2022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</si>
  <si>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</si>
  <si>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>Cimahi, Mei 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</si>
  <si>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APRIL 2022</t>
  </si>
  <si>
    <t>YAM-I5-019</t>
  </si>
  <si>
    <t>CAE-I5-003</t>
  </si>
  <si>
    <t>CAE-I5-002</t>
  </si>
  <si>
    <t>CAE-I3-001</t>
  </si>
  <si>
    <t>MAY 2022</t>
  </si>
  <si>
    <r>
      <t>Cimahi, Juni 3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</si>
  <si>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JUNE 2022</t>
  </si>
  <si>
    <r>
      <t>Cimahi, July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</si>
  <si>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</si>
  <si>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t>SF-YAM-INC-SC-0007</t>
  </si>
  <si>
    <r>
      <t>Cimahi, August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</si>
  <si>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SINAR CEMERLANG JAYA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2022)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</si>
</sst>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i/>
      <vertAlign val="superscript"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5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7" fillId="28" borderId="0" xfId="0" applyFont="1" applyFill="1" applyAlignment="1">
      <alignment horizontal="center" vertical="center" wrapText="1"/>
    </xf>
    <xf numFmtId="38" fontId="38" fillId="29" borderId="0" xfId="0" applyNumberFormat="1" applyFont="1" applyFill="1" applyAlignment="1">
      <alignment vertical="center"/>
    </xf>
    <xf numFmtId="0" fontId="38" fillId="31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16" fontId="4" fillId="0" borderId="2" xfId="4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/>
    </xf>
    <xf numFmtId="38" fontId="9" fillId="0" borderId="2" xfId="3" applyNumberFormat="1" applyFont="1" applyFill="1" applyBorder="1" applyAlignment="1">
      <alignment vertical="center"/>
    </xf>
    <xf numFmtId="38" fontId="9" fillId="0" borderId="19" xfId="3" applyNumberFormat="1" applyFont="1" applyFill="1" applyBorder="1" applyAlignment="1">
      <alignment vertical="center"/>
    </xf>
    <xf numFmtId="38" fontId="42" fillId="0" borderId="2" xfId="3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38" fontId="43" fillId="26" borderId="2" xfId="3" applyNumberFormat="1" applyFont="1" applyFill="1" applyBorder="1" applyAlignment="1">
      <alignment vertical="center"/>
    </xf>
    <xf numFmtId="38" fontId="43" fillId="26" borderId="19" xfId="3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" fillId="26" borderId="2" xfId="3" applyFont="1" applyFill="1" applyBorder="1" applyAlignment="1">
      <alignment vertical="center"/>
    </xf>
    <xf numFmtId="38" fontId="9" fillId="26" borderId="2" xfId="3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38" fontId="4" fillId="26" borderId="2" xfId="3" applyNumberFormat="1" applyFont="1" applyFill="1" applyBorder="1" applyAlignment="1">
      <alignment vertical="center"/>
    </xf>
    <xf numFmtId="38" fontId="4" fillId="0" borderId="2" xfId="3" applyNumberFormat="1" applyFont="1" applyFill="1" applyBorder="1" applyAlignment="1">
      <alignment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4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6" fillId="3" borderId="4" xfId="3" applyNumberFormat="1" applyFont="1" applyFill="1" applyBorder="1" applyAlignment="1">
      <alignment horizontal="center" vertical="center" wrapText="1"/>
    </xf>
    <xf numFmtId="49" fontId="36" fillId="3" borderId="6" xfId="3" applyNumberFormat="1" applyFont="1" applyFill="1" applyBorder="1" applyAlignment="1">
      <alignment horizontal="center" vertical="center" wrapText="1"/>
    </xf>
    <xf numFmtId="49" fontId="36" fillId="3" borderId="5" xfId="3" applyNumberFormat="1" applyFont="1" applyFill="1" applyBorder="1" applyAlignment="1">
      <alignment horizontal="center" vertical="center" wrapText="1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center" vertical="center" wrapText="1"/>
    </xf>
    <xf numFmtId="49" fontId="36" fillId="3" borderId="21" xfId="3" applyNumberFormat="1" applyFont="1" applyFill="1" applyBorder="1" applyAlignment="1">
      <alignment horizontal="center" vertical="center" wrapText="1"/>
    </xf>
    <xf numFmtId="49" fontId="36" fillId="3" borderId="24" xfId="3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38" fillId="30" borderId="0" xfId="0" applyFont="1" applyFill="1" applyAlignment="1">
      <alignment horizontal="center" vertical="center"/>
    </xf>
    <xf numFmtId="10" fontId="38" fillId="31" borderId="0" xfId="1" applyNumberFormat="1" applyFont="1" applyFill="1" applyAlignment="1">
      <alignment horizontal="center" vertical="center"/>
    </xf>
    <xf numFmtId="0" fontId="38" fillId="29" borderId="23" xfId="0" applyFont="1" applyFill="1" applyBorder="1" applyAlignment="1">
      <alignment horizontal="center" vertical="center"/>
    </xf>
    <xf numFmtId="0" fontId="38" fillId="29" borderId="0" xfId="0" applyFont="1" applyFill="1" applyBorder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10" fontId="31" fillId="32" borderId="20" xfId="0" applyNumberFormat="1" applyFont="1" applyFill="1" applyBorder="1" applyAlignment="1">
      <alignment horizontal="center" vertical="center"/>
    </xf>
    <xf numFmtId="0" fontId="31" fillId="32" borderId="20" xfId="0" applyFont="1" applyFill="1" applyBorder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6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2" sqref="B2:G2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58" t="s">
        <v>71</v>
      </c>
      <c r="C2" s="58"/>
      <c r="D2" s="58"/>
      <c r="E2" s="58"/>
      <c r="F2" s="58"/>
      <c r="G2" s="58"/>
    </row>
    <row r="4" spans="2:7" ht="19.5" customHeight="1">
      <c r="B4" s="10" t="s">
        <v>19</v>
      </c>
      <c r="C4" s="10" t="s">
        <v>20</v>
      </c>
      <c r="D4" s="10" t="s">
        <v>48</v>
      </c>
    </row>
    <row r="5" spans="2:7" ht="19.5" customHeight="1">
      <c r="B5" s="9" t="s">
        <v>21</v>
      </c>
      <c r="C5" s="22">
        <f>Jan!D41</f>
        <v>0.96380878652990132</v>
      </c>
      <c r="D5" s="9" t="str">
        <f t="shared" ref="D5:D12" si="0">IF($C5&lt;50%,$F$10,IF($C5&lt;70%,$F$9,IF($C5&lt;80%,$F$8,IF($C5&lt;90%,$F$7,$F$6))))</f>
        <v>A</v>
      </c>
      <c r="F5" s="59" t="s">
        <v>48</v>
      </c>
      <c r="G5" s="60"/>
    </row>
    <row r="6" spans="2:7" ht="19.5" customHeight="1">
      <c r="B6" s="9" t="s">
        <v>22</v>
      </c>
      <c r="C6" s="22">
        <f>Feb!D41</f>
        <v>0.9294703360531047</v>
      </c>
      <c r="D6" s="9" t="str">
        <f t="shared" si="0"/>
        <v>A</v>
      </c>
      <c r="F6" s="11" t="s">
        <v>9</v>
      </c>
      <c r="G6" s="12" t="s">
        <v>10</v>
      </c>
    </row>
    <row r="7" spans="2:7" ht="19.5" customHeight="1">
      <c r="B7" s="9" t="s">
        <v>23</v>
      </c>
      <c r="C7" s="22">
        <f>Maret!D41</f>
        <v>0.99047619047619051</v>
      </c>
      <c r="D7" s="9" t="str">
        <f t="shared" si="0"/>
        <v>A</v>
      </c>
      <c r="F7" s="11" t="s">
        <v>11</v>
      </c>
      <c r="G7" s="12" t="s">
        <v>12</v>
      </c>
    </row>
    <row r="8" spans="2:7" ht="19.5" customHeight="1">
      <c r="B8" s="9" t="s">
        <v>24</v>
      </c>
      <c r="C8" s="22">
        <f>April!D41</f>
        <v>1</v>
      </c>
      <c r="D8" s="9" t="str">
        <f t="shared" si="0"/>
        <v>A</v>
      </c>
      <c r="F8" s="11" t="s">
        <v>13</v>
      </c>
      <c r="G8" s="12" t="s">
        <v>14</v>
      </c>
    </row>
    <row r="9" spans="2:7" ht="19.5" customHeight="1">
      <c r="B9" s="9" t="s">
        <v>25</v>
      </c>
      <c r="C9" s="22">
        <f>Mei!D41</f>
        <v>1</v>
      </c>
      <c r="D9" s="9" t="str">
        <f t="shared" si="0"/>
        <v>A</v>
      </c>
      <c r="F9" s="11" t="s">
        <v>15</v>
      </c>
      <c r="G9" s="12" t="s">
        <v>16</v>
      </c>
    </row>
    <row r="10" spans="2:7" ht="19.5" customHeight="1">
      <c r="B10" s="9" t="s">
        <v>26</v>
      </c>
      <c r="C10" s="22">
        <f>Jun!D41</f>
        <v>1</v>
      </c>
      <c r="D10" s="9" t="str">
        <f t="shared" si="0"/>
        <v>A</v>
      </c>
      <c r="F10" s="13" t="s">
        <v>17</v>
      </c>
      <c r="G10" s="14" t="s">
        <v>18</v>
      </c>
    </row>
    <row r="11" spans="2:7" ht="19.5" customHeight="1">
      <c r="B11" s="9" t="s">
        <v>27</v>
      </c>
      <c r="C11" s="80"/>
      <c r="D11" s="81"/>
    </row>
    <row r="12" spans="2:7" ht="19.5" customHeight="1">
      <c r="B12" s="9" t="s">
        <v>28</v>
      </c>
      <c r="C12" s="22">
        <f>Aug!D19</f>
        <v>0.85849056603773588</v>
      </c>
      <c r="D12" s="9" t="str">
        <f t="shared" si="0"/>
        <v>B</v>
      </c>
    </row>
    <row r="13" spans="2:7" ht="19.5" customHeight="1">
      <c r="B13" s="9" t="s">
        <v>29</v>
      </c>
      <c r="C13" s="22"/>
      <c r="D13" s="9"/>
    </row>
    <row r="14" spans="2:7" ht="19.5" customHeight="1">
      <c r="B14" s="9" t="s">
        <v>30</v>
      </c>
      <c r="C14" s="22"/>
      <c r="D14" s="9"/>
    </row>
    <row r="15" spans="2:7" ht="19.5" customHeight="1">
      <c r="B15" s="9" t="s">
        <v>31</v>
      </c>
      <c r="C15" s="22"/>
      <c r="D15" s="9"/>
    </row>
    <row r="16" spans="2:7" ht="19.5" customHeight="1">
      <c r="B16" s="9" t="s">
        <v>32</v>
      </c>
      <c r="C16" s="22"/>
      <c r="D16" s="9"/>
    </row>
    <row r="17" spans="2:4" ht="19.5" customHeight="1">
      <c r="B17" s="15" t="s">
        <v>33</v>
      </c>
      <c r="C17" s="23">
        <f>AVERAGE(C5:C16)</f>
        <v>0.96317798272813326</v>
      </c>
      <c r="D17" s="15" t="str">
        <f t="shared" ref="D17" si="1"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51" sqref="B51:G5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47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28" t="s">
        <v>7</v>
      </c>
      <c r="E8" s="28" t="s">
        <v>8</v>
      </c>
      <c r="F8" s="17" t="s">
        <v>34</v>
      </c>
      <c r="G8" s="17" t="s">
        <v>36</v>
      </c>
    </row>
    <row r="9" spans="1:7" ht="20.100000000000001" customHeight="1">
      <c r="A9" s="26">
        <f>IF(D9&gt;0,1,0)</f>
        <v>1</v>
      </c>
      <c r="B9" s="29" t="s">
        <v>40</v>
      </c>
      <c r="C9" s="30" t="s">
        <v>43</v>
      </c>
      <c r="D9" s="37">
        <v>6101</v>
      </c>
      <c r="E9" s="33">
        <v>5550</v>
      </c>
      <c r="F9" s="38">
        <f t="shared" ref="F9:F15" si="0">IF(E9&gt;D9,D9,E9)</f>
        <v>5550</v>
      </c>
      <c r="G9" s="16">
        <f>IFERROR(F9/D9,"")</f>
        <v>0.90968693656777577</v>
      </c>
    </row>
    <row r="10" spans="1:7" ht="20.100000000000001" customHeight="1">
      <c r="A10" s="26">
        <f>IF(D10&gt;0,A9+1,A9)</f>
        <v>2</v>
      </c>
      <c r="B10" s="29" t="s">
        <v>39</v>
      </c>
      <c r="C10" s="30" t="s">
        <v>44</v>
      </c>
      <c r="D10" s="37">
        <v>8000</v>
      </c>
      <c r="E10" s="33">
        <v>8300</v>
      </c>
      <c r="F10" s="38">
        <f t="shared" si="0"/>
        <v>8000</v>
      </c>
      <c r="G10" s="16">
        <f t="shared" ref="G10:G11" si="1">IFERROR(F10/D10,"")</f>
        <v>1</v>
      </c>
    </row>
    <row r="11" spans="1:7" ht="20.100000000000001" customHeight="1">
      <c r="A11" s="26">
        <f>IF(D11&gt;0,A10+1,A10)</f>
        <v>3</v>
      </c>
      <c r="B11" s="29" t="s">
        <v>45</v>
      </c>
      <c r="C11" s="30" t="s">
        <v>46</v>
      </c>
      <c r="D11" s="37">
        <v>1400</v>
      </c>
      <c r="E11" s="33">
        <v>1390</v>
      </c>
      <c r="F11" s="38">
        <f t="shared" si="0"/>
        <v>1390</v>
      </c>
      <c r="G11" s="16">
        <f t="shared" si="1"/>
        <v>0.99285714285714288</v>
      </c>
    </row>
    <row r="12" spans="1:7" ht="20.100000000000001" hidden="1" customHeight="1">
      <c r="A12" s="26">
        <v>3</v>
      </c>
      <c r="B12" s="29"/>
      <c r="C12" s="30"/>
      <c r="D12" s="31"/>
      <c r="E12" s="31"/>
      <c r="F12" s="32">
        <f t="shared" si="0"/>
        <v>0</v>
      </c>
      <c r="G12" s="16" t="str">
        <f t="shared" ref="G12:G39" si="2">IFERROR(F12/D12,"")</f>
        <v/>
      </c>
    </row>
    <row r="13" spans="1:7" ht="20.100000000000001" hidden="1" customHeight="1">
      <c r="A13" s="27">
        <v>4</v>
      </c>
      <c r="B13" s="29"/>
      <c r="C13" s="30"/>
      <c r="D13" s="31"/>
      <c r="E13" s="31"/>
      <c r="F13" s="32">
        <f t="shared" si="0"/>
        <v>0</v>
      </c>
      <c r="G13" s="16" t="str">
        <f t="shared" si="2"/>
        <v/>
      </c>
    </row>
    <row r="14" spans="1:7" ht="20.100000000000001" hidden="1" customHeight="1">
      <c r="A14" s="26">
        <v>5</v>
      </c>
      <c r="B14" s="29"/>
      <c r="C14" s="30"/>
      <c r="D14" s="31"/>
      <c r="E14" s="31"/>
      <c r="F14" s="32">
        <f t="shared" si="0"/>
        <v>0</v>
      </c>
      <c r="G14" s="16" t="str">
        <f t="shared" si="2"/>
        <v/>
      </c>
    </row>
    <row r="15" spans="1:7" ht="20.100000000000001" hidden="1" customHeight="1">
      <c r="A15" s="27">
        <v>6</v>
      </c>
      <c r="B15" s="29"/>
      <c r="C15" s="30"/>
      <c r="D15" s="31"/>
      <c r="E15" s="31"/>
      <c r="F15" s="32">
        <f t="shared" si="0"/>
        <v>0</v>
      </c>
      <c r="G15" s="16" t="str">
        <f t="shared" si="2"/>
        <v/>
      </c>
    </row>
    <row r="16" spans="1:7" ht="20.100000000000001" hidden="1" customHeight="1">
      <c r="A16" s="26">
        <v>7</v>
      </c>
      <c r="B16" s="29"/>
      <c r="C16" s="30"/>
      <c r="D16" s="31"/>
      <c r="E16" s="31"/>
      <c r="F16" s="32">
        <f t="shared" ref="F16:F39" si="3">IF(E16&gt;D16,D16,E16)</f>
        <v>0</v>
      </c>
      <c r="G16" s="16" t="str">
        <f t="shared" si="2"/>
        <v/>
      </c>
    </row>
    <row r="17" spans="1:7" ht="20.100000000000001" hidden="1" customHeight="1">
      <c r="A17" s="27">
        <v>8</v>
      </c>
      <c r="B17" s="29"/>
      <c r="C17" s="30"/>
      <c r="D17" s="31"/>
      <c r="E17" s="31"/>
      <c r="F17" s="32">
        <f t="shared" si="3"/>
        <v>0</v>
      </c>
      <c r="G17" s="16" t="str">
        <f t="shared" si="2"/>
        <v/>
      </c>
    </row>
    <row r="18" spans="1:7" ht="20.100000000000001" hidden="1" customHeight="1">
      <c r="A18" s="26">
        <v>9</v>
      </c>
      <c r="B18" s="29"/>
      <c r="C18" s="30"/>
      <c r="D18" s="31"/>
      <c r="E18" s="31"/>
      <c r="F18" s="32">
        <f t="shared" si="3"/>
        <v>0</v>
      </c>
      <c r="G18" s="16" t="str">
        <f t="shared" si="2"/>
        <v/>
      </c>
    </row>
    <row r="19" spans="1:7" ht="20.100000000000001" hidden="1" customHeight="1">
      <c r="A19" s="27">
        <v>10</v>
      </c>
      <c r="B19" s="29"/>
      <c r="C19" s="30"/>
      <c r="D19" s="31"/>
      <c r="E19" s="31"/>
      <c r="F19" s="32">
        <f t="shared" si="3"/>
        <v>0</v>
      </c>
      <c r="G19" s="16" t="str">
        <f t="shared" si="2"/>
        <v/>
      </c>
    </row>
    <row r="20" spans="1:7" ht="20.100000000000001" hidden="1" customHeight="1">
      <c r="A20" s="26">
        <v>11</v>
      </c>
      <c r="B20" s="29"/>
      <c r="C20" s="30"/>
      <c r="D20" s="31"/>
      <c r="E20" s="31"/>
      <c r="F20" s="32">
        <f t="shared" si="3"/>
        <v>0</v>
      </c>
      <c r="G20" s="16" t="str">
        <f t="shared" si="2"/>
        <v/>
      </c>
    </row>
    <row r="21" spans="1:7" ht="20.100000000000001" hidden="1" customHeight="1">
      <c r="A21" s="27">
        <v>12</v>
      </c>
      <c r="B21" s="29"/>
      <c r="C21" s="30"/>
      <c r="D21" s="31"/>
      <c r="E21" s="31"/>
      <c r="F21" s="32">
        <f t="shared" si="3"/>
        <v>0</v>
      </c>
      <c r="G21" s="16" t="str">
        <f t="shared" si="2"/>
        <v/>
      </c>
    </row>
    <row r="22" spans="1:7" ht="20.100000000000001" hidden="1" customHeight="1">
      <c r="A22" s="26">
        <v>13</v>
      </c>
      <c r="B22" s="29"/>
      <c r="C22" s="30"/>
      <c r="D22" s="31"/>
      <c r="E22" s="31"/>
      <c r="F22" s="32">
        <f t="shared" si="3"/>
        <v>0</v>
      </c>
      <c r="G22" s="16" t="str">
        <f t="shared" si="2"/>
        <v/>
      </c>
    </row>
    <row r="23" spans="1:7" ht="20.100000000000001" hidden="1" customHeight="1">
      <c r="A23" s="27">
        <v>14</v>
      </c>
      <c r="B23" s="29"/>
      <c r="C23" s="30"/>
      <c r="D23" s="31"/>
      <c r="E23" s="31"/>
      <c r="F23" s="32">
        <f t="shared" si="3"/>
        <v>0</v>
      </c>
      <c r="G23" s="16" t="str">
        <f t="shared" si="2"/>
        <v/>
      </c>
    </row>
    <row r="24" spans="1:7" ht="20.100000000000001" hidden="1" customHeight="1">
      <c r="A24" s="26">
        <v>15</v>
      </c>
      <c r="B24" s="29"/>
      <c r="C24" s="30"/>
      <c r="D24" s="31"/>
      <c r="E24" s="31"/>
      <c r="F24" s="32">
        <f t="shared" si="3"/>
        <v>0</v>
      </c>
      <c r="G24" s="16" t="str">
        <f t="shared" si="2"/>
        <v/>
      </c>
    </row>
    <row r="25" spans="1:7" ht="20.100000000000001" hidden="1" customHeight="1">
      <c r="A25" s="27">
        <v>16</v>
      </c>
      <c r="B25" s="29"/>
      <c r="C25" s="30"/>
      <c r="D25" s="31"/>
      <c r="E25" s="31"/>
      <c r="F25" s="32">
        <f t="shared" si="3"/>
        <v>0</v>
      </c>
      <c r="G25" s="16" t="str">
        <f t="shared" si="2"/>
        <v/>
      </c>
    </row>
    <row r="26" spans="1:7" ht="20.100000000000001" hidden="1" customHeight="1">
      <c r="A26" s="26">
        <v>17</v>
      </c>
      <c r="B26" s="29"/>
      <c r="C26" s="30"/>
      <c r="D26" s="31"/>
      <c r="E26" s="31"/>
      <c r="F26" s="32">
        <f t="shared" si="3"/>
        <v>0</v>
      </c>
      <c r="G26" s="16" t="str">
        <f t="shared" si="2"/>
        <v/>
      </c>
    </row>
    <row r="27" spans="1:7" ht="20.100000000000001" hidden="1" customHeight="1">
      <c r="A27" s="27">
        <v>18</v>
      </c>
      <c r="B27" s="29"/>
      <c r="C27" s="30"/>
      <c r="D27" s="31"/>
      <c r="E27" s="31"/>
      <c r="F27" s="32">
        <f t="shared" si="3"/>
        <v>0</v>
      </c>
      <c r="G27" s="16" t="str">
        <f t="shared" si="2"/>
        <v/>
      </c>
    </row>
    <row r="28" spans="1:7" ht="20.100000000000001" hidden="1" customHeight="1">
      <c r="A28" s="26">
        <v>19</v>
      </c>
      <c r="B28" s="29"/>
      <c r="C28" s="30"/>
      <c r="D28" s="31"/>
      <c r="E28" s="31"/>
      <c r="F28" s="32">
        <f t="shared" si="3"/>
        <v>0</v>
      </c>
      <c r="G28" s="16" t="str">
        <f t="shared" si="2"/>
        <v/>
      </c>
    </row>
    <row r="29" spans="1:7" ht="20.100000000000001" hidden="1" customHeight="1">
      <c r="A29" s="27">
        <v>20</v>
      </c>
      <c r="B29" s="29"/>
      <c r="C29" s="30"/>
      <c r="D29" s="31"/>
      <c r="E29" s="31"/>
      <c r="F29" s="32">
        <f t="shared" si="3"/>
        <v>0</v>
      </c>
      <c r="G29" s="16" t="str">
        <f t="shared" si="2"/>
        <v/>
      </c>
    </row>
    <row r="30" spans="1:7" ht="20.100000000000001" hidden="1" customHeight="1">
      <c r="A30" s="26">
        <v>21</v>
      </c>
      <c r="B30" s="29"/>
      <c r="C30" s="30"/>
      <c r="D30" s="31"/>
      <c r="E30" s="31"/>
      <c r="F30" s="32">
        <f t="shared" si="3"/>
        <v>0</v>
      </c>
      <c r="G30" s="16" t="str">
        <f t="shared" si="2"/>
        <v/>
      </c>
    </row>
    <row r="31" spans="1:7" ht="20.100000000000001" hidden="1" customHeight="1">
      <c r="A31" s="27">
        <v>22</v>
      </c>
      <c r="B31" s="29"/>
      <c r="C31" s="30"/>
      <c r="D31" s="31"/>
      <c r="E31" s="31"/>
      <c r="F31" s="32">
        <f t="shared" si="3"/>
        <v>0</v>
      </c>
      <c r="G31" s="16" t="str">
        <f t="shared" si="2"/>
        <v/>
      </c>
    </row>
    <row r="32" spans="1:7" ht="20.100000000000001" hidden="1" customHeight="1">
      <c r="A32" s="26">
        <v>23</v>
      </c>
      <c r="B32" s="29"/>
      <c r="C32" s="30"/>
      <c r="D32" s="31"/>
      <c r="E32" s="31"/>
      <c r="F32" s="32">
        <f t="shared" si="3"/>
        <v>0</v>
      </c>
      <c r="G32" s="16" t="str">
        <f t="shared" si="2"/>
        <v/>
      </c>
    </row>
    <row r="33" spans="1:7" ht="20.100000000000001" hidden="1" customHeight="1">
      <c r="A33" s="27">
        <v>24</v>
      </c>
      <c r="B33" s="29"/>
      <c r="C33" s="30"/>
      <c r="D33" s="31"/>
      <c r="E33" s="31"/>
      <c r="F33" s="32">
        <f t="shared" si="3"/>
        <v>0</v>
      </c>
      <c r="G33" s="16" t="str">
        <f t="shared" si="2"/>
        <v/>
      </c>
    </row>
    <row r="34" spans="1:7" ht="20.100000000000001" hidden="1" customHeight="1">
      <c r="A34" s="26">
        <v>25</v>
      </c>
      <c r="B34" s="29"/>
      <c r="C34" s="30"/>
      <c r="D34" s="31"/>
      <c r="E34" s="31"/>
      <c r="F34" s="32">
        <f t="shared" si="3"/>
        <v>0</v>
      </c>
      <c r="G34" s="16" t="str">
        <f t="shared" si="2"/>
        <v/>
      </c>
    </row>
    <row r="35" spans="1:7" ht="20.100000000000001" hidden="1" customHeight="1">
      <c r="A35" s="27">
        <v>26</v>
      </c>
      <c r="B35" s="29"/>
      <c r="C35" s="30"/>
      <c r="D35" s="31"/>
      <c r="E35" s="31"/>
      <c r="F35" s="32">
        <f t="shared" si="3"/>
        <v>0</v>
      </c>
      <c r="G35" s="16" t="str">
        <f t="shared" si="2"/>
        <v/>
      </c>
    </row>
    <row r="36" spans="1:7" ht="20.100000000000001" hidden="1" customHeight="1">
      <c r="A36" s="26">
        <v>27</v>
      </c>
      <c r="B36" s="29"/>
      <c r="C36" s="30"/>
      <c r="D36" s="31"/>
      <c r="E36" s="31"/>
      <c r="F36" s="32">
        <f t="shared" si="3"/>
        <v>0</v>
      </c>
      <c r="G36" s="16" t="str">
        <f t="shared" si="2"/>
        <v/>
      </c>
    </row>
    <row r="37" spans="1:7" ht="20.100000000000001" hidden="1" customHeight="1">
      <c r="A37" s="27">
        <v>28</v>
      </c>
      <c r="B37" s="29"/>
      <c r="C37" s="30"/>
      <c r="D37" s="31"/>
      <c r="E37" s="31"/>
      <c r="F37" s="32">
        <f t="shared" si="3"/>
        <v>0</v>
      </c>
      <c r="G37" s="16" t="str">
        <f t="shared" si="2"/>
        <v/>
      </c>
    </row>
    <row r="38" spans="1:7" ht="20.100000000000001" hidden="1" customHeight="1">
      <c r="A38" s="26">
        <v>29</v>
      </c>
      <c r="B38" s="29"/>
      <c r="C38" s="30"/>
      <c r="D38" s="31"/>
      <c r="E38" s="31"/>
      <c r="F38" s="32">
        <f t="shared" si="3"/>
        <v>0</v>
      </c>
      <c r="G38" s="16" t="str">
        <f t="shared" si="2"/>
        <v/>
      </c>
    </row>
    <row r="39" spans="1:7" ht="20.100000000000001" hidden="1" customHeight="1">
      <c r="A39" s="27">
        <v>30</v>
      </c>
      <c r="B39" s="29"/>
      <c r="C39" s="30"/>
      <c r="D39" s="31"/>
      <c r="E39" s="31"/>
      <c r="F39" s="32">
        <f t="shared" si="3"/>
        <v>0</v>
      </c>
      <c r="G39" s="16" t="str">
        <f t="shared" si="2"/>
        <v/>
      </c>
    </row>
    <row r="40" spans="1:7" ht="25.5" customHeight="1">
      <c r="A40" s="77" t="s">
        <v>6</v>
      </c>
      <c r="B40" s="78"/>
      <c r="C40" s="78"/>
      <c r="D40" s="19">
        <f>SUM(D9:D39)</f>
        <v>15501</v>
      </c>
      <c r="E40" s="19"/>
      <c r="F40" s="19">
        <f>SUM(F9:F39)</f>
        <v>14940</v>
      </c>
      <c r="G40" s="19"/>
    </row>
    <row r="41" spans="1:7" ht="25.5" customHeight="1">
      <c r="A41" s="79" t="s">
        <v>36</v>
      </c>
      <c r="B41" s="79"/>
      <c r="C41" s="79"/>
      <c r="D41" s="76">
        <f>F40/D40</f>
        <v>0.96380878652990132</v>
      </c>
      <c r="E41" s="76"/>
      <c r="F41" s="76"/>
      <c r="G41" s="20"/>
    </row>
    <row r="42" spans="1:7" ht="25.5" customHeight="1">
      <c r="A42" s="75" t="s">
        <v>35</v>
      </c>
      <c r="B42" s="75"/>
      <c r="C42" s="75"/>
      <c r="D42" s="75" t="str">
        <f>IF(D41&lt;50%,B49,IF(D41&lt;70%,B48,IF(D41&lt;80%,B47,IF(D41&lt;90%,B46,B45))))</f>
        <v>A</v>
      </c>
      <c r="E42" s="75"/>
      <c r="F42" s="75"/>
      <c r="G42" s="21"/>
    </row>
    <row r="43" spans="1:7" ht="20.100000000000001" customHeight="1">
      <c r="E43" s="2"/>
      <c r="F43" s="2"/>
    </row>
    <row r="44" spans="1:7" ht="15">
      <c r="B44" s="18" t="s">
        <v>48</v>
      </c>
    </row>
    <row r="45" spans="1:7" ht="20.100000000000001" customHeight="1">
      <c r="B45" s="6" t="s">
        <v>9</v>
      </c>
      <c r="C45" s="7" t="s">
        <v>10</v>
      </c>
    </row>
    <row r="46" spans="1:7" ht="20.100000000000001" customHeight="1">
      <c r="B46" s="6" t="s">
        <v>11</v>
      </c>
      <c r="C46" s="7" t="s">
        <v>12</v>
      </c>
    </row>
    <row r="47" spans="1:7" ht="20.100000000000001" customHeight="1">
      <c r="B47" s="6" t="s">
        <v>13</v>
      </c>
      <c r="C47" s="7" t="s">
        <v>14</v>
      </c>
    </row>
    <row r="48" spans="1:7" ht="20.100000000000001" customHeight="1">
      <c r="B48" s="6" t="s">
        <v>15</v>
      </c>
      <c r="C48" s="7" t="s">
        <v>16</v>
      </c>
    </row>
    <row r="49" spans="1:7" ht="20.100000000000001" customHeight="1">
      <c r="B49" s="6" t="s">
        <v>17</v>
      </c>
      <c r="C49" s="7" t="s">
        <v>18</v>
      </c>
    </row>
    <row r="51" spans="1:7" ht="20.100000000000001" customHeight="1">
      <c r="A51" s="24"/>
      <c r="B51" s="61" t="s">
        <v>49</v>
      </c>
      <c r="C51" s="61"/>
      <c r="D51" s="61"/>
      <c r="E51" s="61"/>
      <c r="F51" s="61"/>
      <c r="G51" s="61"/>
    </row>
    <row r="52" spans="1:7" ht="20.100000000000001" customHeight="1">
      <c r="A52" s="61" t="s">
        <v>37</v>
      </c>
      <c r="B52" s="61"/>
      <c r="C52" s="61"/>
      <c r="D52" s="61" t="s">
        <v>42</v>
      </c>
      <c r="E52" s="61"/>
      <c r="F52" s="61"/>
      <c r="G52" s="61"/>
    </row>
    <row r="53" spans="1:7" ht="53.25" customHeight="1">
      <c r="A53" s="24"/>
      <c r="B53" s="24"/>
      <c r="C53" s="25"/>
      <c r="D53" s="25"/>
      <c r="E53" s="25"/>
      <c r="F53" s="25"/>
      <c r="G53" s="25"/>
    </row>
    <row r="54" spans="1:7" ht="20.100000000000001" customHeight="1">
      <c r="A54" s="62" t="s">
        <v>50</v>
      </c>
      <c r="B54" s="62"/>
      <c r="C54" s="62"/>
      <c r="D54" s="61" t="s">
        <v>38</v>
      </c>
      <c r="E54" s="61"/>
      <c r="F54" s="61"/>
      <c r="G54" s="61"/>
    </row>
    <row r="55" spans="1:7" ht="20.100000000000001" customHeight="1">
      <c r="A55" s="61" t="s">
        <v>51</v>
      </c>
      <c r="B55" s="61"/>
      <c r="C55" s="61"/>
      <c r="D55" s="61"/>
      <c r="E55" s="61"/>
      <c r="F55" s="61"/>
      <c r="G55" s="61"/>
    </row>
  </sheetData>
  <autoFilter ref="A8:G42">
    <filterColumn colId="1" showButton="0"/>
  </autoFilter>
  <mergeCells count="21">
    <mergeCell ref="D42:F42"/>
    <mergeCell ref="D41:F41"/>
    <mergeCell ref="A40:C40"/>
    <mergeCell ref="A41:C41"/>
    <mergeCell ref="A42:C42"/>
    <mergeCell ref="D7:G7"/>
    <mergeCell ref="A7:A8"/>
    <mergeCell ref="B7:B8"/>
    <mergeCell ref="C7:C8"/>
    <mergeCell ref="A1:G1"/>
    <mergeCell ref="A2:G2"/>
    <mergeCell ref="A3:G3"/>
    <mergeCell ref="A5:G5"/>
    <mergeCell ref="A6:G6"/>
    <mergeCell ref="D55:G55"/>
    <mergeCell ref="A52:C52"/>
    <mergeCell ref="A54:C54"/>
    <mergeCell ref="A55:C55"/>
    <mergeCell ref="B51:G51"/>
    <mergeCell ref="D52:G52"/>
    <mergeCell ref="D54:G54"/>
  </mergeCells>
  <conditionalFormatting sqref="G9:G39">
    <cfRule type="cellIs" dxfId="15" priority="1" operator="lessThan">
      <formula>0.9</formula>
    </cfRule>
    <cfRule type="cellIs" dxfId="14" priority="5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G55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" sqref="A3:G3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54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36" t="s">
        <v>7</v>
      </c>
      <c r="E8" s="36" t="s">
        <v>8</v>
      </c>
      <c r="F8" s="35" t="s">
        <v>34</v>
      </c>
      <c r="G8" s="35" t="s">
        <v>36</v>
      </c>
    </row>
    <row r="9" spans="1:7" ht="20.100000000000001" customHeight="1">
      <c r="A9" s="26">
        <f>IF(D9&gt;0,1,0)</f>
        <v>1</v>
      </c>
      <c r="B9" s="29" t="s">
        <v>40</v>
      </c>
      <c r="C9" s="30" t="s">
        <v>43</v>
      </c>
      <c r="D9" s="37">
        <v>2500</v>
      </c>
      <c r="E9" s="33">
        <v>2500</v>
      </c>
      <c r="F9" s="38">
        <f t="shared" ref="F9:F39" si="0">IF(E9&gt;D9,D9,E9)</f>
        <v>2500</v>
      </c>
      <c r="G9" s="16">
        <f>IFERROR(F9/D9,"")</f>
        <v>1</v>
      </c>
    </row>
    <row r="10" spans="1:7" ht="20.100000000000001" customHeight="1">
      <c r="A10" s="26">
        <f>IF(D10&gt;0,A9+1,A9)</f>
        <v>2</v>
      </c>
      <c r="B10" s="29" t="s">
        <v>39</v>
      </c>
      <c r="C10" s="30" t="s">
        <v>44</v>
      </c>
      <c r="D10" s="37">
        <v>3000</v>
      </c>
      <c r="E10" s="33">
        <v>2510</v>
      </c>
      <c r="F10" s="38">
        <f t="shared" si="0"/>
        <v>2510</v>
      </c>
      <c r="G10" s="16">
        <f t="shared" ref="G10:G39" si="1">IFERROR(F10/D10,"")</f>
        <v>0.83666666666666667</v>
      </c>
    </row>
    <row r="11" spans="1:7" ht="20.100000000000001" customHeight="1">
      <c r="A11" s="26">
        <f>IF(D11&gt;0,A10+1,A10)</f>
        <v>3</v>
      </c>
      <c r="B11" s="29" t="s">
        <v>45</v>
      </c>
      <c r="C11" s="30" t="s">
        <v>46</v>
      </c>
      <c r="D11" s="37">
        <v>1410</v>
      </c>
      <c r="E11" s="33">
        <v>1390</v>
      </c>
      <c r="F11" s="38">
        <f t="shared" si="0"/>
        <v>1390</v>
      </c>
      <c r="G11" s="16">
        <f t="shared" si="1"/>
        <v>0.98581560283687941</v>
      </c>
    </row>
    <row r="12" spans="1:7" ht="20.100000000000001" customHeight="1">
      <c r="A12" s="26">
        <v>3</v>
      </c>
      <c r="B12" s="29" t="s">
        <v>52</v>
      </c>
      <c r="C12" s="30" t="s">
        <v>53</v>
      </c>
      <c r="D12" s="31">
        <v>321</v>
      </c>
      <c r="E12" s="33">
        <v>321</v>
      </c>
      <c r="F12" s="32">
        <f t="shared" si="0"/>
        <v>321</v>
      </c>
      <c r="G12" s="16">
        <f t="shared" si="1"/>
        <v>1</v>
      </c>
    </row>
    <row r="13" spans="1:7" ht="20.100000000000001" hidden="1" customHeight="1">
      <c r="A13" s="27">
        <v>4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6">
        <v>5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7">
        <v>6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6">
        <v>7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7">
        <v>8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6">
        <v>9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7">
        <v>10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6">
        <v>11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7">
        <v>12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6">
        <v>13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7">
        <v>14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6">
        <v>15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7">
        <v>16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6">
        <v>17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7">
        <v>18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6">
        <v>19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7">
        <v>20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6">
        <v>21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7">
        <v>22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6">
        <v>23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7">
        <v>24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6">
        <v>25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7">
        <v>26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6">
        <v>27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7">
        <v>28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6">
        <v>29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0.100000000000001" hidden="1" customHeight="1">
      <c r="A39" s="27">
        <v>30</v>
      </c>
      <c r="B39" s="29"/>
      <c r="C39" s="30"/>
      <c r="D39" s="31"/>
      <c r="E39" s="31"/>
      <c r="F39" s="32">
        <f t="shared" si="0"/>
        <v>0</v>
      </c>
      <c r="G39" s="16" t="str">
        <f t="shared" si="1"/>
        <v/>
      </c>
    </row>
    <row r="40" spans="1:7" ht="25.5" customHeight="1">
      <c r="A40" s="77" t="s">
        <v>6</v>
      </c>
      <c r="B40" s="78"/>
      <c r="C40" s="78"/>
      <c r="D40" s="19">
        <f>SUM(D9:D39)</f>
        <v>7231</v>
      </c>
      <c r="E40" s="19"/>
      <c r="F40" s="19">
        <f>SUM(F9:F39)</f>
        <v>6721</v>
      </c>
      <c r="G40" s="19"/>
    </row>
    <row r="41" spans="1:7" ht="25.5" customHeight="1">
      <c r="A41" s="79" t="s">
        <v>36</v>
      </c>
      <c r="B41" s="79"/>
      <c r="C41" s="79"/>
      <c r="D41" s="76">
        <f>F40/D40</f>
        <v>0.9294703360531047</v>
      </c>
      <c r="E41" s="76"/>
      <c r="F41" s="76"/>
      <c r="G41" s="20"/>
    </row>
    <row r="42" spans="1:7" ht="25.5" customHeight="1">
      <c r="A42" s="75" t="s">
        <v>35</v>
      </c>
      <c r="B42" s="75"/>
      <c r="C42" s="75"/>
      <c r="D42" s="75" t="str">
        <f>IF(D41&lt;50%,B49,IF(D41&lt;70%,B48,IF(D41&lt;80%,B47,IF(D41&lt;90%,B46,B45))))</f>
        <v>A</v>
      </c>
      <c r="E42" s="75"/>
      <c r="F42" s="75"/>
      <c r="G42" s="21"/>
    </row>
    <row r="43" spans="1:7" ht="20.100000000000001" customHeight="1">
      <c r="E43" s="2"/>
      <c r="F43" s="2"/>
    </row>
    <row r="44" spans="1:7" ht="15">
      <c r="B44" s="18" t="s">
        <v>48</v>
      </c>
    </row>
    <row r="45" spans="1:7" ht="20.100000000000001" customHeight="1">
      <c r="B45" s="6" t="s">
        <v>9</v>
      </c>
      <c r="C45" s="7" t="s">
        <v>10</v>
      </c>
    </row>
    <row r="46" spans="1:7" ht="20.100000000000001" customHeight="1">
      <c r="B46" s="6" t="s">
        <v>11</v>
      </c>
      <c r="C46" s="7" t="s">
        <v>12</v>
      </c>
    </row>
    <row r="47" spans="1:7" ht="20.100000000000001" customHeight="1">
      <c r="B47" s="6" t="s">
        <v>13</v>
      </c>
      <c r="C47" s="7" t="s">
        <v>14</v>
      </c>
    </row>
    <row r="48" spans="1:7" ht="20.100000000000001" customHeight="1">
      <c r="B48" s="6" t="s">
        <v>15</v>
      </c>
      <c r="C48" s="7" t="s">
        <v>16</v>
      </c>
    </row>
    <row r="49" spans="1:7" ht="20.100000000000001" customHeight="1">
      <c r="B49" s="6" t="s">
        <v>17</v>
      </c>
      <c r="C49" s="7" t="s">
        <v>18</v>
      </c>
    </row>
    <row r="51" spans="1:7" ht="20.100000000000001" customHeight="1">
      <c r="A51" s="34"/>
      <c r="B51" s="61" t="s">
        <v>55</v>
      </c>
      <c r="C51" s="61"/>
      <c r="D51" s="61"/>
      <c r="E51" s="61"/>
      <c r="F51" s="61"/>
      <c r="G51" s="61"/>
    </row>
    <row r="52" spans="1:7" ht="20.100000000000001" customHeight="1">
      <c r="A52" s="61" t="s">
        <v>37</v>
      </c>
      <c r="B52" s="61"/>
      <c r="C52" s="61"/>
      <c r="D52" s="61" t="s">
        <v>42</v>
      </c>
      <c r="E52" s="61"/>
      <c r="F52" s="61"/>
      <c r="G52" s="61"/>
    </row>
    <row r="53" spans="1:7" ht="53.25" customHeight="1">
      <c r="A53" s="34"/>
      <c r="B53" s="34"/>
      <c r="C53" s="25"/>
      <c r="D53" s="25"/>
      <c r="E53" s="25"/>
      <c r="F53" s="25"/>
      <c r="G53" s="25"/>
    </row>
    <row r="54" spans="1:7" ht="20.100000000000001" customHeight="1">
      <c r="A54" s="62" t="s">
        <v>50</v>
      </c>
      <c r="B54" s="62"/>
      <c r="C54" s="62"/>
      <c r="D54" s="61" t="s">
        <v>38</v>
      </c>
      <c r="E54" s="61"/>
      <c r="F54" s="61"/>
      <c r="G54" s="61"/>
    </row>
    <row r="55" spans="1:7" ht="20.100000000000001" customHeight="1">
      <c r="A55" s="61" t="s">
        <v>51</v>
      </c>
      <c r="B55" s="61"/>
      <c r="C55" s="61"/>
      <c r="D55" s="61"/>
      <c r="E55" s="61"/>
      <c r="F55" s="61"/>
      <c r="G55" s="61"/>
    </row>
  </sheetData>
  <autoFilter ref="A8:G42">
    <filterColumn colId="1" showButton="0"/>
    <filterColumn colId="3">
      <customFilters>
        <customFilter operator="notEqual" val=" "/>
      </customFilters>
    </filterColumn>
  </autoFilter>
  <mergeCells count="21">
    <mergeCell ref="B51:G5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40:C40"/>
    <mergeCell ref="A41:C41"/>
    <mergeCell ref="D41:F41"/>
    <mergeCell ref="A42:C42"/>
    <mergeCell ref="D42:F42"/>
    <mergeCell ref="A52:C52"/>
    <mergeCell ref="D52:G52"/>
    <mergeCell ref="A54:C54"/>
    <mergeCell ref="D54:G54"/>
    <mergeCell ref="A55:C55"/>
    <mergeCell ref="D55:G55"/>
  </mergeCells>
  <conditionalFormatting sqref="G9:G39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55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42" sqref="J42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56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41" t="s">
        <v>7</v>
      </c>
      <c r="E8" s="41" t="s">
        <v>8</v>
      </c>
      <c r="F8" s="40" t="s">
        <v>34</v>
      </c>
      <c r="G8" s="40" t="s">
        <v>36</v>
      </c>
    </row>
    <row r="9" spans="1:7" ht="20.100000000000001" customHeight="1">
      <c r="A9" s="26">
        <f>IF(D9&gt;0,1,0)</f>
        <v>1</v>
      </c>
      <c r="B9" s="29" t="s">
        <v>40</v>
      </c>
      <c r="C9" s="30" t="s">
        <v>43</v>
      </c>
      <c r="D9" s="37">
        <v>1000</v>
      </c>
      <c r="E9" s="33">
        <v>1000</v>
      </c>
      <c r="F9" s="38">
        <f t="shared" ref="F9:F39" si="0">IF(E9&gt;D9,D9,E9)</f>
        <v>1000</v>
      </c>
      <c r="G9" s="16">
        <f>IFERROR(F9/D9,"")</f>
        <v>1</v>
      </c>
    </row>
    <row r="10" spans="1:7" ht="20.100000000000001" customHeight="1">
      <c r="A10" s="26">
        <f>IF(D10&gt;0,A9+1,A9)</f>
        <v>2</v>
      </c>
      <c r="B10" s="29" t="s">
        <v>39</v>
      </c>
      <c r="C10" s="30" t="s">
        <v>44</v>
      </c>
      <c r="D10" s="37">
        <v>9000</v>
      </c>
      <c r="E10" s="33">
        <v>8900</v>
      </c>
      <c r="F10" s="38">
        <f t="shared" si="0"/>
        <v>8900</v>
      </c>
      <c r="G10" s="16">
        <f t="shared" ref="G10:G39" si="1">IFERROR(F10/D10,"")</f>
        <v>0.98888888888888893</v>
      </c>
    </row>
    <row r="11" spans="1:7" ht="20.100000000000001" customHeight="1">
      <c r="A11" s="26">
        <f>IF(D11&gt;0,A10+1,A10)</f>
        <v>3</v>
      </c>
      <c r="B11" s="29" t="s">
        <v>45</v>
      </c>
      <c r="C11" s="30" t="s">
        <v>46</v>
      </c>
      <c r="D11" s="37">
        <v>500</v>
      </c>
      <c r="E11" s="33">
        <v>500</v>
      </c>
      <c r="F11" s="38">
        <f t="shared" si="0"/>
        <v>500</v>
      </c>
      <c r="G11" s="16">
        <f t="shared" si="1"/>
        <v>1</v>
      </c>
    </row>
    <row r="12" spans="1:7" ht="20.100000000000001" hidden="1" customHeight="1">
      <c r="A12" s="26">
        <v>3</v>
      </c>
      <c r="B12" s="29" t="s">
        <v>52</v>
      </c>
      <c r="C12" s="30" t="s">
        <v>53</v>
      </c>
      <c r="D12" s="31">
        <v>0</v>
      </c>
      <c r="E12" s="31">
        <v>0</v>
      </c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7">
        <v>4</v>
      </c>
      <c r="B13" s="29"/>
      <c r="C13" s="30"/>
      <c r="D13" s="31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6">
        <v>5</v>
      </c>
      <c r="B14" s="29"/>
      <c r="C14" s="30"/>
      <c r="D14" s="31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7">
        <v>6</v>
      </c>
      <c r="B15" s="29"/>
      <c r="C15" s="30"/>
      <c r="D15" s="31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6">
        <v>7</v>
      </c>
      <c r="B16" s="29"/>
      <c r="C16" s="30"/>
      <c r="D16" s="31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7">
        <v>8</v>
      </c>
      <c r="B17" s="29"/>
      <c r="C17" s="30"/>
      <c r="D17" s="31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6">
        <v>9</v>
      </c>
      <c r="B18" s="29"/>
      <c r="C18" s="30"/>
      <c r="D18" s="31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7">
        <v>10</v>
      </c>
      <c r="B19" s="29"/>
      <c r="C19" s="30"/>
      <c r="D19" s="31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6">
        <v>11</v>
      </c>
      <c r="B20" s="29"/>
      <c r="C20" s="30"/>
      <c r="D20" s="31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7">
        <v>12</v>
      </c>
      <c r="B21" s="29"/>
      <c r="C21" s="30"/>
      <c r="D21" s="31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6">
        <v>13</v>
      </c>
      <c r="B22" s="29"/>
      <c r="C22" s="30"/>
      <c r="D22" s="31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7">
        <v>14</v>
      </c>
      <c r="B23" s="29"/>
      <c r="C23" s="30"/>
      <c r="D23" s="31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6">
        <v>15</v>
      </c>
      <c r="B24" s="29"/>
      <c r="C24" s="30"/>
      <c r="D24" s="31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7">
        <v>16</v>
      </c>
      <c r="B25" s="29"/>
      <c r="C25" s="30"/>
      <c r="D25" s="31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6">
        <v>17</v>
      </c>
      <c r="B26" s="29"/>
      <c r="C26" s="30"/>
      <c r="D26" s="31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7">
        <v>18</v>
      </c>
      <c r="B27" s="29"/>
      <c r="C27" s="30"/>
      <c r="D27" s="31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6">
        <v>19</v>
      </c>
      <c r="B28" s="29"/>
      <c r="C28" s="30"/>
      <c r="D28" s="31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7">
        <v>20</v>
      </c>
      <c r="B29" s="29"/>
      <c r="C29" s="30"/>
      <c r="D29" s="31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6">
        <v>21</v>
      </c>
      <c r="B30" s="29"/>
      <c r="C30" s="30"/>
      <c r="D30" s="31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7">
        <v>22</v>
      </c>
      <c r="B31" s="29"/>
      <c r="C31" s="30"/>
      <c r="D31" s="31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6">
        <v>23</v>
      </c>
      <c r="B32" s="29"/>
      <c r="C32" s="30"/>
      <c r="D32" s="31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7">
        <v>24</v>
      </c>
      <c r="B33" s="29"/>
      <c r="C33" s="30"/>
      <c r="D33" s="31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6">
        <v>25</v>
      </c>
      <c r="B34" s="29"/>
      <c r="C34" s="30"/>
      <c r="D34" s="31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7">
        <v>26</v>
      </c>
      <c r="B35" s="29"/>
      <c r="C35" s="30"/>
      <c r="D35" s="31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6">
        <v>27</v>
      </c>
      <c r="B36" s="29"/>
      <c r="C36" s="30"/>
      <c r="D36" s="31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7">
        <v>28</v>
      </c>
      <c r="B37" s="29"/>
      <c r="C37" s="30"/>
      <c r="D37" s="31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6">
        <v>29</v>
      </c>
      <c r="B38" s="29"/>
      <c r="C38" s="30"/>
      <c r="D38" s="31"/>
      <c r="E38" s="31"/>
      <c r="F38" s="32">
        <f t="shared" si="0"/>
        <v>0</v>
      </c>
      <c r="G38" s="16" t="str">
        <f t="shared" si="1"/>
        <v/>
      </c>
    </row>
    <row r="39" spans="1:7" ht="20.100000000000001" hidden="1" customHeight="1">
      <c r="A39" s="27">
        <v>30</v>
      </c>
      <c r="B39" s="29"/>
      <c r="C39" s="30"/>
      <c r="D39" s="31"/>
      <c r="E39" s="31"/>
      <c r="F39" s="32">
        <f t="shared" si="0"/>
        <v>0</v>
      </c>
      <c r="G39" s="16" t="str">
        <f t="shared" si="1"/>
        <v/>
      </c>
    </row>
    <row r="40" spans="1:7" ht="25.5" customHeight="1">
      <c r="A40" s="77" t="s">
        <v>6</v>
      </c>
      <c r="B40" s="78"/>
      <c r="C40" s="78"/>
      <c r="D40" s="19">
        <f>SUM(D9:D39)</f>
        <v>10500</v>
      </c>
      <c r="E40" s="19"/>
      <c r="F40" s="19">
        <f>SUM(F9:F39)</f>
        <v>10400</v>
      </c>
      <c r="G40" s="19"/>
    </row>
    <row r="41" spans="1:7" ht="25.5" customHeight="1">
      <c r="A41" s="79" t="s">
        <v>36</v>
      </c>
      <c r="B41" s="79"/>
      <c r="C41" s="79"/>
      <c r="D41" s="76">
        <f>F40/D40</f>
        <v>0.99047619047619051</v>
      </c>
      <c r="E41" s="76"/>
      <c r="F41" s="76"/>
      <c r="G41" s="20"/>
    </row>
    <row r="42" spans="1:7" ht="25.5" customHeight="1">
      <c r="A42" s="75" t="s">
        <v>35</v>
      </c>
      <c r="B42" s="75"/>
      <c r="C42" s="75"/>
      <c r="D42" s="75" t="str">
        <f>IF(D41&lt;50%,B49,IF(D41&lt;70%,B48,IF(D41&lt;80%,B47,IF(D41&lt;90%,B46,B45))))</f>
        <v>A</v>
      </c>
      <c r="E42" s="75"/>
      <c r="F42" s="75"/>
      <c r="G42" s="21"/>
    </row>
    <row r="43" spans="1:7" ht="20.100000000000001" customHeight="1">
      <c r="E43" s="2"/>
      <c r="F43" s="2"/>
    </row>
    <row r="44" spans="1:7" ht="15">
      <c r="B44" s="18" t="s">
        <v>48</v>
      </c>
    </row>
    <row r="45" spans="1:7" ht="20.100000000000001" customHeight="1">
      <c r="B45" s="6" t="s">
        <v>9</v>
      </c>
      <c r="C45" s="7" t="s">
        <v>10</v>
      </c>
    </row>
    <row r="46" spans="1:7" ht="20.100000000000001" customHeight="1">
      <c r="B46" s="6" t="s">
        <v>11</v>
      </c>
      <c r="C46" s="7" t="s">
        <v>12</v>
      </c>
    </row>
    <row r="47" spans="1:7" ht="20.100000000000001" customHeight="1">
      <c r="B47" s="6" t="s">
        <v>13</v>
      </c>
      <c r="C47" s="7" t="s">
        <v>14</v>
      </c>
    </row>
    <row r="48" spans="1:7" ht="20.100000000000001" customHeight="1">
      <c r="B48" s="6" t="s">
        <v>15</v>
      </c>
      <c r="C48" s="7" t="s">
        <v>16</v>
      </c>
    </row>
    <row r="49" spans="1:7" ht="20.100000000000001" customHeight="1">
      <c r="B49" s="6" t="s">
        <v>17</v>
      </c>
      <c r="C49" s="7" t="s">
        <v>18</v>
      </c>
    </row>
    <row r="51" spans="1:7" ht="20.100000000000001" customHeight="1">
      <c r="A51" s="39"/>
      <c r="B51" s="61" t="s">
        <v>57</v>
      </c>
      <c r="C51" s="61"/>
      <c r="D51" s="61"/>
      <c r="E51" s="61"/>
      <c r="F51" s="61"/>
      <c r="G51" s="61"/>
    </row>
    <row r="52" spans="1:7" ht="20.100000000000001" customHeight="1">
      <c r="A52" s="61" t="s">
        <v>37</v>
      </c>
      <c r="B52" s="61"/>
      <c r="C52" s="61"/>
      <c r="D52" s="61" t="s">
        <v>42</v>
      </c>
      <c r="E52" s="61"/>
      <c r="F52" s="61"/>
      <c r="G52" s="61"/>
    </row>
    <row r="53" spans="1:7" ht="53.25" customHeight="1">
      <c r="A53" s="39"/>
      <c r="B53" s="39"/>
      <c r="C53" s="25"/>
      <c r="D53" s="25"/>
      <c r="E53" s="25"/>
      <c r="F53" s="25"/>
      <c r="G53" s="25"/>
    </row>
    <row r="54" spans="1:7" ht="20.100000000000001" customHeight="1">
      <c r="A54" s="62" t="s">
        <v>50</v>
      </c>
      <c r="B54" s="62"/>
      <c r="C54" s="62"/>
      <c r="D54" s="61" t="s">
        <v>38</v>
      </c>
      <c r="E54" s="61"/>
      <c r="F54" s="61"/>
      <c r="G54" s="61"/>
    </row>
    <row r="55" spans="1:7" ht="20.100000000000001" customHeight="1">
      <c r="A55" s="61" t="s">
        <v>51</v>
      </c>
      <c r="B55" s="61"/>
      <c r="C55" s="61"/>
      <c r="D55" s="61"/>
      <c r="E55" s="61"/>
      <c r="F55" s="61"/>
      <c r="G55" s="61"/>
    </row>
  </sheetData>
  <autoFilter ref="A8:G42">
    <filterColumn colId="1" showButton="0"/>
    <filterColumn colId="3">
      <filters>
        <filter val="1,000"/>
        <filter val="10,500"/>
        <filter val="500"/>
        <filter val="9,000"/>
        <filter val="99.05%"/>
        <filter val="A"/>
      </filters>
    </filterColumn>
  </autoFilter>
  <mergeCells count="21">
    <mergeCell ref="B51:G5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40:C40"/>
    <mergeCell ref="A41:C41"/>
    <mergeCell ref="D41:F41"/>
    <mergeCell ref="A42:C42"/>
    <mergeCell ref="D42:F42"/>
    <mergeCell ref="A52:C52"/>
    <mergeCell ref="D52:G52"/>
    <mergeCell ref="A54:C54"/>
    <mergeCell ref="D54:G54"/>
    <mergeCell ref="A55:C55"/>
    <mergeCell ref="D55:G55"/>
  </mergeCells>
  <conditionalFormatting sqref="G9:G39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55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9" sqref="D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59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44" t="s">
        <v>7</v>
      </c>
      <c r="E8" s="44" t="s">
        <v>8</v>
      </c>
      <c r="F8" s="43" t="s">
        <v>34</v>
      </c>
      <c r="G8" s="43" t="s">
        <v>36</v>
      </c>
    </row>
    <row r="9" spans="1:7" ht="20.100000000000001" customHeight="1">
      <c r="A9" s="26">
        <f>IF(D9&gt;0,1,0)</f>
        <v>1</v>
      </c>
      <c r="B9" s="29" t="s">
        <v>60</v>
      </c>
      <c r="C9" s="30" t="s">
        <v>43</v>
      </c>
      <c r="D9" s="53">
        <v>3600</v>
      </c>
      <c r="E9" s="54">
        <v>3600</v>
      </c>
      <c r="F9" s="38">
        <f t="shared" ref="F9:F39" si="0">IF(E9&gt;D9,D9,E9)</f>
        <v>3600</v>
      </c>
      <c r="G9" s="16">
        <f>IFERROR(F9/D9,"")</f>
        <v>1</v>
      </c>
    </row>
    <row r="10" spans="1:7" ht="20.100000000000001" customHeight="1">
      <c r="A10" s="26">
        <f>IF(D10&gt;0,A9+1,A9)</f>
        <v>2</v>
      </c>
      <c r="B10" s="29" t="s">
        <v>61</v>
      </c>
      <c r="C10" s="30" t="s">
        <v>44</v>
      </c>
      <c r="D10" s="53">
        <v>2000</v>
      </c>
      <c r="E10" s="54">
        <v>2000</v>
      </c>
      <c r="F10" s="38">
        <f t="shared" si="0"/>
        <v>2000</v>
      </c>
      <c r="G10" s="16">
        <f t="shared" ref="G10:G39" si="1">IFERROR(F10/D10,"")</f>
        <v>1</v>
      </c>
    </row>
    <row r="11" spans="1:7" ht="20.100000000000001" hidden="1" customHeight="1">
      <c r="A11" s="26">
        <f>IF(D11&gt;0,A10+1,A10)</f>
        <v>2</v>
      </c>
      <c r="B11" s="29" t="s">
        <v>62</v>
      </c>
      <c r="C11" s="30" t="s">
        <v>46</v>
      </c>
      <c r="D11" s="48">
        <v>0</v>
      </c>
      <c r="E11" s="30">
        <v>0</v>
      </c>
      <c r="F11" s="38">
        <f t="shared" si="0"/>
        <v>0</v>
      </c>
      <c r="G11" s="16" t="str">
        <f t="shared" si="1"/>
        <v/>
      </c>
    </row>
    <row r="12" spans="1:7" ht="20.100000000000001" hidden="1" customHeight="1">
      <c r="A12" s="26">
        <v>3</v>
      </c>
      <c r="B12" s="29" t="s">
        <v>63</v>
      </c>
      <c r="C12" s="30" t="s">
        <v>53</v>
      </c>
      <c r="D12" s="48">
        <v>0</v>
      </c>
      <c r="E12" s="30">
        <v>0</v>
      </c>
      <c r="F12" s="32">
        <f t="shared" si="0"/>
        <v>0</v>
      </c>
      <c r="G12" s="16" t="str">
        <f t="shared" si="1"/>
        <v/>
      </c>
    </row>
    <row r="13" spans="1:7" ht="20.100000000000001" hidden="1" customHeight="1">
      <c r="A13" s="27">
        <v>4</v>
      </c>
      <c r="B13" s="29"/>
      <c r="C13" s="30"/>
      <c r="D13" s="49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6">
        <v>5</v>
      </c>
      <c r="B14" s="29"/>
      <c r="C14" s="30"/>
      <c r="D14" s="49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7">
        <v>6</v>
      </c>
      <c r="B15" s="29"/>
      <c r="C15" s="30"/>
      <c r="D15" s="49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6">
        <v>7</v>
      </c>
      <c r="B16" s="29"/>
      <c r="C16" s="30"/>
      <c r="D16" s="49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7">
        <v>8</v>
      </c>
      <c r="B17" s="29"/>
      <c r="C17" s="30"/>
      <c r="D17" s="49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6">
        <v>9</v>
      </c>
      <c r="B18" s="29"/>
      <c r="C18" s="30"/>
      <c r="D18" s="49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7">
        <v>10</v>
      </c>
      <c r="B19" s="29"/>
      <c r="C19" s="30"/>
      <c r="D19" s="49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6">
        <v>11</v>
      </c>
      <c r="B20" s="29"/>
      <c r="C20" s="30"/>
      <c r="D20" s="49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7">
        <v>12</v>
      </c>
      <c r="B21" s="29"/>
      <c r="C21" s="30"/>
      <c r="D21" s="49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6">
        <v>13</v>
      </c>
      <c r="B22" s="29"/>
      <c r="C22" s="30"/>
      <c r="D22" s="49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7">
        <v>14</v>
      </c>
      <c r="B23" s="29"/>
      <c r="C23" s="30"/>
      <c r="D23" s="49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6">
        <v>15</v>
      </c>
      <c r="B24" s="29"/>
      <c r="C24" s="30"/>
      <c r="D24" s="49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7">
        <v>16</v>
      </c>
      <c r="B25" s="29"/>
      <c r="C25" s="30"/>
      <c r="D25" s="49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6">
        <v>17</v>
      </c>
      <c r="B26" s="29"/>
      <c r="C26" s="30"/>
      <c r="D26" s="49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7">
        <v>18</v>
      </c>
      <c r="B27" s="29"/>
      <c r="C27" s="30"/>
      <c r="D27" s="49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6">
        <v>19</v>
      </c>
      <c r="B28" s="29"/>
      <c r="C28" s="30"/>
      <c r="D28" s="49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7">
        <v>20</v>
      </c>
      <c r="B29" s="29"/>
      <c r="C29" s="30"/>
      <c r="D29" s="49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6">
        <v>21</v>
      </c>
      <c r="B30" s="29"/>
      <c r="C30" s="30"/>
      <c r="D30" s="49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7">
        <v>22</v>
      </c>
      <c r="B31" s="29"/>
      <c r="C31" s="30"/>
      <c r="D31" s="49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6">
        <v>23</v>
      </c>
      <c r="B32" s="29"/>
      <c r="C32" s="30"/>
      <c r="D32" s="49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7">
        <v>24</v>
      </c>
      <c r="B33" s="29"/>
      <c r="C33" s="30"/>
      <c r="D33" s="49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6">
        <v>25</v>
      </c>
      <c r="B34" s="29"/>
      <c r="C34" s="30"/>
      <c r="D34" s="49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7">
        <v>26</v>
      </c>
      <c r="B35" s="29"/>
      <c r="C35" s="30"/>
      <c r="D35" s="49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6">
        <v>27</v>
      </c>
      <c r="B36" s="29"/>
      <c r="C36" s="30"/>
      <c r="D36" s="49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7">
        <v>28</v>
      </c>
      <c r="B37" s="29"/>
      <c r="C37" s="30"/>
      <c r="D37" s="49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6">
        <v>29</v>
      </c>
      <c r="B38" s="29"/>
      <c r="C38" s="30"/>
      <c r="D38" s="49"/>
      <c r="E38" s="31"/>
      <c r="F38" s="32">
        <f t="shared" si="0"/>
        <v>0</v>
      </c>
      <c r="G38" s="16" t="str">
        <f t="shared" si="1"/>
        <v/>
      </c>
    </row>
    <row r="39" spans="1:7" ht="20.100000000000001" hidden="1" customHeight="1">
      <c r="A39" s="27">
        <v>30</v>
      </c>
      <c r="B39" s="29"/>
      <c r="C39" s="30"/>
      <c r="D39" s="49"/>
      <c r="E39" s="31"/>
      <c r="F39" s="32">
        <f t="shared" si="0"/>
        <v>0</v>
      </c>
      <c r="G39" s="16" t="str">
        <f t="shared" si="1"/>
        <v/>
      </c>
    </row>
    <row r="40" spans="1:7" ht="25.5" customHeight="1">
      <c r="A40" s="77" t="s">
        <v>6</v>
      </c>
      <c r="B40" s="78"/>
      <c r="C40" s="78"/>
      <c r="D40" s="19">
        <f>SUM(D9:D39)</f>
        <v>5600</v>
      </c>
      <c r="E40" s="19"/>
      <c r="F40" s="19">
        <f>SUM(F9:F39)</f>
        <v>5600</v>
      </c>
      <c r="G40" s="19"/>
    </row>
    <row r="41" spans="1:7" ht="25.5" customHeight="1">
      <c r="A41" s="79" t="s">
        <v>36</v>
      </c>
      <c r="B41" s="79"/>
      <c r="C41" s="79"/>
      <c r="D41" s="76">
        <f>F40/D40</f>
        <v>1</v>
      </c>
      <c r="E41" s="76"/>
      <c r="F41" s="76"/>
      <c r="G41" s="20"/>
    </row>
    <row r="42" spans="1:7" ht="25.5" customHeight="1">
      <c r="A42" s="75" t="s">
        <v>35</v>
      </c>
      <c r="B42" s="75"/>
      <c r="C42" s="75"/>
      <c r="D42" s="75" t="str">
        <f>IF(D41&lt;50%,B49,IF(D41&lt;70%,B48,IF(D41&lt;80%,B47,IF(D41&lt;90%,B46,B45))))</f>
        <v>A</v>
      </c>
      <c r="E42" s="75"/>
      <c r="F42" s="75"/>
      <c r="G42" s="21"/>
    </row>
    <row r="43" spans="1:7" ht="20.100000000000001" customHeight="1">
      <c r="E43" s="2"/>
      <c r="F43" s="2"/>
    </row>
    <row r="44" spans="1:7" ht="15">
      <c r="B44" s="18" t="s">
        <v>48</v>
      </c>
    </row>
    <row r="45" spans="1:7" ht="20.100000000000001" customHeight="1">
      <c r="B45" s="6" t="s">
        <v>9</v>
      </c>
      <c r="C45" s="7" t="s">
        <v>10</v>
      </c>
    </row>
    <row r="46" spans="1:7" ht="20.100000000000001" customHeight="1">
      <c r="B46" s="6" t="s">
        <v>11</v>
      </c>
      <c r="C46" s="7" t="s">
        <v>12</v>
      </c>
    </row>
    <row r="47" spans="1:7" ht="20.100000000000001" customHeight="1">
      <c r="B47" s="6" t="s">
        <v>13</v>
      </c>
      <c r="C47" s="7" t="s">
        <v>14</v>
      </c>
    </row>
    <row r="48" spans="1:7" ht="20.100000000000001" customHeight="1">
      <c r="B48" s="6" t="s">
        <v>15</v>
      </c>
      <c r="C48" s="7" t="s">
        <v>16</v>
      </c>
    </row>
    <row r="49" spans="1:7" ht="20.100000000000001" customHeight="1">
      <c r="B49" s="6" t="s">
        <v>17</v>
      </c>
      <c r="C49" s="7" t="s">
        <v>18</v>
      </c>
    </row>
    <row r="51" spans="1:7" ht="20.100000000000001" customHeight="1">
      <c r="A51" s="42"/>
      <c r="B51" s="61" t="s">
        <v>58</v>
      </c>
      <c r="C51" s="61"/>
      <c r="D51" s="61"/>
      <c r="E51" s="61"/>
      <c r="F51" s="61"/>
      <c r="G51" s="61"/>
    </row>
    <row r="52" spans="1:7" ht="20.100000000000001" customHeight="1">
      <c r="A52" s="61" t="s">
        <v>37</v>
      </c>
      <c r="B52" s="61"/>
      <c r="C52" s="61"/>
      <c r="D52" s="61" t="s">
        <v>42</v>
      </c>
      <c r="E52" s="61"/>
      <c r="F52" s="61"/>
      <c r="G52" s="61"/>
    </row>
    <row r="53" spans="1:7" ht="53.25" customHeight="1">
      <c r="A53" s="42"/>
      <c r="B53" s="42"/>
      <c r="C53" s="25"/>
      <c r="D53" s="25"/>
      <c r="E53" s="25"/>
      <c r="F53" s="25"/>
      <c r="G53" s="25"/>
    </row>
    <row r="54" spans="1:7" ht="20.100000000000001" customHeight="1">
      <c r="A54" s="62" t="s">
        <v>50</v>
      </c>
      <c r="B54" s="62"/>
      <c r="C54" s="62"/>
      <c r="D54" s="61" t="s">
        <v>38</v>
      </c>
      <c r="E54" s="61"/>
      <c r="F54" s="61"/>
      <c r="G54" s="61"/>
    </row>
    <row r="55" spans="1:7" ht="20.100000000000001" customHeight="1">
      <c r="A55" s="61" t="s">
        <v>51</v>
      </c>
      <c r="B55" s="61"/>
      <c r="C55" s="61"/>
      <c r="D55" s="61"/>
      <c r="E55" s="61"/>
      <c r="F55" s="61"/>
      <c r="G55" s="61"/>
    </row>
  </sheetData>
  <autoFilter ref="A8:G42">
    <filterColumn colId="1" showButton="0"/>
    <filterColumn colId="3">
      <filters>
        <filter val="100.00%"/>
        <filter val="2000"/>
        <filter val="3600"/>
        <filter val="5,600"/>
        <filter val="A"/>
      </filters>
    </filterColumn>
  </autoFilter>
  <mergeCells count="21">
    <mergeCell ref="B51:G5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40:C40"/>
    <mergeCell ref="A41:C41"/>
    <mergeCell ref="D41:F41"/>
    <mergeCell ref="A42:C42"/>
    <mergeCell ref="D42:F42"/>
    <mergeCell ref="A52:C52"/>
    <mergeCell ref="D52:G52"/>
    <mergeCell ref="A54:C54"/>
    <mergeCell ref="D54:G54"/>
    <mergeCell ref="A55:C55"/>
    <mergeCell ref="D55:G55"/>
  </mergeCells>
  <conditionalFormatting sqref="G9:G39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5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6" sqref="D1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64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46" t="s">
        <v>7</v>
      </c>
      <c r="E8" s="46" t="s">
        <v>8</v>
      </c>
      <c r="F8" s="45" t="s">
        <v>34</v>
      </c>
      <c r="G8" s="45" t="s">
        <v>36</v>
      </c>
    </row>
    <row r="9" spans="1:7" ht="20.100000000000001" customHeight="1">
      <c r="A9" s="26">
        <f>IF(D9&gt;0,1,0)</f>
        <v>1</v>
      </c>
      <c r="B9" s="29" t="s">
        <v>60</v>
      </c>
      <c r="C9" s="30" t="s">
        <v>43</v>
      </c>
      <c r="D9" s="53">
        <v>3450</v>
      </c>
      <c r="E9" s="53">
        <v>3450</v>
      </c>
      <c r="F9" s="38">
        <f t="shared" ref="F9:F39" si="0">IF(E9&gt;D9,D9,E9)</f>
        <v>3450</v>
      </c>
      <c r="G9" s="16">
        <f>IFERROR(F9/D9,"")</f>
        <v>1</v>
      </c>
    </row>
    <row r="10" spans="1:7" ht="20.100000000000001" customHeight="1">
      <c r="A10" s="26">
        <f>IF(D10&gt;0,A9+1,A9)</f>
        <v>1</v>
      </c>
      <c r="B10" s="29" t="s">
        <v>61</v>
      </c>
      <c r="C10" s="30" t="s">
        <v>44</v>
      </c>
      <c r="D10" s="48">
        <v>0</v>
      </c>
      <c r="E10" s="48">
        <v>0</v>
      </c>
      <c r="F10" s="38">
        <f t="shared" si="0"/>
        <v>0</v>
      </c>
      <c r="G10" s="16" t="str">
        <f t="shared" ref="G10:G39" si="1">IFERROR(F10/D10,"")</f>
        <v/>
      </c>
    </row>
    <row r="11" spans="1:7" ht="20.100000000000001" customHeight="1">
      <c r="A11" s="26">
        <f>IF(D11&gt;0,A10+1,A10)</f>
        <v>1</v>
      </c>
      <c r="B11" s="29" t="s">
        <v>62</v>
      </c>
      <c r="C11" s="30" t="s">
        <v>46</v>
      </c>
      <c r="D11" s="48">
        <v>0</v>
      </c>
      <c r="E11" s="48">
        <v>0</v>
      </c>
      <c r="F11" s="38">
        <f t="shared" si="0"/>
        <v>0</v>
      </c>
      <c r="G11" s="16" t="str">
        <f t="shared" si="1"/>
        <v/>
      </c>
    </row>
    <row r="12" spans="1:7" ht="20.100000000000001" customHeight="1">
      <c r="A12" s="26">
        <v>3</v>
      </c>
      <c r="B12" s="29" t="s">
        <v>63</v>
      </c>
      <c r="C12" s="30" t="s">
        <v>53</v>
      </c>
      <c r="D12" s="48">
        <v>0</v>
      </c>
      <c r="E12" s="48">
        <v>0</v>
      </c>
      <c r="F12" s="32">
        <f t="shared" si="0"/>
        <v>0</v>
      </c>
      <c r="G12" s="16" t="str">
        <f t="shared" si="1"/>
        <v/>
      </c>
    </row>
    <row r="13" spans="1:7" ht="20.100000000000001" customHeight="1">
      <c r="A13" s="27">
        <v>4</v>
      </c>
      <c r="B13" s="29"/>
      <c r="C13" s="30"/>
      <c r="D13" s="49"/>
      <c r="E13" s="31"/>
      <c r="F13" s="32">
        <f t="shared" si="0"/>
        <v>0</v>
      </c>
      <c r="G13" s="16" t="str">
        <f t="shared" si="1"/>
        <v/>
      </c>
    </row>
    <row r="14" spans="1:7" ht="20.100000000000001" customHeight="1">
      <c r="A14" s="26">
        <v>5</v>
      </c>
      <c r="B14" s="29"/>
      <c r="C14" s="30"/>
      <c r="D14" s="49"/>
      <c r="E14" s="31"/>
      <c r="F14" s="32">
        <f t="shared" si="0"/>
        <v>0</v>
      </c>
      <c r="G14" s="16" t="str">
        <f t="shared" si="1"/>
        <v/>
      </c>
    </row>
    <row r="15" spans="1:7" ht="20.100000000000001" customHeight="1">
      <c r="A15" s="27">
        <v>6</v>
      </c>
      <c r="B15" s="29"/>
      <c r="C15" s="30"/>
      <c r="D15" s="49"/>
      <c r="E15" s="31"/>
      <c r="F15" s="32">
        <f t="shared" si="0"/>
        <v>0</v>
      </c>
      <c r="G15" s="16" t="str">
        <f t="shared" si="1"/>
        <v/>
      </c>
    </row>
    <row r="16" spans="1:7" ht="20.100000000000001" customHeight="1">
      <c r="A16" s="26">
        <v>7</v>
      </c>
      <c r="B16" s="29"/>
      <c r="C16" s="30"/>
      <c r="D16" s="49"/>
      <c r="E16" s="31"/>
      <c r="F16" s="32">
        <f t="shared" si="0"/>
        <v>0</v>
      </c>
      <c r="G16" s="16" t="str">
        <f t="shared" si="1"/>
        <v/>
      </c>
    </row>
    <row r="17" spans="1:7" ht="20.100000000000001" customHeight="1">
      <c r="A17" s="27">
        <v>8</v>
      </c>
      <c r="B17" s="29"/>
      <c r="C17" s="30"/>
      <c r="D17" s="49"/>
      <c r="E17" s="31"/>
      <c r="F17" s="32">
        <f t="shared" si="0"/>
        <v>0</v>
      </c>
      <c r="G17" s="16" t="str">
        <f t="shared" si="1"/>
        <v/>
      </c>
    </row>
    <row r="18" spans="1:7" ht="20.100000000000001" customHeight="1">
      <c r="A18" s="26">
        <v>9</v>
      </c>
      <c r="B18" s="29"/>
      <c r="C18" s="30"/>
      <c r="D18" s="49"/>
      <c r="E18" s="31"/>
      <c r="F18" s="32">
        <f t="shared" si="0"/>
        <v>0</v>
      </c>
      <c r="G18" s="16" t="str">
        <f t="shared" si="1"/>
        <v/>
      </c>
    </row>
    <row r="19" spans="1:7" ht="20.100000000000001" customHeight="1">
      <c r="A19" s="27">
        <v>10</v>
      </c>
      <c r="B19" s="29"/>
      <c r="C19" s="30"/>
      <c r="D19" s="49"/>
      <c r="E19" s="31"/>
      <c r="F19" s="32">
        <f t="shared" si="0"/>
        <v>0</v>
      </c>
      <c r="G19" s="16" t="str">
        <f t="shared" si="1"/>
        <v/>
      </c>
    </row>
    <row r="20" spans="1:7" ht="20.100000000000001" customHeight="1">
      <c r="A20" s="26">
        <v>11</v>
      </c>
      <c r="B20" s="29"/>
      <c r="C20" s="30"/>
      <c r="D20" s="49"/>
      <c r="E20" s="31"/>
      <c r="F20" s="32">
        <f t="shared" si="0"/>
        <v>0</v>
      </c>
      <c r="G20" s="16" t="str">
        <f t="shared" si="1"/>
        <v/>
      </c>
    </row>
    <row r="21" spans="1:7" ht="20.100000000000001" customHeight="1">
      <c r="A21" s="27">
        <v>12</v>
      </c>
      <c r="B21" s="29"/>
      <c r="C21" s="30"/>
      <c r="D21" s="49"/>
      <c r="E21" s="31"/>
      <c r="F21" s="32">
        <f t="shared" si="0"/>
        <v>0</v>
      </c>
      <c r="G21" s="16" t="str">
        <f t="shared" si="1"/>
        <v/>
      </c>
    </row>
    <row r="22" spans="1:7" ht="20.100000000000001" customHeight="1">
      <c r="A22" s="26">
        <v>13</v>
      </c>
      <c r="B22" s="29"/>
      <c r="C22" s="30"/>
      <c r="D22" s="49"/>
      <c r="E22" s="31"/>
      <c r="F22" s="32">
        <f t="shared" si="0"/>
        <v>0</v>
      </c>
      <c r="G22" s="16" t="str">
        <f t="shared" si="1"/>
        <v/>
      </c>
    </row>
    <row r="23" spans="1:7" ht="20.100000000000001" customHeight="1">
      <c r="A23" s="27">
        <v>14</v>
      </c>
      <c r="B23" s="29"/>
      <c r="C23" s="30"/>
      <c r="D23" s="49"/>
      <c r="E23" s="31"/>
      <c r="F23" s="32">
        <f t="shared" si="0"/>
        <v>0</v>
      </c>
      <c r="G23" s="16" t="str">
        <f t="shared" si="1"/>
        <v/>
      </c>
    </row>
    <row r="24" spans="1:7" ht="20.100000000000001" customHeight="1">
      <c r="A24" s="26">
        <v>15</v>
      </c>
      <c r="B24" s="29"/>
      <c r="C24" s="30"/>
      <c r="D24" s="49"/>
      <c r="E24" s="31"/>
      <c r="F24" s="32">
        <f t="shared" si="0"/>
        <v>0</v>
      </c>
      <c r="G24" s="16" t="str">
        <f t="shared" si="1"/>
        <v/>
      </c>
    </row>
    <row r="25" spans="1:7" ht="20.100000000000001" customHeight="1">
      <c r="A25" s="27">
        <v>16</v>
      </c>
      <c r="B25" s="29"/>
      <c r="C25" s="30"/>
      <c r="D25" s="49"/>
      <c r="E25" s="31"/>
      <c r="F25" s="32">
        <f t="shared" si="0"/>
        <v>0</v>
      </c>
      <c r="G25" s="16" t="str">
        <f t="shared" si="1"/>
        <v/>
      </c>
    </row>
    <row r="26" spans="1:7" ht="20.100000000000001" customHeight="1">
      <c r="A26" s="26">
        <v>17</v>
      </c>
      <c r="B26" s="29"/>
      <c r="C26" s="30"/>
      <c r="D26" s="49"/>
      <c r="E26" s="31"/>
      <c r="F26" s="32">
        <f t="shared" si="0"/>
        <v>0</v>
      </c>
      <c r="G26" s="16" t="str">
        <f t="shared" si="1"/>
        <v/>
      </c>
    </row>
    <row r="27" spans="1:7" ht="20.100000000000001" customHeight="1">
      <c r="A27" s="27">
        <v>18</v>
      </c>
      <c r="B27" s="29"/>
      <c r="C27" s="30"/>
      <c r="D27" s="49"/>
      <c r="E27" s="31"/>
      <c r="F27" s="32">
        <f t="shared" si="0"/>
        <v>0</v>
      </c>
      <c r="G27" s="16" t="str">
        <f t="shared" si="1"/>
        <v/>
      </c>
    </row>
    <row r="28" spans="1:7" ht="20.100000000000001" customHeight="1">
      <c r="A28" s="26">
        <v>19</v>
      </c>
      <c r="B28" s="29"/>
      <c r="C28" s="30"/>
      <c r="D28" s="49"/>
      <c r="E28" s="31"/>
      <c r="F28" s="32">
        <f t="shared" si="0"/>
        <v>0</v>
      </c>
      <c r="G28" s="16" t="str">
        <f t="shared" si="1"/>
        <v/>
      </c>
    </row>
    <row r="29" spans="1:7" ht="20.100000000000001" customHeight="1">
      <c r="A29" s="27">
        <v>20</v>
      </c>
      <c r="B29" s="29"/>
      <c r="C29" s="30"/>
      <c r="D29" s="49"/>
      <c r="E29" s="31"/>
      <c r="F29" s="32">
        <f t="shared" si="0"/>
        <v>0</v>
      </c>
      <c r="G29" s="16" t="str">
        <f t="shared" si="1"/>
        <v/>
      </c>
    </row>
    <row r="30" spans="1:7" ht="20.100000000000001" customHeight="1">
      <c r="A30" s="26">
        <v>21</v>
      </c>
      <c r="B30" s="29"/>
      <c r="C30" s="30"/>
      <c r="D30" s="49"/>
      <c r="E30" s="31"/>
      <c r="F30" s="32">
        <f t="shared" si="0"/>
        <v>0</v>
      </c>
      <c r="G30" s="16" t="str">
        <f t="shared" si="1"/>
        <v/>
      </c>
    </row>
    <row r="31" spans="1:7" ht="20.100000000000001" customHeight="1">
      <c r="A31" s="27">
        <v>22</v>
      </c>
      <c r="B31" s="29"/>
      <c r="C31" s="30"/>
      <c r="D31" s="49"/>
      <c r="E31" s="31"/>
      <c r="F31" s="32">
        <f t="shared" si="0"/>
        <v>0</v>
      </c>
      <c r="G31" s="16" t="str">
        <f t="shared" si="1"/>
        <v/>
      </c>
    </row>
    <row r="32" spans="1:7" ht="20.100000000000001" customHeight="1">
      <c r="A32" s="26">
        <v>23</v>
      </c>
      <c r="B32" s="29"/>
      <c r="C32" s="30"/>
      <c r="D32" s="49"/>
      <c r="E32" s="31"/>
      <c r="F32" s="32">
        <f t="shared" si="0"/>
        <v>0</v>
      </c>
      <c r="G32" s="16" t="str">
        <f t="shared" si="1"/>
        <v/>
      </c>
    </row>
    <row r="33" spans="1:7" ht="20.100000000000001" customHeight="1">
      <c r="A33" s="27">
        <v>24</v>
      </c>
      <c r="B33" s="29"/>
      <c r="C33" s="30"/>
      <c r="D33" s="49"/>
      <c r="E33" s="31"/>
      <c r="F33" s="32">
        <f t="shared" si="0"/>
        <v>0</v>
      </c>
      <c r="G33" s="16" t="str">
        <f t="shared" si="1"/>
        <v/>
      </c>
    </row>
    <row r="34" spans="1:7" ht="20.100000000000001" customHeight="1">
      <c r="A34" s="26">
        <v>25</v>
      </c>
      <c r="B34" s="29"/>
      <c r="C34" s="30"/>
      <c r="D34" s="49"/>
      <c r="E34" s="31"/>
      <c r="F34" s="32">
        <f t="shared" si="0"/>
        <v>0</v>
      </c>
      <c r="G34" s="16" t="str">
        <f t="shared" si="1"/>
        <v/>
      </c>
    </row>
    <row r="35" spans="1:7" ht="20.100000000000001" customHeight="1">
      <c r="A35" s="27">
        <v>26</v>
      </c>
      <c r="B35" s="29"/>
      <c r="C35" s="30"/>
      <c r="D35" s="49"/>
      <c r="E35" s="31"/>
      <c r="F35" s="32">
        <f t="shared" si="0"/>
        <v>0</v>
      </c>
      <c r="G35" s="16" t="str">
        <f t="shared" si="1"/>
        <v/>
      </c>
    </row>
    <row r="36" spans="1:7" ht="20.100000000000001" customHeight="1">
      <c r="A36" s="26">
        <v>27</v>
      </c>
      <c r="B36" s="29"/>
      <c r="C36" s="30"/>
      <c r="D36" s="49"/>
      <c r="E36" s="31"/>
      <c r="F36" s="32">
        <f t="shared" si="0"/>
        <v>0</v>
      </c>
      <c r="G36" s="16" t="str">
        <f t="shared" si="1"/>
        <v/>
      </c>
    </row>
    <row r="37" spans="1:7" ht="20.100000000000001" customHeight="1">
      <c r="A37" s="27">
        <v>28</v>
      </c>
      <c r="B37" s="29"/>
      <c r="C37" s="30"/>
      <c r="D37" s="49"/>
      <c r="E37" s="31"/>
      <c r="F37" s="32">
        <f t="shared" si="0"/>
        <v>0</v>
      </c>
      <c r="G37" s="16" t="str">
        <f t="shared" si="1"/>
        <v/>
      </c>
    </row>
    <row r="38" spans="1:7" ht="20.100000000000001" customHeight="1">
      <c r="A38" s="26">
        <v>29</v>
      </c>
      <c r="B38" s="29"/>
      <c r="C38" s="30"/>
      <c r="D38" s="49"/>
      <c r="E38" s="31"/>
      <c r="F38" s="32">
        <f t="shared" si="0"/>
        <v>0</v>
      </c>
      <c r="G38" s="16" t="str">
        <f t="shared" si="1"/>
        <v/>
      </c>
    </row>
    <row r="39" spans="1:7" ht="20.100000000000001" customHeight="1">
      <c r="A39" s="27">
        <v>30</v>
      </c>
      <c r="B39" s="29"/>
      <c r="C39" s="30"/>
      <c r="D39" s="49"/>
      <c r="E39" s="31"/>
      <c r="F39" s="32">
        <f t="shared" si="0"/>
        <v>0</v>
      </c>
      <c r="G39" s="16" t="str">
        <f t="shared" si="1"/>
        <v/>
      </c>
    </row>
    <row r="40" spans="1:7" ht="25.5" customHeight="1">
      <c r="A40" s="77" t="s">
        <v>6</v>
      </c>
      <c r="B40" s="78"/>
      <c r="C40" s="78"/>
      <c r="D40" s="19">
        <f>SUM(D9:D39)</f>
        <v>3450</v>
      </c>
      <c r="E40" s="19"/>
      <c r="F40" s="19">
        <f>SUM(F9:F39)</f>
        <v>3450</v>
      </c>
      <c r="G40" s="19"/>
    </row>
    <row r="41" spans="1:7" ht="25.5" customHeight="1">
      <c r="A41" s="79" t="s">
        <v>36</v>
      </c>
      <c r="B41" s="79"/>
      <c r="C41" s="79"/>
      <c r="D41" s="76">
        <f>F40/D40</f>
        <v>1</v>
      </c>
      <c r="E41" s="76"/>
      <c r="F41" s="76"/>
      <c r="G41" s="20"/>
    </row>
    <row r="42" spans="1:7" ht="25.5" customHeight="1">
      <c r="A42" s="75" t="s">
        <v>35</v>
      </c>
      <c r="B42" s="75"/>
      <c r="C42" s="75"/>
      <c r="D42" s="75" t="str">
        <f>IF(D41&lt;50%,B49,IF(D41&lt;70%,B48,IF(D41&lt;80%,B47,IF(D41&lt;90%,B46,B45))))</f>
        <v>A</v>
      </c>
      <c r="E42" s="75"/>
      <c r="F42" s="75"/>
      <c r="G42" s="21"/>
    </row>
    <row r="43" spans="1:7" ht="20.100000000000001" customHeight="1">
      <c r="E43" s="2"/>
      <c r="F43" s="2"/>
    </row>
    <row r="44" spans="1:7" ht="15">
      <c r="B44" s="18" t="s">
        <v>48</v>
      </c>
    </row>
    <row r="45" spans="1:7" ht="20.100000000000001" customHeight="1">
      <c r="B45" s="6" t="s">
        <v>9</v>
      </c>
      <c r="C45" s="7" t="s">
        <v>10</v>
      </c>
    </row>
    <row r="46" spans="1:7" ht="20.100000000000001" customHeight="1">
      <c r="B46" s="6" t="s">
        <v>11</v>
      </c>
      <c r="C46" s="7" t="s">
        <v>12</v>
      </c>
    </row>
    <row r="47" spans="1:7" ht="20.100000000000001" customHeight="1">
      <c r="B47" s="6" t="s">
        <v>13</v>
      </c>
      <c r="C47" s="7" t="s">
        <v>14</v>
      </c>
    </row>
    <row r="48" spans="1:7" ht="20.100000000000001" customHeight="1">
      <c r="B48" s="6" t="s">
        <v>15</v>
      </c>
      <c r="C48" s="7" t="s">
        <v>16</v>
      </c>
    </row>
    <row r="49" spans="1:7" ht="20.100000000000001" customHeight="1">
      <c r="B49" s="6" t="s">
        <v>17</v>
      </c>
      <c r="C49" s="7" t="s">
        <v>18</v>
      </c>
    </row>
    <row r="51" spans="1:7" ht="20.100000000000001" customHeight="1">
      <c r="A51" s="47"/>
      <c r="B51" s="61" t="s">
        <v>65</v>
      </c>
      <c r="C51" s="61"/>
      <c r="D51" s="61"/>
      <c r="E51" s="61"/>
      <c r="F51" s="61"/>
      <c r="G51" s="61"/>
    </row>
    <row r="52" spans="1:7" ht="20.100000000000001" customHeight="1">
      <c r="A52" s="61" t="s">
        <v>37</v>
      </c>
      <c r="B52" s="61"/>
      <c r="C52" s="61"/>
      <c r="D52" s="61" t="s">
        <v>42</v>
      </c>
      <c r="E52" s="61"/>
      <c r="F52" s="61"/>
      <c r="G52" s="61"/>
    </row>
    <row r="53" spans="1:7" ht="53.25" customHeight="1">
      <c r="A53" s="47"/>
      <c r="B53" s="47"/>
      <c r="C53" s="25"/>
      <c r="D53" s="25"/>
      <c r="E53" s="25"/>
      <c r="F53" s="25"/>
      <c r="G53" s="25"/>
    </row>
    <row r="54" spans="1:7" ht="20.100000000000001" customHeight="1">
      <c r="A54" s="62" t="s">
        <v>50</v>
      </c>
      <c r="B54" s="62"/>
      <c r="C54" s="62"/>
      <c r="D54" s="61" t="s">
        <v>38</v>
      </c>
      <c r="E54" s="61"/>
      <c r="F54" s="61"/>
      <c r="G54" s="61"/>
    </row>
    <row r="55" spans="1:7" ht="20.100000000000001" customHeight="1">
      <c r="A55" s="61" t="s">
        <v>51</v>
      </c>
      <c r="B55" s="61"/>
      <c r="C55" s="61"/>
      <c r="D55" s="61"/>
      <c r="E55" s="61"/>
      <c r="F55" s="61"/>
      <c r="G55" s="61"/>
    </row>
  </sheetData>
  <autoFilter ref="A8:G42">
    <filterColumn colId="1" showButton="0"/>
  </autoFilter>
  <mergeCells count="21">
    <mergeCell ref="A52:C52"/>
    <mergeCell ref="D52:G52"/>
    <mergeCell ref="A54:C54"/>
    <mergeCell ref="D54:G54"/>
    <mergeCell ref="A55:C55"/>
    <mergeCell ref="D55:G55"/>
    <mergeCell ref="B51:G5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40:C40"/>
    <mergeCell ref="A41:C41"/>
    <mergeCell ref="D41:F41"/>
    <mergeCell ref="A42:C42"/>
    <mergeCell ref="D42:F42"/>
  </mergeCells>
  <conditionalFormatting sqref="G9:G39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55"/>
  <sheetViews>
    <sheetView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S3" sqref="S3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66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52" t="s">
        <v>7</v>
      </c>
      <c r="E8" s="52" t="s">
        <v>8</v>
      </c>
      <c r="F8" s="51" t="s">
        <v>34</v>
      </c>
      <c r="G8" s="51" t="s">
        <v>36</v>
      </c>
    </row>
    <row r="9" spans="1:7" ht="20.100000000000001" customHeight="1">
      <c r="A9" s="26">
        <f>IF(D9&gt;0,1,0)</f>
        <v>1</v>
      </c>
      <c r="B9" s="29" t="s">
        <v>60</v>
      </c>
      <c r="C9" s="30" t="s">
        <v>43</v>
      </c>
      <c r="D9" s="53">
        <v>3100</v>
      </c>
      <c r="E9" s="53">
        <v>3550</v>
      </c>
      <c r="F9" s="38">
        <f t="shared" ref="F9:F39" si="0">IF(E9&gt;D9,D9,E9)</f>
        <v>3100</v>
      </c>
      <c r="G9" s="16">
        <f>IFERROR(F9/D9,"")</f>
        <v>1</v>
      </c>
    </row>
    <row r="10" spans="1:7" ht="20.100000000000001" hidden="1" customHeight="1">
      <c r="A10" s="26">
        <f>IF(D10&gt;0,A9+1,A9)</f>
        <v>1</v>
      </c>
      <c r="B10" s="29" t="s">
        <v>61</v>
      </c>
      <c r="C10" s="30" t="s">
        <v>44</v>
      </c>
      <c r="D10" s="48">
        <v>0</v>
      </c>
      <c r="E10" s="48">
        <v>0</v>
      </c>
      <c r="F10" s="38">
        <f t="shared" si="0"/>
        <v>0</v>
      </c>
      <c r="G10" s="16" t="str">
        <f t="shared" ref="G10:G39" si="1">IFERROR(F10/D10,"")</f>
        <v/>
      </c>
    </row>
    <row r="11" spans="1:7" ht="20.100000000000001" hidden="1" customHeight="1">
      <c r="A11" s="26">
        <f>IF(D11&gt;0,A10+1,A10)</f>
        <v>1</v>
      </c>
      <c r="B11" s="29" t="s">
        <v>62</v>
      </c>
      <c r="C11" s="30" t="s">
        <v>46</v>
      </c>
      <c r="D11" s="48">
        <v>0</v>
      </c>
      <c r="E11" s="48">
        <v>0</v>
      </c>
      <c r="F11" s="38">
        <f t="shared" si="0"/>
        <v>0</v>
      </c>
      <c r="G11" s="16" t="str">
        <f t="shared" si="1"/>
        <v/>
      </c>
    </row>
    <row r="12" spans="1:7" ht="20.100000000000001" customHeight="1">
      <c r="A12" s="26">
        <f>IF(D12&gt;0,A11+1,A11)</f>
        <v>2</v>
      </c>
      <c r="B12" s="29" t="s">
        <v>63</v>
      </c>
      <c r="C12" s="30" t="s">
        <v>53</v>
      </c>
      <c r="D12" s="48">
        <v>245</v>
      </c>
      <c r="E12" s="48">
        <v>245</v>
      </c>
      <c r="F12" s="32">
        <f t="shared" si="0"/>
        <v>245</v>
      </c>
      <c r="G12" s="16">
        <f t="shared" si="1"/>
        <v>1</v>
      </c>
    </row>
    <row r="13" spans="1:7" ht="20.100000000000001" hidden="1" customHeight="1">
      <c r="A13" s="26">
        <f>IF(D13&gt;0,A12+1,A12)</f>
        <v>2</v>
      </c>
      <c r="B13" s="29"/>
      <c r="C13" s="30"/>
      <c r="D13" s="49"/>
      <c r="E13" s="31"/>
      <c r="F13" s="32">
        <f t="shared" si="0"/>
        <v>0</v>
      </c>
      <c r="G13" s="16" t="str">
        <f t="shared" si="1"/>
        <v/>
      </c>
    </row>
    <row r="14" spans="1:7" ht="20.100000000000001" hidden="1" customHeight="1">
      <c r="A14" s="26">
        <f t="shared" ref="A14:A39" si="2">IF(D14&gt;0,A13+1,A13)</f>
        <v>2</v>
      </c>
      <c r="B14" s="29"/>
      <c r="C14" s="30"/>
      <c r="D14" s="49"/>
      <c r="E14" s="31"/>
      <c r="F14" s="32">
        <f t="shared" si="0"/>
        <v>0</v>
      </c>
      <c r="G14" s="16" t="str">
        <f t="shared" si="1"/>
        <v/>
      </c>
    </row>
    <row r="15" spans="1:7" ht="20.100000000000001" hidden="1" customHeight="1">
      <c r="A15" s="26">
        <f t="shared" si="2"/>
        <v>2</v>
      </c>
      <c r="B15" s="29"/>
      <c r="C15" s="30"/>
      <c r="D15" s="49"/>
      <c r="E15" s="31"/>
      <c r="F15" s="32">
        <f t="shared" si="0"/>
        <v>0</v>
      </c>
      <c r="G15" s="16" t="str">
        <f t="shared" si="1"/>
        <v/>
      </c>
    </row>
    <row r="16" spans="1:7" ht="20.100000000000001" hidden="1" customHeight="1">
      <c r="A16" s="26">
        <f t="shared" si="2"/>
        <v>2</v>
      </c>
      <c r="B16" s="29"/>
      <c r="C16" s="30"/>
      <c r="D16" s="49"/>
      <c r="E16" s="31"/>
      <c r="F16" s="32">
        <f t="shared" si="0"/>
        <v>0</v>
      </c>
      <c r="G16" s="16" t="str">
        <f t="shared" si="1"/>
        <v/>
      </c>
    </row>
    <row r="17" spans="1:7" ht="20.100000000000001" hidden="1" customHeight="1">
      <c r="A17" s="26">
        <f t="shared" si="2"/>
        <v>2</v>
      </c>
      <c r="B17" s="29"/>
      <c r="C17" s="30"/>
      <c r="D17" s="49"/>
      <c r="E17" s="31"/>
      <c r="F17" s="32">
        <f t="shared" si="0"/>
        <v>0</v>
      </c>
      <c r="G17" s="16" t="str">
        <f t="shared" si="1"/>
        <v/>
      </c>
    </row>
    <row r="18" spans="1:7" ht="20.100000000000001" hidden="1" customHeight="1">
      <c r="A18" s="26">
        <f t="shared" si="2"/>
        <v>2</v>
      </c>
      <c r="B18" s="29"/>
      <c r="C18" s="30"/>
      <c r="D18" s="49"/>
      <c r="E18" s="31"/>
      <c r="F18" s="32">
        <f t="shared" si="0"/>
        <v>0</v>
      </c>
      <c r="G18" s="16" t="str">
        <f t="shared" si="1"/>
        <v/>
      </c>
    </row>
    <row r="19" spans="1:7" ht="20.100000000000001" hidden="1" customHeight="1">
      <c r="A19" s="26">
        <f t="shared" si="2"/>
        <v>2</v>
      </c>
      <c r="B19" s="29"/>
      <c r="C19" s="30"/>
      <c r="D19" s="49"/>
      <c r="E19" s="31"/>
      <c r="F19" s="32">
        <f t="shared" si="0"/>
        <v>0</v>
      </c>
      <c r="G19" s="16" t="str">
        <f t="shared" si="1"/>
        <v/>
      </c>
    </row>
    <row r="20" spans="1:7" ht="20.100000000000001" hidden="1" customHeight="1">
      <c r="A20" s="26">
        <f t="shared" si="2"/>
        <v>2</v>
      </c>
      <c r="B20" s="29"/>
      <c r="C20" s="30"/>
      <c r="D20" s="49"/>
      <c r="E20" s="31"/>
      <c r="F20" s="32">
        <f t="shared" si="0"/>
        <v>0</v>
      </c>
      <c r="G20" s="16" t="str">
        <f t="shared" si="1"/>
        <v/>
      </c>
    </row>
    <row r="21" spans="1:7" ht="20.100000000000001" hidden="1" customHeight="1">
      <c r="A21" s="26">
        <f t="shared" si="2"/>
        <v>2</v>
      </c>
      <c r="B21" s="29"/>
      <c r="C21" s="30"/>
      <c r="D21" s="49"/>
      <c r="E21" s="31"/>
      <c r="F21" s="32">
        <f t="shared" si="0"/>
        <v>0</v>
      </c>
      <c r="G21" s="16" t="str">
        <f t="shared" si="1"/>
        <v/>
      </c>
    </row>
    <row r="22" spans="1:7" ht="20.100000000000001" hidden="1" customHeight="1">
      <c r="A22" s="26">
        <f t="shared" si="2"/>
        <v>2</v>
      </c>
      <c r="B22" s="29"/>
      <c r="C22" s="30"/>
      <c r="D22" s="49"/>
      <c r="E22" s="31"/>
      <c r="F22" s="32">
        <f t="shared" si="0"/>
        <v>0</v>
      </c>
      <c r="G22" s="16" t="str">
        <f t="shared" si="1"/>
        <v/>
      </c>
    </row>
    <row r="23" spans="1:7" ht="20.100000000000001" hidden="1" customHeight="1">
      <c r="A23" s="26">
        <f t="shared" si="2"/>
        <v>2</v>
      </c>
      <c r="B23" s="29"/>
      <c r="C23" s="30"/>
      <c r="D23" s="49"/>
      <c r="E23" s="31"/>
      <c r="F23" s="32">
        <f t="shared" si="0"/>
        <v>0</v>
      </c>
      <c r="G23" s="16" t="str">
        <f t="shared" si="1"/>
        <v/>
      </c>
    </row>
    <row r="24" spans="1:7" ht="20.100000000000001" hidden="1" customHeight="1">
      <c r="A24" s="26">
        <f t="shared" si="2"/>
        <v>2</v>
      </c>
      <c r="B24" s="29"/>
      <c r="C24" s="30"/>
      <c r="D24" s="49"/>
      <c r="E24" s="31"/>
      <c r="F24" s="32">
        <f t="shared" si="0"/>
        <v>0</v>
      </c>
      <c r="G24" s="16" t="str">
        <f t="shared" si="1"/>
        <v/>
      </c>
    </row>
    <row r="25" spans="1:7" ht="20.100000000000001" hidden="1" customHeight="1">
      <c r="A25" s="26">
        <f t="shared" si="2"/>
        <v>2</v>
      </c>
      <c r="B25" s="29"/>
      <c r="C25" s="30"/>
      <c r="D25" s="49"/>
      <c r="E25" s="31"/>
      <c r="F25" s="32">
        <f t="shared" si="0"/>
        <v>0</v>
      </c>
      <c r="G25" s="16" t="str">
        <f t="shared" si="1"/>
        <v/>
      </c>
    </row>
    <row r="26" spans="1:7" ht="20.100000000000001" hidden="1" customHeight="1">
      <c r="A26" s="26">
        <f t="shared" si="2"/>
        <v>2</v>
      </c>
      <c r="B26" s="29"/>
      <c r="C26" s="30"/>
      <c r="D26" s="49"/>
      <c r="E26" s="31"/>
      <c r="F26" s="32">
        <f t="shared" si="0"/>
        <v>0</v>
      </c>
      <c r="G26" s="16" t="str">
        <f t="shared" si="1"/>
        <v/>
      </c>
    </row>
    <row r="27" spans="1:7" ht="20.100000000000001" hidden="1" customHeight="1">
      <c r="A27" s="26">
        <f t="shared" si="2"/>
        <v>2</v>
      </c>
      <c r="B27" s="29"/>
      <c r="C27" s="30"/>
      <c r="D27" s="49"/>
      <c r="E27" s="31"/>
      <c r="F27" s="32">
        <f t="shared" si="0"/>
        <v>0</v>
      </c>
      <c r="G27" s="16" t="str">
        <f t="shared" si="1"/>
        <v/>
      </c>
    </row>
    <row r="28" spans="1:7" ht="20.100000000000001" hidden="1" customHeight="1">
      <c r="A28" s="26">
        <f t="shared" si="2"/>
        <v>2</v>
      </c>
      <c r="B28" s="29"/>
      <c r="C28" s="30"/>
      <c r="D28" s="49"/>
      <c r="E28" s="31"/>
      <c r="F28" s="32">
        <f t="shared" si="0"/>
        <v>0</v>
      </c>
      <c r="G28" s="16" t="str">
        <f t="shared" si="1"/>
        <v/>
      </c>
    </row>
    <row r="29" spans="1:7" ht="20.100000000000001" hidden="1" customHeight="1">
      <c r="A29" s="26">
        <f t="shared" si="2"/>
        <v>2</v>
      </c>
      <c r="B29" s="29"/>
      <c r="C29" s="30"/>
      <c r="D29" s="49"/>
      <c r="E29" s="31"/>
      <c r="F29" s="32">
        <f t="shared" si="0"/>
        <v>0</v>
      </c>
      <c r="G29" s="16" t="str">
        <f t="shared" si="1"/>
        <v/>
      </c>
    </row>
    <row r="30" spans="1:7" ht="20.100000000000001" hidden="1" customHeight="1">
      <c r="A30" s="26">
        <f t="shared" si="2"/>
        <v>2</v>
      </c>
      <c r="B30" s="29"/>
      <c r="C30" s="30"/>
      <c r="D30" s="49"/>
      <c r="E30" s="31"/>
      <c r="F30" s="32">
        <f t="shared" si="0"/>
        <v>0</v>
      </c>
      <c r="G30" s="16" t="str">
        <f t="shared" si="1"/>
        <v/>
      </c>
    </row>
    <row r="31" spans="1:7" ht="20.100000000000001" hidden="1" customHeight="1">
      <c r="A31" s="26">
        <f t="shared" si="2"/>
        <v>2</v>
      </c>
      <c r="B31" s="29"/>
      <c r="C31" s="30"/>
      <c r="D31" s="49"/>
      <c r="E31" s="31"/>
      <c r="F31" s="32">
        <f t="shared" si="0"/>
        <v>0</v>
      </c>
      <c r="G31" s="16" t="str">
        <f t="shared" si="1"/>
        <v/>
      </c>
    </row>
    <row r="32" spans="1:7" ht="20.100000000000001" hidden="1" customHeight="1">
      <c r="A32" s="26">
        <f t="shared" si="2"/>
        <v>2</v>
      </c>
      <c r="B32" s="29"/>
      <c r="C32" s="30"/>
      <c r="D32" s="49"/>
      <c r="E32" s="31"/>
      <c r="F32" s="32">
        <f t="shared" si="0"/>
        <v>0</v>
      </c>
      <c r="G32" s="16" t="str">
        <f t="shared" si="1"/>
        <v/>
      </c>
    </row>
    <row r="33" spans="1:7" ht="20.100000000000001" hidden="1" customHeight="1">
      <c r="A33" s="26">
        <f t="shared" si="2"/>
        <v>2</v>
      </c>
      <c r="B33" s="29"/>
      <c r="C33" s="30"/>
      <c r="D33" s="49"/>
      <c r="E33" s="31"/>
      <c r="F33" s="32">
        <f t="shared" si="0"/>
        <v>0</v>
      </c>
      <c r="G33" s="16" t="str">
        <f t="shared" si="1"/>
        <v/>
      </c>
    </row>
    <row r="34" spans="1:7" ht="20.100000000000001" hidden="1" customHeight="1">
      <c r="A34" s="26">
        <f t="shared" si="2"/>
        <v>2</v>
      </c>
      <c r="B34" s="29"/>
      <c r="C34" s="30"/>
      <c r="D34" s="49"/>
      <c r="E34" s="31"/>
      <c r="F34" s="32">
        <f t="shared" si="0"/>
        <v>0</v>
      </c>
      <c r="G34" s="16" t="str">
        <f t="shared" si="1"/>
        <v/>
      </c>
    </row>
    <row r="35" spans="1:7" ht="20.100000000000001" hidden="1" customHeight="1">
      <c r="A35" s="26">
        <f t="shared" si="2"/>
        <v>2</v>
      </c>
      <c r="B35" s="29"/>
      <c r="C35" s="30"/>
      <c r="D35" s="49"/>
      <c r="E35" s="31"/>
      <c r="F35" s="32">
        <f t="shared" si="0"/>
        <v>0</v>
      </c>
      <c r="G35" s="16" t="str">
        <f t="shared" si="1"/>
        <v/>
      </c>
    </row>
    <row r="36" spans="1:7" ht="20.100000000000001" hidden="1" customHeight="1">
      <c r="A36" s="26">
        <f t="shared" si="2"/>
        <v>2</v>
      </c>
      <c r="B36" s="29"/>
      <c r="C36" s="30"/>
      <c r="D36" s="49"/>
      <c r="E36" s="31"/>
      <c r="F36" s="32">
        <f t="shared" si="0"/>
        <v>0</v>
      </c>
      <c r="G36" s="16" t="str">
        <f t="shared" si="1"/>
        <v/>
      </c>
    </row>
    <row r="37" spans="1:7" ht="20.100000000000001" hidden="1" customHeight="1">
      <c r="A37" s="26">
        <f t="shared" si="2"/>
        <v>2</v>
      </c>
      <c r="B37" s="29"/>
      <c r="C37" s="30"/>
      <c r="D37" s="49"/>
      <c r="E37" s="31"/>
      <c r="F37" s="32">
        <f t="shared" si="0"/>
        <v>0</v>
      </c>
      <c r="G37" s="16" t="str">
        <f t="shared" si="1"/>
        <v/>
      </c>
    </row>
    <row r="38" spans="1:7" ht="20.100000000000001" hidden="1" customHeight="1">
      <c r="A38" s="26">
        <f t="shared" si="2"/>
        <v>2</v>
      </c>
      <c r="B38" s="29"/>
      <c r="C38" s="30"/>
      <c r="D38" s="49"/>
      <c r="E38" s="31"/>
      <c r="F38" s="32">
        <f t="shared" si="0"/>
        <v>0</v>
      </c>
      <c r="G38" s="16" t="str">
        <f t="shared" si="1"/>
        <v/>
      </c>
    </row>
    <row r="39" spans="1:7" ht="20.100000000000001" hidden="1" customHeight="1">
      <c r="A39" s="26">
        <f t="shared" si="2"/>
        <v>2</v>
      </c>
      <c r="B39" s="29"/>
      <c r="C39" s="30"/>
      <c r="D39" s="49"/>
      <c r="E39" s="31"/>
      <c r="F39" s="32">
        <f t="shared" si="0"/>
        <v>0</v>
      </c>
      <c r="G39" s="16" t="str">
        <f t="shared" si="1"/>
        <v/>
      </c>
    </row>
    <row r="40" spans="1:7" ht="25.5" customHeight="1">
      <c r="A40" s="77" t="s">
        <v>6</v>
      </c>
      <c r="B40" s="78"/>
      <c r="C40" s="78"/>
      <c r="D40" s="19">
        <f>SUM(D9:D39)</f>
        <v>3345</v>
      </c>
      <c r="E40" s="19"/>
      <c r="F40" s="19">
        <f>SUM(F9:F39)</f>
        <v>3345</v>
      </c>
      <c r="G40" s="19"/>
    </row>
    <row r="41" spans="1:7" ht="25.5" customHeight="1">
      <c r="A41" s="79" t="s">
        <v>36</v>
      </c>
      <c r="B41" s="79"/>
      <c r="C41" s="79"/>
      <c r="D41" s="76">
        <f>F40/D40</f>
        <v>1</v>
      </c>
      <c r="E41" s="76"/>
      <c r="F41" s="76"/>
      <c r="G41" s="20"/>
    </row>
    <row r="42" spans="1:7" ht="25.5" customHeight="1">
      <c r="A42" s="75" t="s">
        <v>35</v>
      </c>
      <c r="B42" s="75"/>
      <c r="C42" s="75"/>
      <c r="D42" s="75" t="str">
        <f>IF(D41&lt;50%,B49,IF(D41&lt;70%,B48,IF(D41&lt;80%,B47,IF(D41&lt;90%,B46,B45))))</f>
        <v>A</v>
      </c>
      <c r="E42" s="75"/>
      <c r="F42" s="75"/>
      <c r="G42" s="21"/>
    </row>
    <row r="43" spans="1:7" ht="20.100000000000001" customHeight="1">
      <c r="E43" s="2"/>
      <c r="F43" s="2"/>
    </row>
    <row r="44" spans="1:7" ht="15">
      <c r="B44" s="18" t="s">
        <v>48</v>
      </c>
    </row>
    <row r="45" spans="1:7" ht="20.100000000000001" customHeight="1">
      <c r="B45" s="6" t="s">
        <v>9</v>
      </c>
      <c r="C45" s="7" t="s">
        <v>10</v>
      </c>
    </row>
    <row r="46" spans="1:7" ht="20.100000000000001" customHeight="1">
      <c r="B46" s="6" t="s">
        <v>11</v>
      </c>
      <c r="C46" s="7" t="s">
        <v>12</v>
      </c>
    </row>
    <row r="47" spans="1:7" ht="20.100000000000001" customHeight="1">
      <c r="B47" s="6" t="s">
        <v>13</v>
      </c>
      <c r="C47" s="7" t="s">
        <v>14</v>
      </c>
    </row>
    <row r="48" spans="1:7" ht="20.100000000000001" customHeight="1">
      <c r="B48" s="6" t="s">
        <v>15</v>
      </c>
      <c r="C48" s="7" t="s">
        <v>16</v>
      </c>
    </row>
    <row r="49" spans="1:7" ht="20.100000000000001" customHeight="1">
      <c r="B49" s="6" t="s">
        <v>17</v>
      </c>
      <c r="C49" s="7" t="s">
        <v>18</v>
      </c>
    </row>
    <row r="51" spans="1:7" ht="20.100000000000001" customHeight="1">
      <c r="A51" s="50"/>
      <c r="B51" s="61" t="s">
        <v>67</v>
      </c>
      <c r="C51" s="61"/>
      <c r="D51" s="61"/>
      <c r="E51" s="61"/>
      <c r="F51" s="61"/>
      <c r="G51" s="61"/>
    </row>
    <row r="52" spans="1:7" ht="20.100000000000001" customHeight="1">
      <c r="A52" s="61" t="s">
        <v>37</v>
      </c>
      <c r="B52" s="61"/>
      <c r="C52" s="61"/>
      <c r="D52" s="61" t="s">
        <v>42</v>
      </c>
      <c r="E52" s="61"/>
      <c r="F52" s="61"/>
      <c r="G52" s="61"/>
    </row>
    <row r="53" spans="1:7" ht="53.25" customHeight="1">
      <c r="A53" s="50"/>
      <c r="B53" s="50"/>
      <c r="C53" s="25"/>
      <c r="D53" s="25"/>
      <c r="E53" s="25"/>
      <c r="F53" s="25"/>
      <c r="G53" s="25"/>
    </row>
    <row r="54" spans="1:7" ht="20.100000000000001" customHeight="1">
      <c r="A54" s="62" t="s">
        <v>50</v>
      </c>
      <c r="B54" s="62"/>
      <c r="C54" s="62"/>
      <c r="D54" s="61" t="s">
        <v>38</v>
      </c>
      <c r="E54" s="61"/>
      <c r="F54" s="61"/>
      <c r="G54" s="61"/>
    </row>
    <row r="55" spans="1:7" ht="20.100000000000001" customHeight="1">
      <c r="A55" s="61" t="s">
        <v>51</v>
      </c>
      <c r="B55" s="61"/>
      <c r="C55" s="61"/>
      <c r="D55" s="61"/>
      <c r="E55" s="61"/>
      <c r="F55" s="61"/>
      <c r="G55" s="61"/>
    </row>
  </sheetData>
  <autoFilter ref="A8:G42">
    <filterColumn colId="1" showButton="0"/>
    <filterColumn colId="3">
      <filters>
        <filter val="100.00%"/>
        <filter val="245"/>
        <filter val="3,100"/>
        <filter val="3,345"/>
        <filter val="A"/>
      </filters>
    </filterColumn>
  </autoFilter>
  <mergeCells count="21">
    <mergeCell ref="B51:G5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40:C40"/>
    <mergeCell ref="A41:C41"/>
    <mergeCell ref="D41:F41"/>
    <mergeCell ref="A42:C42"/>
    <mergeCell ref="D42:F42"/>
    <mergeCell ref="A52:C52"/>
    <mergeCell ref="D52:G52"/>
    <mergeCell ref="A54:C54"/>
    <mergeCell ref="D54:G54"/>
    <mergeCell ref="A55:C55"/>
    <mergeCell ref="D55:G55"/>
  </mergeCells>
  <conditionalFormatting sqref="G9:G39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G33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20.7109375" style="2" bestFit="1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70" t="s">
        <v>0</v>
      </c>
      <c r="B1" s="70"/>
      <c r="C1" s="70"/>
      <c r="D1" s="70"/>
      <c r="E1" s="70"/>
      <c r="F1" s="70"/>
      <c r="G1" s="70"/>
    </row>
    <row r="2" spans="1:7" ht="20.100000000000001" customHeight="1">
      <c r="A2" s="71" t="s">
        <v>1</v>
      </c>
      <c r="B2" s="71"/>
      <c r="C2" s="71"/>
      <c r="D2" s="71"/>
      <c r="E2" s="71"/>
      <c r="F2" s="71"/>
      <c r="G2" s="71"/>
    </row>
    <row r="3" spans="1:7" ht="20.100000000000001" customHeight="1">
      <c r="A3" s="72" t="s">
        <v>2</v>
      </c>
      <c r="B3" s="72"/>
      <c r="C3" s="72"/>
      <c r="D3" s="72"/>
      <c r="E3" s="72"/>
      <c r="F3" s="72"/>
      <c r="G3" s="72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73" t="s">
        <v>41</v>
      </c>
      <c r="B5" s="73"/>
      <c r="C5" s="73"/>
      <c r="D5" s="73"/>
      <c r="E5" s="73"/>
      <c r="F5" s="73"/>
      <c r="G5" s="73"/>
    </row>
    <row r="6" spans="1:7" ht="20.100000000000001" customHeight="1">
      <c r="A6" s="74" t="s">
        <v>68</v>
      </c>
      <c r="B6" s="74"/>
      <c r="C6" s="74"/>
      <c r="D6" s="74"/>
      <c r="E6" s="74"/>
      <c r="F6" s="74"/>
      <c r="G6" s="74"/>
    </row>
    <row r="7" spans="1:7" s="5" customFormat="1" ht="20.100000000000001" customHeight="1">
      <c r="A7" s="66" t="s">
        <v>3</v>
      </c>
      <c r="B7" s="67" t="s">
        <v>4</v>
      </c>
      <c r="C7" s="66" t="s">
        <v>5</v>
      </c>
      <c r="D7" s="63" t="s">
        <v>6</v>
      </c>
      <c r="E7" s="64"/>
      <c r="F7" s="64"/>
      <c r="G7" s="65"/>
    </row>
    <row r="8" spans="1:7" s="5" customFormat="1" ht="20.100000000000001" customHeight="1">
      <c r="A8" s="66"/>
      <c r="B8" s="68"/>
      <c r="C8" s="69"/>
      <c r="D8" s="56" t="s">
        <v>7</v>
      </c>
      <c r="E8" s="56" t="s">
        <v>8</v>
      </c>
      <c r="F8" s="55" t="s">
        <v>34</v>
      </c>
      <c r="G8" s="55" t="s">
        <v>36</v>
      </c>
    </row>
    <row r="9" spans="1:7" ht="20.100000000000001" customHeight="1">
      <c r="A9" s="26">
        <f>IF(D9&gt;0,1,0)</f>
        <v>1</v>
      </c>
      <c r="B9" s="29" t="s">
        <v>69</v>
      </c>
      <c r="C9" s="30" t="s">
        <v>43</v>
      </c>
      <c r="D9" s="53">
        <v>5300</v>
      </c>
      <c r="E9" s="53">
        <v>4550</v>
      </c>
      <c r="F9" s="38">
        <f t="shared" ref="F9:F17" si="0">IF(E9&gt;D9,D9,E9)</f>
        <v>4550</v>
      </c>
      <c r="G9" s="16">
        <f>IFERROR(F9/D9,"")</f>
        <v>0.85849056603773588</v>
      </c>
    </row>
    <row r="10" spans="1:7" ht="20.100000000000001" hidden="1" customHeight="1">
      <c r="A10" s="26">
        <f>IF(D10&gt;0,A9+1,A9)</f>
        <v>1</v>
      </c>
      <c r="B10" s="29"/>
      <c r="C10" s="30"/>
      <c r="D10" s="48">
        <v>0</v>
      </c>
      <c r="E10" s="48">
        <v>0</v>
      </c>
      <c r="F10" s="38">
        <f t="shared" si="0"/>
        <v>0</v>
      </c>
      <c r="G10" s="16" t="str">
        <f t="shared" ref="G10:G17" si="1">IFERROR(F10/D10,"")</f>
        <v/>
      </c>
    </row>
    <row r="11" spans="1:7" ht="20.100000000000001" hidden="1" customHeight="1">
      <c r="A11" s="26">
        <f>IF(D11&gt;0,A10+1,A10)</f>
        <v>1</v>
      </c>
      <c r="B11" s="29"/>
      <c r="C11" s="30"/>
      <c r="D11" s="48">
        <v>0</v>
      </c>
      <c r="E11" s="48">
        <v>0</v>
      </c>
      <c r="F11" s="38">
        <f t="shared" ref="F11:F17" si="2">IF(E11&gt;D11,D11,E11)</f>
        <v>0</v>
      </c>
      <c r="G11" s="16" t="str">
        <f t="shared" si="1"/>
        <v/>
      </c>
    </row>
    <row r="12" spans="1:7" ht="20.100000000000001" hidden="1" customHeight="1">
      <c r="A12" s="26">
        <f>IF(D12&gt;0,A11+1,A11)</f>
        <v>1</v>
      </c>
      <c r="B12" s="29"/>
      <c r="C12" s="30"/>
      <c r="D12" s="48">
        <v>0</v>
      </c>
      <c r="E12" s="48">
        <v>0</v>
      </c>
      <c r="F12" s="38">
        <f t="shared" si="2"/>
        <v>0</v>
      </c>
      <c r="G12" s="16" t="str">
        <f t="shared" si="1"/>
        <v/>
      </c>
    </row>
    <row r="13" spans="1:7" ht="20.100000000000001" hidden="1" customHeight="1">
      <c r="A13" s="26">
        <f>IF(D13&gt;0,A12+1,A12)</f>
        <v>1</v>
      </c>
      <c r="B13" s="29"/>
      <c r="C13" s="30"/>
      <c r="D13" s="48">
        <v>0</v>
      </c>
      <c r="E13" s="48">
        <v>0</v>
      </c>
      <c r="F13" s="38">
        <f t="shared" si="2"/>
        <v>0</v>
      </c>
      <c r="G13" s="16" t="str">
        <f t="shared" si="1"/>
        <v/>
      </c>
    </row>
    <row r="14" spans="1:7" ht="20.100000000000001" hidden="1" customHeight="1">
      <c r="A14" s="26">
        <f t="shared" ref="A14:A17" si="3">IF(D14&gt;0,A13+1,A13)</f>
        <v>1</v>
      </c>
      <c r="B14" s="29"/>
      <c r="C14" s="30"/>
      <c r="D14" s="48">
        <v>0</v>
      </c>
      <c r="E14" s="48">
        <v>0</v>
      </c>
      <c r="F14" s="38">
        <f t="shared" si="2"/>
        <v>0</v>
      </c>
      <c r="G14" s="16" t="str">
        <f t="shared" si="1"/>
        <v/>
      </c>
    </row>
    <row r="15" spans="1:7" ht="20.100000000000001" hidden="1" customHeight="1">
      <c r="A15" s="26">
        <f t="shared" si="3"/>
        <v>1</v>
      </c>
      <c r="B15" s="29"/>
      <c r="C15" s="30"/>
      <c r="D15" s="48">
        <v>0</v>
      </c>
      <c r="E15" s="48">
        <v>0</v>
      </c>
      <c r="F15" s="38">
        <f t="shared" si="2"/>
        <v>0</v>
      </c>
      <c r="G15" s="16" t="str">
        <f t="shared" si="1"/>
        <v/>
      </c>
    </row>
    <row r="16" spans="1:7" ht="20.100000000000001" hidden="1" customHeight="1">
      <c r="A16" s="26">
        <f t="shared" si="3"/>
        <v>1</v>
      </c>
      <c r="B16" s="29"/>
      <c r="C16" s="30"/>
      <c r="D16" s="48">
        <v>0</v>
      </c>
      <c r="E16" s="48">
        <v>0</v>
      </c>
      <c r="F16" s="38">
        <f t="shared" si="2"/>
        <v>0</v>
      </c>
      <c r="G16" s="16" t="str">
        <f t="shared" si="1"/>
        <v/>
      </c>
    </row>
    <row r="17" spans="1:7" ht="20.100000000000001" hidden="1" customHeight="1">
      <c r="A17" s="26">
        <f t="shared" si="3"/>
        <v>1</v>
      </c>
      <c r="B17" s="29"/>
      <c r="C17" s="30"/>
      <c r="D17" s="48">
        <v>0</v>
      </c>
      <c r="E17" s="48">
        <v>0</v>
      </c>
      <c r="F17" s="38">
        <f t="shared" si="2"/>
        <v>0</v>
      </c>
      <c r="G17" s="16" t="str">
        <f t="shared" si="1"/>
        <v/>
      </c>
    </row>
    <row r="18" spans="1:7" ht="25.5" customHeight="1">
      <c r="A18" s="77" t="s">
        <v>6</v>
      </c>
      <c r="B18" s="78"/>
      <c r="C18" s="78"/>
      <c r="D18" s="19">
        <f>SUM(D9:D17)</f>
        <v>5300</v>
      </c>
      <c r="E18" s="19"/>
      <c r="F18" s="19">
        <f>SUM(F9:F17)</f>
        <v>4550</v>
      </c>
      <c r="G18" s="19"/>
    </row>
    <row r="19" spans="1:7" ht="25.5" customHeight="1">
      <c r="A19" s="79" t="s">
        <v>36</v>
      </c>
      <c r="B19" s="79"/>
      <c r="C19" s="79"/>
      <c r="D19" s="76">
        <f>F18/D18</f>
        <v>0.85849056603773588</v>
      </c>
      <c r="E19" s="76"/>
      <c r="F19" s="76"/>
      <c r="G19" s="20"/>
    </row>
    <row r="20" spans="1:7" ht="25.5" customHeight="1">
      <c r="A20" s="75" t="s">
        <v>35</v>
      </c>
      <c r="B20" s="75"/>
      <c r="C20" s="75"/>
      <c r="D20" s="75" t="str">
        <f>IF(D19&lt;50%,B27,IF(D19&lt;70%,B26,IF(D19&lt;80%,B25,IF(D19&lt;90%,B24,B23))))</f>
        <v>B</v>
      </c>
      <c r="E20" s="75"/>
      <c r="F20" s="75"/>
      <c r="G20" s="21"/>
    </row>
    <row r="21" spans="1:7" ht="20.100000000000001" customHeight="1">
      <c r="E21" s="2"/>
      <c r="F21" s="2"/>
    </row>
    <row r="22" spans="1:7" ht="15">
      <c r="B22" s="18" t="s">
        <v>48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57"/>
      <c r="B29" s="61" t="s">
        <v>70</v>
      </c>
      <c r="C29" s="61"/>
      <c r="D29" s="61"/>
      <c r="E29" s="61"/>
      <c r="F29" s="61"/>
      <c r="G29" s="61"/>
    </row>
    <row r="30" spans="1:7" ht="20.100000000000001" customHeight="1">
      <c r="A30" s="61" t="s">
        <v>37</v>
      </c>
      <c r="B30" s="61"/>
      <c r="C30" s="61"/>
      <c r="D30" s="61" t="s">
        <v>42</v>
      </c>
      <c r="E30" s="61"/>
      <c r="F30" s="61"/>
      <c r="G30" s="61"/>
    </row>
    <row r="31" spans="1:7" ht="53.25" customHeight="1">
      <c r="A31" s="57"/>
      <c r="B31" s="57"/>
      <c r="C31" s="25"/>
      <c r="D31" s="25"/>
      <c r="E31" s="25"/>
      <c r="F31" s="25"/>
      <c r="G31" s="25"/>
    </row>
    <row r="32" spans="1:7" ht="20.100000000000001" customHeight="1">
      <c r="A32" s="62" t="s">
        <v>50</v>
      </c>
      <c r="B32" s="62"/>
      <c r="C32" s="62"/>
      <c r="D32" s="61" t="s">
        <v>38</v>
      </c>
      <c r="E32" s="61"/>
      <c r="F32" s="61"/>
      <c r="G32" s="61"/>
    </row>
    <row r="33" spans="1:7" ht="20.100000000000001" customHeight="1">
      <c r="A33" s="61" t="s">
        <v>51</v>
      </c>
      <c r="B33" s="61"/>
      <c r="C33" s="61"/>
      <c r="D33" s="61"/>
      <c r="E33" s="61"/>
      <c r="F33" s="61"/>
      <c r="G33" s="61"/>
    </row>
  </sheetData>
  <autoFilter ref="A8:G20">
    <filterColumn colId="1" showButton="0"/>
    <filterColumn colId="3">
      <filters>
        <filter val="5,300"/>
        <filter val="85.85%"/>
        <filter val="B"/>
      </filters>
    </filterColumn>
  </autoFilter>
  <mergeCells count="21">
    <mergeCell ref="A30:C30"/>
    <mergeCell ref="D30:G30"/>
    <mergeCell ref="A32:C32"/>
    <mergeCell ref="D32:G32"/>
    <mergeCell ref="A33:C33"/>
    <mergeCell ref="D33:G33"/>
    <mergeCell ref="A18:C18"/>
    <mergeCell ref="A19:C19"/>
    <mergeCell ref="D19:F19"/>
    <mergeCell ref="A20:C20"/>
    <mergeCell ref="D20:F20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</mergeCells>
  <conditionalFormatting sqref="G9:G17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Resume</vt:lpstr>
      <vt:lpstr>Jan</vt:lpstr>
      <vt:lpstr>Feb</vt:lpstr>
      <vt:lpstr>Maret</vt:lpstr>
      <vt:lpstr>April</vt:lpstr>
      <vt:lpstr>Mei</vt:lpstr>
      <vt:lpstr>Jun</vt:lpstr>
      <vt:lpstr>Aug</vt:lpstr>
      <vt:lpstr>April!Print_Area</vt:lpstr>
      <vt:lpstr>Aug!Print_Area</vt:lpstr>
      <vt:lpstr>Feb!Print_Area</vt:lpstr>
      <vt:lpstr>Jan!Print_Area</vt:lpstr>
      <vt:lpstr>Jun!Print_Area</vt:lpstr>
      <vt:lpstr>Maret!Print_Area</vt:lpstr>
      <vt:lpstr>Mei!Print_Area</vt:lpstr>
      <vt:lpstr>April!Print_Titles</vt:lpstr>
      <vt:lpstr>Aug!Print_Titles</vt:lpstr>
      <vt:lpstr>Feb!Print_Titles</vt:lpstr>
      <vt:lpstr>Jan!Print_Titles</vt:lpstr>
      <vt:lpstr>Jun!Print_Titles</vt:lpstr>
      <vt:lpstr>Maret!Print_Titles</vt:lpstr>
      <vt:lpstr>Mei!Print_Titles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2022-09-08T05:59:53Z</dcterms:modified>
</cp:coreProperties>
</file>