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1"/>
  </bookViews>
  <sheets>
    <sheet name="Resume" sheetId="7" r:id="rId1"/>
    <sheet name="Jan" sheetId="13" r:id="rId2"/>
  </sheets>
  <definedNames>
    <definedName name="_xlnm._FilterDatabase" localSheetId="1" hidden="1">Jan!$A$8:$G$20</definedName>
    <definedName name="_xlnm.Database" localSheetId="1">#REF!</definedName>
    <definedName name="_xlnm.Database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2_1" localSheetId="1">#REF!</definedName>
    <definedName name="Excel_BuiltIn_Print_Area_2_1">#REF!</definedName>
    <definedName name="Excel_BuiltIn_Print_Area_3_1" localSheetId="1">#REF!</definedName>
    <definedName name="Excel_BuiltIn_Print_Area_3_1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_xlnm.Print_Area" localSheetId="1">Jan!$A$1:$G$17</definedName>
    <definedName name="_xlnm.Print_Titles" localSheetId="1">Jan!$1:$8</definedName>
  </definedNames>
  <calcPr calcId="124519"/>
</workbook>
</file>

<file path=xl/calcChain.xml><?xml version="1.0" encoding="utf-8"?>
<calcChain xmlns="http://schemas.openxmlformats.org/spreadsheetml/2006/main">
  <c r="D18" i="13"/>
  <c r="F14" l="1"/>
  <c r="G14" s="1"/>
  <c r="F15"/>
  <c r="G15" s="1"/>
  <c r="F16"/>
  <c r="G16" s="1"/>
  <c r="F17"/>
  <c r="G17" s="1"/>
  <c r="F10"/>
  <c r="G10" s="1"/>
  <c r="F9"/>
  <c r="F11"/>
  <c r="G11" s="1"/>
  <c r="F12"/>
  <c r="G12" s="1"/>
  <c r="F13"/>
  <c r="G13" s="1"/>
  <c r="F18" l="1"/>
  <c r="D19" l="1"/>
  <c r="C5" i="7" s="1"/>
  <c r="G9" i="13"/>
  <c r="D5" i="7" l="1"/>
  <c r="C17"/>
  <c r="D20" i="13"/>
  <c r="D17" i="7" l="1"/>
</calcChain>
</file>

<file path=xl/sharedStrings.xml><?xml version="1.0" encoding="utf-8"?>
<sst xmlns="http://schemas.openxmlformats.org/spreadsheetml/2006/main" count="79" uniqueCount="67">
  <si>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</si>
  <si>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</si>
  <si>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</si>
  <si>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</si>
  <si>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</si>
  <si>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</si>
  <si>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</si>
  <si>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</si>
  <si>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</si>
  <si>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</si>
  <si>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</si>
  <si>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</si>
  <si>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</si>
  <si>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</si>
  <si>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</si>
  <si>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</si>
  <si>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</si>
  <si>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</si>
  <si>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</si>
  <si>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</si>
  <si>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</si>
  <si>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</si>
  <si>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</si>
  <si>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</si>
  <si>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</si>
  <si>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</si>
  <si>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</si>
  <si>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</si>
  <si>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</si>
  <si>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</si>
  <si>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</si>
  <si>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</si>
  <si>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</si>
  <si>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</si>
  <si>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</si>
  <si>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</si>
  <si>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</si>
  <si>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</si>
  <si>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</si>
  <si>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</si>
  <si>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</si>
  <si>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</si>
  <si>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PIA-019</t>
  </si>
  <si>
    <t>CENTER BRACKET - R COMPLE ROLAND EDP</t>
  </si>
  <si>
    <t>PIA-070</t>
  </si>
  <si>
    <t>CENTER BRACKET - L COMPLE ROLAND EDP</t>
  </si>
  <si>
    <t>KAW-129</t>
  </si>
  <si>
    <t>HINGE-1 ASSY  WB-35 EDP</t>
  </si>
  <si>
    <t>KAW-130</t>
  </si>
  <si>
    <t>HINGE-2 ASSY  WB-35 EDP</t>
  </si>
  <si>
    <t>PIA-023</t>
  </si>
  <si>
    <t>MAIN BRACKET ROLAND EDP</t>
  </si>
  <si>
    <t>PIA-024</t>
  </si>
  <si>
    <t>RAIL PLATE ROLAND EDP</t>
  </si>
  <si>
    <t>PIA-018</t>
  </si>
  <si>
    <t>SEAT PLATE ROLAND EDP</t>
  </si>
  <si>
    <t>PIA-025</t>
  </si>
  <si>
    <t>INSERT PLATE ROLAND EDP</t>
  </si>
  <si>
    <t>PIA-020</t>
  </si>
  <si>
    <t>CRANK ROLAND EDP</t>
  </si>
  <si>
    <t>MONTHLY REPORT OF DELIVERY SCHEDULE
SUBCONTRACTOR - ACT METAL INDONESIA</t>
  </si>
  <si>
    <t>Angling S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</si>
  <si>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</si>
  <si>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Manager of Subcontractor Controller</t>
  </si>
  <si>
    <t>Act Metal Indonesia</t>
  </si>
  <si>
    <r>
      <t xml:space="preserve">PT. CHITOSE INTERNASIONAL, TBK
REPORT OF PERFORMANCE
SUBCONTRACTOR : ACTMETAL INDONESIA
2021
</t>
    </r>
    <r>
      <rPr>
        <i/>
        <sz val="11"/>
        <rFont val="Calibri"/>
        <family val="2"/>
        <scheme val="minor"/>
      </rPr>
      <t>(Data as per January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</si>
  <si>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t>JANUARY 2021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</si>
</sst>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3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 applyBorder="0" applyProtection="0"/>
    <xf numFmtId="0" fontId="18" fillId="23" borderId="0" applyNumberFormat="0" applyBorder="0" applyAlignment="0" applyProtection="0"/>
    <xf numFmtId="0" fontId="5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0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left" vertical="center"/>
    </xf>
    <xf numFmtId="0" fontId="31" fillId="26" borderId="7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left" vertical="center"/>
    </xf>
    <xf numFmtId="0" fontId="33" fillId="27" borderId="20" xfId="0" applyFont="1" applyFill="1" applyBorder="1" applyAlignment="1">
      <alignment horizontal="center" vertical="center"/>
    </xf>
    <xf numFmtId="9" fontId="10" fillId="5" borderId="8" xfId="1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 wrapText="1"/>
    </xf>
    <xf numFmtId="38" fontId="40" fillId="29" borderId="0" xfId="0" applyNumberFormat="1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40" fillId="30" borderId="0" xfId="0" applyFont="1" applyFill="1" applyAlignment="1">
      <alignment vertical="center"/>
    </xf>
    <xf numFmtId="10" fontId="32" fillId="4" borderId="20" xfId="0" applyNumberFormat="1" applyFont="1" applyFill="1" applyBorder="1" applyAlignment="1">
      <alignment horizontal="center" vertical="center"/>
    </xf>
    <xf numFmtId="10" fontId="33" fillId="27" borderId="20" xfId="1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16" fontId="5" fillId="0" borderId="8" xfId="4" applyNumberFormat="1" applyFont="1" applyFill="1" applyBorder="1" applyAlignment="1">
      <alignment horizontal="center" vertical="center"/>
    </xf>
    <xf numFmtId="38" fontId="10" fillId="0" borderId="8" xfId="3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10" fontId="32" fillId="32" borderId="20" xfId="0" applyNumberFormat="1" applyFont="1" applyFill="1" applyBorder="1" applyAlignment="1">
      <alignment horizontal="center" vertical="center"/>
    </xf>
    <xf numFmtId="0" fontId="32" fillId="32" borderId="20" xfId="0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34" fillId="28" borderId="3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left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3" xfId="3" applyNumberFormat="1" applyFont="1" applyFill="1" applyBorder="1" applyAlignment="1">
      <alignment horizontal="center" vertical="center" wrapText="1"/>
    </xf>
    <xf numFmtId="49" fontId="38" fillId="3" borderId="7" xfId="3" applyNumberFormat="1" applyFont="1" applyFill="1" applyBorder="1" applyAlignment="1">
      <alignment horizontal="center" vertical="center" wrapText="1"/>
    </xf>
    <xf numFmtId="49" fontId="38" fillId="3" borderId="4" xfId="3" applyNumberFormat="1" applyFont="1" applyFill="1" applyBorder="1" applyAlignment="1">
      <alignment horizontal="center" vertical="center" wrapText="1"/>
    </xf>
    <xf numFmtId="49" fontId="38" fillId="3" borderId="6" xfId="3" applyNumberFormat="1" applyFont="1" applyFill="1" applyBorder="1" applyAlignment="1">
      <alignment horizontal="center" vertical="center" wrapText="1"/>
    </xf>
    <xf numFmtId="49" fontId="38" fillId="3" borderId="5" xfId="3" applyNumberFormat="1" applyFont="1" applyFill="1" applyBorder="1" applyAlignment="1">
      <alignment horizontal="center" vertical="center" wrapText="1"/>
    </xf>
    <xf numFmtId="0" fontId="40" fillId="29" borderId="23" xfId="0" applyFont="1" applyFill="1" applyBorder="1" applyAlignment="1">
      <alignment horizontal="center" vertical="center"/>
    </xf>
    <xf numFmtId="0" fontId="40" fillId="31" borderId="0" xfId="0" applyFont="1" applyFill="1" applyAlignment="1">
      <alignment horizontal="center" vertical="center"/>
    </xf>
    <xf numFmtId="10" fontId="40" fillId="31" borderId="0" xfId="1" applyNumberFormat="1" applyFont="1" applyFill="1" applyAlignment="1">
      <alignment horizontal="center" vertical="center"/>
    </xf>
    <xf numFmtId="0" fontId="40" fillId="30" borderId="0" xfId="0" applyFont="1" applyFill="1" applyAlignment="1">
      <alignment horizontal="center" vertical="center"/>
    </xf>
  </cellXfs>
  <cellStyles count="242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11" xfId="24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 8" xfId="241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K7" sqref="K7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36" t="s">
        <v>65</v>
      </c>
      <c r="C2" s="36"/>
      <c r="D2" s="36"/>
      <c r="E2" s="36"/>
      <c r="F2" s="36"/>
      <c r="G2" s="36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1">
        <f>Jan!D19</f>
        <v>0.90577277379733878</v>
      </c>
      <c r="D5" s="9" t="str">
        <f t="shared" ref="D5" si="0">IF($C5&lt;50%,$F$10,IF($C5&lt;70%,$F$9,IF($C5&lt;80%,$F$8,IF($C5&lt;90%,$F$7,$F$6))))</f>
        <v>A</v>
      </c>
      <c r="F5" s="37" t="s">
        <v>35</v>
      </c>
      <c r="G5" s="38"/>
    </row>
    <row r="6" spans="2:7" ht="19.5" customHeight="1">
      <c r="B6" s="9" t="s">
        <v>23</v>
      </c>
      <c r="C6" s="33"/>
      <c r="D6" s="34"/>
      <c r="F6" s="11" t="s">
        <v>9</v>
      </c>
      <c r="G6" s="12" t="s">
        <v>10</v>
      </c>
    </row>
    <row r="7" spans="2:7" ht="19.5" customHeight="1">
      <c r="B7" s="9" t="s">
        <v>24</v>
      </c>
      <c r="C7" s="33"/>
      <c r="D7" s="34"/>
      <c r="F7" s="11" t="s">
        <v>11</v>
      </c>
      <c r="G7" s="12" t="s">
        <v>12</v>
      </c>
    </row>
    <row r="8" spans="2:7" ht="19.5" customHeight="1">
      <c r="B8" s="9" t="s">
        <v>25</v>
      </c>
      <c r="C8" s="33"/>
      <c r="D8" s="34"/>
      <c r="F8" s="11" t="s">
        <v>13</v>
      </c>
      <c r="G8" s="12" t="s">
        <v>14</v>
      </c>
    </row>
    <row r="9" spans="2:7" ht="19.5" customHeight="1">
      <c r="B9" s="9" t="s">
        <v>26</v>
      </c>
      <c r="C9" s="33"/>
      <c r="D9" s="34"/>
      <c r="F9" s="11" t="s">
        <v>15</v>
      </c>
      <c r="G9" s="12" t="s">
        <v>16</v>
      </c>
    </row>
    <row r="10" spans="2:7" ht="19.5" customHeight="1">
      <c r="B10" s="9" t="s">
        <v>27</v>
      </c>
      <c r="C10" s="33"/>
      <c r="D10" s="34"/>
      <c r="F10" s="13" t="s">
        <v>17</v>
      </c>
      <c r="G10" s="14" t="s">
        <v>18</v>
      </c>
    </row>
    <row r="11" spans="2:7" ht="19.5" customHeight="1">
      <c r="B11" s="9" t="s">
        <v>28</v>
      </c>
      <c r="C11" s="33"/>
      <c r="D11" s="34"/>
    </row>
    <row r="12" spans="2:7" ht="19.5" customHeight="1">
      <c r="B12" s="9" t="s">
        <v>29</v>
      </c>
      <c r="C12" s="33"/>
      <c r="D12" s="34"/>
    </row>
    <row r="13" spans="2:7" ht="19.5" customHeight="1">
      <c r="B13" s="9" t="s">
        <v>30</v>
      </c>
      <c r="C13" s="33"/>
      <c r="D13" s="34"/>
    </row>
    <row r="14" spans="2:7" ht="19.5" customHeight="1">
      <c r="B14" s="9" t="s">
        <v>31</v>
      </c>
      <c r="C14" s="33"/>
      <c r="D14" s="34"/>
    </row>
    <row r="15" spans="2:7" ht="19.5" customHeight="1">
      <c r="B15" s="9" t="s">
        <v>32</v>
      </c>
      <c r="C15" s="33"/>
      <c r="D15" s="34"/>
    </row>
    <row r="16" spans="2:7" ht="19.5" customHeight="1">
      <c r="B16" s="9" t="s">
        <v>33</v>
      </c>
      <c r="C16" s="33"/>
      <c r="D16" s="34"/>
    </row>
    <row r="17" spans="2:4" ht="19.5" customHeight="1">
      <c r="B17" s="15" t="s">
        <v>34</v>
      </c>
      <c r="C17" s="22">
        <f>AVERAGE(C5:C16)</f>
        <v>0.90577277379733878</v>
      </c>
      <c r="D17" s="15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9" sqref="D19:F1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1" t="s">
        <v>0</v>
      </c>
      <c r="B1" s="41"/>
      <c r="C1" s="41"/>
      <c r="D1" s="41"/>
      <c r="E1" s="41"/>
      <c r="F1" s="41"/>
      <c r="G1" s="41"/>
    </row>
    <row r="2" spans="1:7" ht="20.100000000000001" customHeight="1">
      <c r="A2" s="42" t="s">
        <v>1</v>
      </c>
      <c r="B2" s="42"/>
      <c r="C2" s="42"/>
      <c r="D2" s="42"/>
      <c r="E2" s="42"/>
      <c r="F2" s="42"/>
      <c r="G2" s="42"/>
    </row>
    <row r="3" spans="1:7" ht="20.100000000000001" customHeight="1">
      <c r="A3" s="43" t="s">
        <v>2</v>
      </c>
      <c r="B3" s="43"/>
      <c r="C3" s="43"/>
      <c r="D3" s="43"/>
      <c r="E3" s="43"/>
      <c r="F3" s="43"/>
      <c r="G3" s="4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44" t="s">
        <v>60</v>
      </c>
      <c r="B5" s="44"/>
      <c r="C5" s="44"/>
      <c r="D5" s="44"/>
      <c r="E5" s="44"/>
      <c r="F5" s="44"/>
      <c r="G5" s="44"/>
    </row>
    <row r="6" spans="1:7" ht="20.100000000000001" customHeight="1">
      <c r="A6" s="45" t="s">
        <v>66</v>
      </c>
      <c r="B6" s="45"/>
      <c r="C6" s="45"/>
      <c r="D6" s="45"/>
      <c r="E6" s="45"/>
      <c r="F6" s="45"/>
      <c r="G6" s="45"/>
    </row>
    <row r="7" spans="1:7" s="5" customFormat="1" ht="20.100000000000001" customHeight="1">
      <c r="A7" s="46" t="s">
        <v>3</v>
      </c>
      <c r="B7" s="47" t="s">
        <v>4</v>
      </c>
      <c r="C7" s="46" t="s">
        <v>5</v>
      </c>
      <c r="D7" s="49" t="s">
        <v>6</v>
      </c>
      <c r="E7" s="50"/>
      <c r="F7" s="50"/>
      <c r="G7" s="51"/>
    </row>
    <row r="8" spans="1:7" s="5" customFormat="1" ht="20.100000000000001" customHeight="1">
      <c r="A8" s="46"/>
      <c r="B8" s="48"/>
      <c r="C8" s="46"/>
      <c r="D8" s="29" t="s">
        <v>7</v>
      </c>
      <c r="E8" s="29" t="s">
        <v>8</v>
      </c>
      <c r="F8" s="29" t="s">
        <v>36</v>
      </c>
      <c r="G8" s="29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3200</v>
      </c>
      <c r="E9" s="25">
        <v>3000</v>
      </c>
      <c r="F9" s="25">
        <f>IF(E9&gt;D9,D9,E9)</f>
        <v>3000</v>
      </c>
      <c r="G9" s="16">
        <f t="shared" ref="G9:G17" si="0">IFERROR(F9/D9,"")</f>
        <v>0.9375</v>
      </c>
    </row>
    <row r="10" spans="1:7" s="31" customFormat="1" ht="20.100000000000001" customHeight="1">
      <c r="A10" s="30">
        <v>2</v>
      </c>
      <c r="B10" s="24" t="s">
        <v>44</v>
      </c>
      <c r="C10" s="32" t="s">
        <v>45</v>
      </c>
      <c r="D10" s="25">
        <v>4000</v>
      </c>
      <c r="E10" s="25">
        <v>4000</v>
      </c>
      <c r="F10" s="25">
        <f>IF(E10&gt;D10,D10,E10)</f>
        <v>4000</v>
      </c>
      <c r="G10" s="16">
        <f t="shared" si="0"/>
        <v>1</v>
      </c>
    </row>
    <row r="11" spans="1:7" s="31" customFormat="1" ht="20.100000000000001" customHeight="1">
      <c r="A11" s="27">
        <v>3</v>
      </c>
      <c r="B11" s="24" t="s">
        <v>46</v>
      </c>
      <c r="C11" s="26" t="s">
        <v>47</v>
      </c>
      <c r="D11" s="25">
        <v>5350</v>
      </c>
      <c r="E11" s="25">
        <v>7200</v>
      </c>
      <c r="F11" s="25">
        <f t="shared" ref="F11:F13" si="1">IF(E11&gt;D11,D11,E11)</f>
        <v>5350</v>
      </c>
      <c r="G11" s="16">
        <f t="shared" si="0"/>
        <v>1</v>
      </c>
    </row>
    <row r="12" spans="1:7" s="31" customFormat="1" ht="20.100000000000001" customHeight="1">
      <c r="A12" s="30">
        <v>4</v>
      </c>
      <c r="B12" s="24" t="s">
        <v>48</v>
      </c>
      <c r="C12" s="26" t="s">
        <v>49</v>
      </c>
      <c r="D12" s="25">
        <v>6300</v>
      </c>
      <c r="E12" s="25">
        <v>6825</v>
      </c>
      <c r="F12" s="25">
        <f t="shared" si="1"/>
        <v>6300</v>
      </c>
      <c r="G12" s="16">
        <f t="shared" si="0"/>
        <v>1</v>
      </c>
    </row>
    <row r="13" spans="1:7" s="31" customFormat="1" ht="20.100000000000001" customHeight="1">
      <c r="A13" s="27">
        <v>5</v>
      </c>
      <c r="B13" s="24" t="s">
        <v>50</v>
      </c>
      <c r="C13" s="26" t="s">
        <v>51</v>
      </c>
      <c r="D13" s="25">
        <v>6000</v>
      </c>
      <c r="E13" s="25">
        <v>5400</v>
      </c>
      <c r="F13" s="25">
        <f t="shared" si="1"/>
        <v>5400</v>
      </c>
      <c r="G13" s="16">
        <f t="shared" si="0"/>
        <v>0.9</v>
      </c>
    </row>
    <row r="14" spans="1:7" s="31" customFormat="1" ht="20.100000000000001" customHeight="1">
      <c r="A14" s="35">
        <v>6</v>
      </c>
      <c r="B14" s="24" t="s">
        <v>52</v>
      </c>
      <c r="C14" s="26" t="s">
        <v>53</v>
      </c>
      <c r="D14" s="25">
        <v>6400</v>
      </c>
      <c r="E14" s="25">
        <v>6300</v>
      </c>
      <c r="F14" s="25">
        <f>IF(E14&gt;D14,D14,E14)</f>
        <v>6300</v>
      </c>
      <c r="G14" s="16">
        <f t="shared" si="0"/>
        <v>0.984375</v>
      </c>
    </row>
    <row r="15" spans="1:7" s="31" customFormat="1" ht="20.100000000000001" customHeight="1">
      <c r="A15" s="27">
        <v>7</v>
      </c>
      <c r="B15" s="24" t="s">
        <v>54</v>
      </c>
      <c r="C15" s="26" t="s">
        <v>55</v>
      </c>
      <c r="D15" s="25">
        <v>5000</v>
      </c>
      <c r="E15" s="25">
        <v>5110</v>
      </c>
      <c r="F15" s="25">
        <f>IF(E15&gt;D15,D15,E15)</f>
        <v>5000</v>
      </c>
      <c r="G15" s="16">
        <f t="shared" si="0"/>
        <v>1</v>
      </c>
    </row>
    <row r="16" spans="1:7" s="31" customFormat="1" ht="20.100000000000001" customHeight="1">
      <c r="A16" s="35">
        <v>8</v>
      </c>
      <c r="B16" s="24" t="s">
        <v>56</v>
      </c>
      <c r="C16" s="26" t="s">
        <v>57</v>
      </c>
      <c r="D16" s="25">
        <v>12000</v>
      </c>
      <c r="E16" s="25">
        <v>8297</v>
      </c>
      <c r="F16" s="25">
        <f t="shared" ref="F16:F17" si="2">IF(E16&gt;D16,D16,E16)</f>
        <v>8297</v>
      </c>
      <c r="G16" s="16">
        <f t="shared" si="0"/>
        <v>0.69141666666666668</v>
      </c>
    </row>
    <row r="17" spans="1:7" s="31" customFormat="1" ht="20.100000000000001" customHeight="1">
      <c r="A17" s="27">
        <v>9</v>
      </c>
      <c r="B17" s="24" t="s">
        <v>58</v>
      </c>
      <c r="C17" s="26" t="s">
        <v>59</v>
      </c>
      <c r="D17" s="25">
        <v>600</v>
      </c>
      <c r="E17" s="25">
        <v>600</v>
      </c>
      <c r="F17" s="25">
        <f t="shared" si="2"/>
        <v>600</v>
      </c>
      <c r="G17" s="16">
        <f t="shared" si="0"/>
        <v>1</v>
      </c>
    </row>
    <row r="18" spans="1:7" ht="25.5" customHeight="1">
      <c r="A18" s="52" t="s">
        <v>6</v>
      </c>
      <c r="B18" s="52"/>
      <c r="C18" s="52"/>
      <c r="D18" s="18">
        <f>SUM(D9:D17)</f>
        <v>48850</v>
      </c>
      <c r="E18" s="18"/>
      <c r="F18" s="18">
        <f>SUM(F9:F17)</f>
        <v>44247</v>
      </c>
      <c r="G18" s="18"/>
    </row>
    <row r="19" spans="1:7" ht="25.5" customHeight="1">
      <c r="A19" s="53" t="s">
        <v>39</v>
      </c>
      <c r="B19" s="53"/>
      <c r="C19" s="53"/>
      <c r="D19" s="54">
        <f>F18/D18</f>
        <v>0.90577277379733878</v>
      </c>
      <c r="E19" s="54"/>
      <c r="F19" s="54"/>
      <c r="G19" s="19"/>
    </row>
    <row r="20" spans="1:7" ht="25.5" customHeight="1">
      <c r="A20" s="55" t="s">
        <v>38</v>
      </c>
      <c r="B20" s="55"/>
      <c r="C20" s="55"/>
      <c r="D20" s="55" t="str">
        <f>IF(D19&lt;50%,B27,IF(D19&lt;70%,B26,IF(D19&lt;80%,B25,IF(D19&lt;90%,B24,B23))))</f>
        <v>A</v>
      </c>
      <c r="E20" s="55"/>
      <c r="F20" s="5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28"/>
      <c r="B29" s="39" t="s">
        <v>62</v>
      </c>
      <c r="C29" s="39"/>
      <c r="D29" s="39"/>
      <c r="E29" s="39"/>
      <c r="F29" s="39"/>
      <c r="G29" s="39"/>
    </row>
    <row r="30" spans="1:7" ht="20.100000000000001" customHeight="1">
      <c r="A30" s="39" t="s">
        <v>40</v>
      </c>
      <c r="B30" s="39"/>
      <c r="C30" s="39"/>
      <c r="D30" s="39" t="s">
        <v>64</v>
      </c>
      <c r="E30" s="39"/>
      <c r="F30" s="39"/>
      <c r="G30" s="39"/>
    </row>
    <row r="31" spans="1:7" ht="53.25" customHeight="1">
      <c r="A31" s="28"/>
      <c r="B31" s="28"/>
      <c r="C31" s="23"/>
      <c r="D31" s="23"/>
      <c r="E31" s="23"/>
      <c r="F31" s="23"/>
      <c r="G31" s="23"/>
    </row>
    <row r="32" spans="1:7" ht="20.100000000000001" customHeight="1">
      <c r="A32" s="40" t="s">
        <v>61</v>
      </c>
      <c r="B32" s="40"/>
      <c r="C32" s="40"/>
      <c r="D32" s="39" t="s">
        <v>41</v>
      </c>
      <c r="E32" s="39"/>
      <c r="F32" s="39"/>
      <c r="G32" s="39"/>
    </row>
    <row r="33" spans="1:7" ht="20.100000000000001" customHeight="1">
      <c r="A33" s="39" t="s">
        <v>63</v>
      </c>
      <c r="B33" s="39"/>
      <c r="C33" s="39"/>
      <c r="D33" s="39"/>
      <c r="E33" s="39"/>
      <c r="F33" s="39"/>
      <c r="G33" s="39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2021-02-05T06:21:32Z</dcterms:modified>
</cp:coreProperties>
</file>