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795" yWindow="60" windowWidth="13470" windowHeight="8205" tabRatio="715" activeTab="1"/>
  </bookViews>
  <sheets>
    <sheet name="Resume" sheetId="7" r:id="rId1"/>
    <sheet name="Jan" sheetId="3" r:id="rId2"/>
  </sheets>
  <definedNames>
    <definedName name="_xlnm._FilterDatabase" localSheetId="1" hidden="1">Jan!$A$8:$G$41</definedName>
    <definedName name="_xlnm.Database" localSheetId="1">#REF!</definedName>
    <definedName name="_xlnm.Database">#REF!</definedName>
    <definedName name="Excel_BuiltIn_Print_Area_1_1_1" localSheetId="1">#REF!</definedName>
    <definedName name="Excel_BuiltIn_Print_Area_1_1_1">#REF!</definedName>
    <definedName name="Excel_BuiltIn_Print_Area_1_1_1_1" localSheetId="1">#REF!</definedName>
    <definedName name="Excel_BuiltIn_Print_Area_1_1_1_1">#REF!</definedName>
    <definedName name="Excel_BuiltIn_Print_Area_2_1" localSheetId="1">#REF!</definedName>
    <definedName name="Excel_BuiltIn_Print_Area_2_1">#REF!</definedName>
    <definedName name="Excel_BuiltIn_Print_Area_3_1" localSheetId="1">#REF!</definedName>
    <definedName name="Excel_BuiltIn_Print_Area_3_1">#REF!</definedName>
    <definedName name="Excel_BuiltIn_Print_Area_4_1" localSheetId="1">#REF!</definedName>
    <definedName name="Excel_BuiltIn_Print_Area_4_1">#REF!</definedName>
    <definedName name="Excel_BuiltIn_Print_Area_4_1_1" localSheetId="1">#REF!</definedName>
    <definedName name="Excel_BuiltIn_Print_Area_4_1_1">#REF!</definedName>
    <definedName name="_xlnm.Print_Area" localSheetId="1">Jan!$A$1:$G$38</definedName>
    <definedName name="_xlnm.Print_Titles" localSheetId="1">Jan!$1:$8</definedName>
  </definedNames>
  <calcPr calcId="124519"/>
</workbook>
</file>

<file path=xl/calcChain.xml><?xml version="1.0" encoding="utf-8"?>
<calcChain xmlns="http://schemas.openxmlformats.org/spreadsheetml/2006/main">
  <c r="D39" i="3"/>
  <c r="F10" l="1"/>
  <c r="G10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14"/>
  <c r="G14" s="1"/>
  <c r="F13"/>
  <c r="G13" s="1"/>
  <c r="F12"/>
  <c r="G12" s="1"/>
  <c r="F11"/>
  <c r="G11" s="1"/>
  <c r="F9"/>
  <c r="G9" l="1"/>
  <c r="F39"/>
  <c r="D40" s="1"/>
  <c r="D41" s="1"/>
  <c r="C5" i="7" l="1"/>
  <c r="D5" l="1"/>
  <c r="C17"/>
  <c r="D17" s="1"/>
</calcChain>
</file>

<file path=xl/sharedStrings.xml><?xml version="1.0" encoding="utf-8"?>
<sst xmlns="http://schemas.openxmlformats.org/spreadsheetml/2006/main" count="65" uniqueCount="53">
  <si>
    <t>PT. CHITOSE INTERNASIONAL Tbk</t>
  </si>
  <si>
    <t>Production Departement</t>
  </si>
  <si>
    <t>Production Planning &amp; Inventory Control</t>
  </si>
  <si>
    <t>NO</t>
  </si>
  <si>
    <t>ITEM NUMBER</t>
  </si>
  <si>
    <t>PRODUCT NAME</t>
  </si>
  <si>
    <t>TOTAL</t>
  </si>
  <si>
    <t>SCHED.</t>
  </si>
  <si>
    <t>DELIV.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</si>
  <si>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</si>
  <si>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</si>
  <si>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</si>
  <si>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</si>
  <si>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</si>
  <si>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</si>
  <si>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</si>
  <si>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</si>
  <si>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</si>
  <si>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</si>
  <si>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Month</t>
  </si>
  <si>
    <t xml:space="preserve">Score </t>
  </si>
  <si>
    <t>Achievement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</si>
  <si>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</si>
  <si>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</si>
  <si>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</si>
  <si>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</si>
  <si>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</si>
  <si>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</si>
  <si>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</si>
  <si>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</si>
  <si>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</si>
  <si>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</si>
  <si>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</si>
  <si>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</si>
  <si>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</si>
  <si>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Indicator</t>
  </si>
  <si>
    <t>CS</t>
  </si>
  <si>
    <t>Kriteria Penilaian</t>
  </si>
  <si>
    <t>ACHIEVEMENT</t>
  </si>
  <si>
    <t>SCORE</t>
  </si>
  <si>
    <t>PT. Chitose Internasional, Tbk.</t>
  </si>
  <si>
    <t>(                                             )</t>
  </si>
  <si>
    <t>JCAE-002</t>
  </si>
  <si>
    <t>JASA LEG PIPE CAESAR CHROME</t>
  </si>
  <si>
    <t>JYAM-001</t>
  </si>
  <si>
    <t>JASA RACK FRAME CHROME</t>
  </si>
  <si>
    <t>MONTHLY REPORT OF DELIVERY SCHEDULE
SUBCONTRACTOR - SINAR CEMERLANG JAYA</t>
  </si>
  <si>
    <t>Sinar Cemerlang Jaya</t>
  </si>
  <si>
    <t>JANUARY 2021</t>
  </si>
  <si>
    <r>
      <t xml:space="preserve">PT. CHITOSE INTERNASIONAL, TBK
REPORT OF PERFORMANCE
SUBCONTRACTOR : SINAR CEMERLANG JAYA
2021
</t>
    </r>
    <r>
      <rPr>
        <i/>
        <sz val="11"/>
        <rFont val="Calibri"/>
        <family val="2"/>
        <scheme val="minor"/>
      </rPr>
      <t>(Data as per January 29</t>
    </r>
    <r>
      <rPr>
        <i/>
        <vertAlign val="superscript"/>
        <sz val="11"/>
        <rFont val="Calibri"/>
        <family val="2"/>
        <scheme val="minor"/>
      </rPr>
      <t>th</t>
    </r>
    <r>
      <rPr>
        <i/>
        <sz val="11"/>
        <rFont val="Calibri"/>
        <family val="2"/>
        <scheme val="minor"/>
      </rPr>
      <t>, 2021)</t>
    </r>
  </si>
  <si>
    <r>
      <t>Cimahi, January 31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</si>
  <si>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Angling S.</t>
  </si>
  <si>
    <t>Manager of Subcontractor Controller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</si>
</sst>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u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Up">
        <bgColor theme="0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5" fontId="2" fillId="0" borderId="0" applyBorder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 applyBorder="0" applyProtection="0"/>
    <xf numFmtId="0" fontId="17" fillId="23" borderId="0" applyNumberFormat="0" applyBorder="0" applyAlignment="0" applyProtection="0"/>
    <xf numFmtId="0" fontId="4" fillId="0" borderId="0"/>
    <xf numFmtId="0" fontId="16" fillId="0" borderId="0" applyBorder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60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left" vertical="center"/>
    </xf>
    <xf numFmtId="0" fontId="31" fillId="4" borderId="0" xfId="0" applyFont="1" applyFill="1" applyAlignment="1">
      <alignment vertical="center"/>
    </xf>
    <xf numFmtId="0" fontId="31" fillId="4" borderId="20" xfId="0" applyFont="1" applyFill="1" applyBorder="1" applyAlignment="1">
      <alignment horizontal="center" vertical="center"/>
    </xf>
    <xf numFmtId="0" fontId="36" fillId="25" borderId="20" xfId="0" applyFont="1" applyFill="1" applyBorder="1" applyAlignment="1">
      <alignment horizontal="center" vertical="center"/>
    </xf>
    <xf numFmtId="0" fontId="30" fillId="26" borderId="21" xfId="0" applyFont="1" applyFill="1" applyBorder="1" applyAlignment="1">
      <alignment horizontal="center" vertical="center"/>
    </xf>
    <xf numFmtId="0" fontId="30" fillId="26" borderId="22" xfId="0" applyFont="1" applyFill="1" applyBorder="1" applyAlignment="1">
      <alignment horizontal="left" vertical="center"/>
    </xf>
    <xf numFmtId="0" fontId="30" fillId="26" borderId="7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left" vertical="center"/>
    </xf>
    <xf numFmtId="0" fontId="32" fillId="27" borderId="20" xfId="0" applyFont="1" applyFill="1" applyBorder="1" applyAlignment="1">
      <alignment horizontal="center" vertical="center"/>
    </xf>
    <xf numFmtId="9" fontId="9" fillId="5" borderId="8" xfId="1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38" fillId="28" borderId="0" xfId="0" applyFont="1" applyFill="1" applyAlignment="1">
      <alignment horizontal="center" vertical="center" wrapText="1"/>
    </xf>
    <xf numFmtId="38" fontId="39" fillId="29" borderId="0" xfId="0" applyNumberFormat="1" applyFont="1" applyFill="1" applyAlignment="1">
      <alignment vertical="center"/>
    </xf>
    <xf numFmtId="0" fontId="39" fillId="31" borderId="0" xfId="0" applyFont="1" applyFill="1" applyAlignment="1">
      <alignment vertical="center"/>
    </xf>
    <xf numFmtId="0" fontId="39" fillId="30" borderId="0" xfId="0" applyFont="1" applyFill="1" applyAlignment="1">
      <alignment vertical="center"/>
    </xf>
    <xf numFmtId="10" fontId="31" fillId="4" borderId="20" xfId="0" applyNumberFormat="1" applyFont="1" applyFill="1" applyBorder="1" applyAlignment="1">
      <alignment horizontal="center" vertical="center"/>
    </xf>
    <xf numFmtId="10" fontId="32" fillId="27" borderId="20" xfId="1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49" fontId="37" fillId="3" borderId="24" xfId="3" applyNumberFormat="1" applyFont="1" applyFill="1" applyBorder="1" applyAlignment="1">
      <alignment horizontal="center" vertical="center"/>
    </xf>
    <xf numFmtId="16" fontId="4" fillId="0" borderId="2" xfId="4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vertical="center"/>
    </xf>
    <xf numFmtId="38" fontId="9" fillId="0" borderId="2" xfId="3" applyNumberFormat="1" applyFont="1" applyFill="1" applyBorder="1" applyAlignment="1">
      <alignment vertical="center"/>
    </xf>
    <xf numFmtId="38" fontId="9" fillId="0" borderId="19" xfId="3" applyNumberFormat="1" applyFont="1" applyFill="1" applyBorder="1" applyAlignment="1">
      <alignment vertical="center"/>
    </xf>
    <xf numFmtId="38" fontId="43" fillId="0" borderId="2" xfId="3" applyNumberFormat="1" applyFont="1" applyFill="1" applyBorder="1" applyAlignment="1">
      <alignment vertical="center"/>
    </xf>
    <xf numFmtId="38" fontId="44" fillId="32" borderId="2" xfId="3" applyNumberFormat="1" applyFont="1" applyFill="1" applyBorder="1" applyAlignment="1">
      <alignment vertical="center"/>
    </xf>
    <xf numFmtId="38" fontId="43" fillId="32" borderId="2" xfId="3" applyNumberFormat="1" applyFont="1" applyFill="1" applyBorder="1" applyAlignment="1">
      <alignment vertical="center"/>
    </xf>
    <xf numFmtId="10" fontId="31" fillId="33" borderId="20" xfId="0" applyNumberFormat="1" applyFont="1" applyFill="1" applyBorder="1" applyAlignment="1">
      <alignment horizontal="center" vertical="center"/>
    </xf>
    <xf numFmtId="0" fontId="31" fillId="33" borderId="20" xfId="0" applyFont="1" applyFill="1" applyBorder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28" borderId="3" xfId="0" applyFont="1" applyFill="1" applyBorder="1" applyAlignment="1">
      <alignment horizontal="center" vertical="center"/>
    </xf>
    <xf numFmtId="0" fontId="33" fillId="28" borderId="18" xfId="0" applyFont="1" applyFill="1" applyBorder="1" applyAlignment="1">
      <alignment horizontal="center" vertical="center"/>
    </xf>
    <xf numFmtId="0" fontId="39" fillId="30" borderId="0" xfId="0" applyFont="1" applyFill="1" applyAlignment="1">
      <alignment horizontal="center" vertical="center"/>
    </xf>
    <xf numFmtId="10" fontId="39" fillId="31" borderId="0" xfId="1" applyNumberFormat="1" applyFont="1" applyFill="1" applyAlignment="1">
      <alignment horizontal="center" vertical="center"/>
    </xf>
    <xf numFmtId="0" fontId="39" fillId="29" borderId="23" xfId="0" applyFont="1" applyFill="1" applyBorder="1" applyAlignment="1">
      <alignment horizontal="center" vertical="center"/>
    </xf>
    <xf numFmtId="0" fontId="39" fillId="29" borderId="0" xfId="0" applyFont="1" applyFill="1" applyBorder="1" applyAlignment="1">
      <alignment horizontal="center" vertical="center"/>
    </xf>
    <xf numFmtId="0" fontId="39" fillId="31" borderId="0" xfId="0" applyFont="1" applyFill="1" applyAlignment="1">
      <alignment horizontal="center" vertical="center"/>
    </xf>
    <xf numFmtId="49" fontId="37" fillId="3" borderId="4" xfId="3" applyNumberFormat="1" applyFont="1" applyFill="1" applyBorder="1" applyAlignment="1">
      <alignment horizontal="center" vertical="center" wrapText="1"/>
    </xf>
    <xf numFmtId="49" fontId="37" fillId="3" borderId="6" xfId="3" applyNumberFormat="1" applyFont="1" applyFill="1" applyBorder="1" applyAlignment="1">
      <alignment horizontal="center" vertical="center" wrapText="1"/>
    </xf>
    <xf numFmtId="49" fontId="37" fillId="3" borderId="5" xfId="3" applyNumberFormat="1" applyFont="1" applyFill="1" applyBorder="1" applyAlignment="1">
      <alignment horizontal="center" vertical="center" wrapText="1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3" xfId="3" applyNumberFormat="1" applyFont="1" applyFill="1" applyBorder="1" applyAlignment="1">
      <alignment horizontal="center" vertical="center" wrapText="1"/>
    </xf>
    <xf numFmtId="49" fontId="37" fillId="3" borderId="21" xfId="3" applyNumberFormat="1" applyFont="1" applyFill="1" applyBorder="1" applyAlignment="1">
      <alignment horizontal="center" vertical="center" wrapText="1"/>
    </xf>
    <xf numFmtId="49" fontId="37" fillId="3" borderId="24" xfId="3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8" fillId="2" borderId="0" xfId="3" applyFont="1" applyFill="1" applyAlignment="1">
      <alignment horizontal="left" vertical="center" wrapText="1"/>
    </xf>
    <xf numFmtId="49" fontId="8" fillId="2" borderId="1" xfId="3" applyNumberFormat="1" applyFont="1" applyFill="1" applyBorder="1" applyAlignment="1">
      <alignment horizontal="left" vertical="center"/>
    </xf>
    <xf numFmtId="0" fontId="40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</cellXfs>
  <cellStyles count="240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3 2" xfId="16"/>
    <cellStyle name="20% - Accent3 3" xfId="17"/>
    <cellStyle name="20% - Accent3 4" xfId="18"/>
    <cellStyle name="20% - Accent3 5" xfId="19"/>
    <cellStyle name="20% - Accent3 6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5 2" xfId="26"/>
    <cellStyle name="20% - Accent5 3" xfId="27"/>
    <cellStyle name="20% - Accent5 4" xfId="28"/>
    <cellStyle name="20% - Accent5 5" xfId="29"/>
    <cellStyle name="20% - Accent5 6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40% - Accent1 2" xfId="36"/>
    <cellStyle name="40% - Accent1 3" xfId="37"/>
    <cellStyle name="40% - Accent1 4" xfId="38"/>
    <cellStyle name="40% - Accent1 5" xfId="39"/>
    <cellStyle name="40% - Accent1 6" xfId="40"/>
    <cellStyle name="40% - Accent2 2" xfId="41"/>
    <cellStyle name="40% - Accent2 3" xfId="42"/>
    <cellStyle name="40% - Accent2 4" xfId="43"/>
    <cellStyle name="40% - Accent2 5" xfId="44"/>
    <cellStyle name="40% - Accent2 6" xfId="45"/>
    <cellStyle name="40% - Accent3 2" xfId="46"/>
    <cellStyle name="40% - Accent3 3" xfId="47"/>
    <cellStyle name="40% - Accent3 4" xfId="48"/>
    <cellStyle name="40% - Accent3 5" xfId="49"/>
    <cellStyle name="40% - Accent3 6" xfId="50"/>
    <cellStyle name="40% - Accent4 2" xfId="51"/>
    <cellStyle name="40% - Accent4 3" xfId="52"/>
    <cellStyle name="40% - Accent4 4" xfId="53"/>
    <cellStyle name="40% - Accent4 5" xfId="54"/>
    <cellStyle name="40% - Accent4 6" xfId="55"/>
    <cellStyle name="40% - Accent5 2" xfId="56"/>
    <cellStyle name="40% - Accent5 3" xfId="57"/>
    <cellStyle name="40% - Accent5 4" xfId="58"/>
    <cellStyle name="40% - Accent5 5" xfId="59"/>
    <cellStyle name="40% - Accent5 6" xfId="60"/>
    <cellStyle name="40% - Accent6 2" xfId="61"/>
    <cellStyle name="40% - Accent6 3" xfId="62"/>
    <cellStyle name="40% - Accent6 4" xfId="63"/>
    <cellStyle name="40% - Accent6 5" xfId="64"/>
    <cellStyle name="40% - Accent6 6" xfId="65"/>
    <cellStyle name="60% - Accent1 2" xfId="66"/>
    <cellStyle name="60% - Accent1 3" xfId="67"/>
    <cellStyle name="60% - Accent1 4" xfId="68"/>
    <cellStyle name="60% - Accent1 5" xfId="69"/>
    <cellStyle name="60% - Accent1 6" xfId="70"/>
    <cellStyle name="60% - Accent2 2" xfId="71"/>
    <cellStyle name="60% - Accent2 3" xfId="72"/>
    <cellStyle name="60% - Accent2 4" xfId="73"/>
    <cellStyle name="60% - Accent2 5" xfId="74"/>
    <cellStyle name="60% - Accent2 6" xfId="75"/>
    <cellStyle name="60% - Accent3 2" xfId="76"/>
    <cellStyle name="60% - Accent3 3" xfId="77"/>
    <cellStyle name="60% - Accent3 4" xfId="78"/>
    <cellStyle name="60% - Accent3 5" xfId="79"/>
    <cellStyle name="60% - Accent3 6" xfId="80"/>
    <cellStyle name="60% - Accent4 2" xfId="81"/>
    <cellStyle name="60% - Accent4 3" xfId="82"/>
    <cellStyle name="60% - Accent4 4" xfId="83"/>
    <cellStyle name="60% - Accent4 5" xfId="84"/>
    <cellStyle name="60% - Accent4 6" xfId="85"/>
    <cellStyle name="60% - Accent5 2" xfId="86"/>
    <cellStyle name="60% - Accent5 3" xfId="87"/>
    <cellStyle name="60% - Accent5 4" xfId="88"/>
    <cellStyle name="60% - Accent5 5" xfId="89"/>
    <cellStyle name="60% - Accent5 6" xfId="90"/>
    <cellStyle name="60% - Accent6 2" xfId="91"/>
    <cellStyle name="60% - Accent6 3" xfId="92"/>
    <cellStyle name="60% - Accent6 4" xfId="93"/>
    <cellStyle name="60% - Accent6 5" xfId="94"/>
    <cellStyle name="60% - Accent6 6" xfId="95"/>
    <cellStyle name="Accent1 2" xfId="96"/>
    <cellStyle name="Accent1 3" xfId="97"/>
    <cellStyle name="Accent1 4" xfId="98"/>
    <cellStyle name="Accent1 5" xfId="99"/>
    <cellStyle name="Accent1 6" xfId="100"/>
    <cellStyle name="Accent2 2" xfId="101"/>
    <cellStyle name="Accent2 3" xfId="102"/>
    <cellStyle name="Accent2 4" xfId="103"/>
    <cellStyle name="Accent2 5" xfId="104"/>
    <cellStyle name="Accent2 6" xfId="105"/>
    <cellStyle name="Accent3 2" xfId="106"/>
    <cellStyle name="Accent3 3" xfId="107"/>
    <cellStyle name="Accent3 4" xfId="108"/>
    <cellStyle name="Accent3 5" xfId="109"/>
    <cellStyle name="Accent3 6" xfId="110"/>
    <cellStyle name="Accent4 2" xfId="111"/>
    <cellStyle name="Accent4 3" xfId="112"/>
    <cellStyle name="Accent4 4" xfId="113"/>
    <cellStyle name="Accent4 5" xfId="114"/>
    <cellStyle name="Accent4 6" xfId="115"/>
    <cellStyle name="Accent5 2" xfId="116"/>
    <cellStyle name="Accent5 3" xfId="117"/>
    <cellStyle name="Accent5 4" xfId="118"/>
    <cellStyle name="Accent5 5" xfId="119"/>
    <cellStyle name="Accent5 6" xfId="120"/>
    <cellStyle name="Accent6 2" xfId="121"/>
    <cellStyle name="Accent6 3" xfId="122"/>
    <cellStyle name="Accent6 4" xfId="123"/>
    <cellStyle name="Accent6 5" xfId="124"/>
    <cellStyle name="Accent6 6" xfId="125"/>
    <cellStyle name="Bad 2" xfId="126"/>
    <cellStyle name="Bad 3" xfId="127"/>
    <cellStyle name="Bad 4" xfId="128"/>
    <cellStyle name="Bad 5" xfId="129"/>
    <cellStyle name="Bad 6" xfId="130"/>
    <cellStyle name="Calculation 2" xfId="131"/>
    <cellStyle name="Calculation 3" xfId="132"/>
    <cellStyle name="Calculation 4" xfId="133"/>
    <cellStyle name="Calculation 5" xfId="134"/>
    <cellStyle name="Calculation 6" xfId="135"/>
    <cellStyle name="Check Cell 2" xfId="136"/>
    <cellStyle name="Check Cell 3" xfId="137"/>
    <cellStyle name="Check Cell 4" xfId="138"/>
    <cellStyle name="Check Cell 5" xfId="139"/>
    <cellStyle name="Check Cell 6" xfId="140"/>
    <cellStyle name="Comma 2" xfId="141"/>
    <cellStyle name="Comma 2 2" xfId="142"/>
    <cellStyle name="Comma 2 3" xfId="143"/>
    <cellStyle name="Comma 2 4" xfId="144"/>
    <cellStyle name="Comma 2 5" xfId="145"/>
    <cellStyle name="Comma 2 6" xfId="146"/>
    <cellStyle name="Comma 3" xfId="147"/>
    <cellStyle name="Comma 5" xfId="148"/>
    <cellStyle name="Comma 6" xfId="149"/>
    <cellStyle name="Excel Built-in Accent1" xfId="150"/>
    <cellStyle name="Excel Built-in Accent6" xfId="151"/>
    <cellStyle name="Excel Built-in Bad" xfId="152"/>
    <cellStyle name="Excel Built-in Explanatory Text" xfId="153"/>
    <cellStyle name="Excel Built-in Good" xfId="154"/>
    <cellStyle name="Excel Built-in Normal" xfId="155"/>
    <cellStyle name="Excel Built-in Normal 1" xfId="156"/>
    <cellStyle name="Excel Built-in Title" xfId="157"/>
    <cellStyle name="Explanatory Text 2" xfId="158"/>
    <cellStyle name="Explanatory Text 3" xfId="159"/>
    <cellStyle name="Explanatory Text 4" xfId="160"/>
    <cellStyle name="Explanatory Text 5" xfId="161"/>
    <cellStyle name="Explanatory Text 6" xfId="162"/>
    <cellStyle name="Good 2" xfId="163"/>
    <cellStyle name="Good 3" xfId="164"/>
    <cellStyle name="Good 4" xfId="165"/>
    <cellStyle name="Good 5" xfId="166"/>
    <cellStyle name="Good 6" xfId="167"/>
    <cellStyle name="Heading 1 2" xfId="168"/>
    <cellStyle name="Heading 1 3" xfId="169"/>
    <cellStyle name="Heading 1 4" xfId="170"/>
    <cellStyle name="Heading 1 5" xfId="171"/>
    <cellStyle name="Heading 1 6" xfId="172"/>
    <cellStyle name="Heading 2 2" xfId="173"/>
    <cellStyle name="Heading 2 3" xfId="174"/>
    <cellStyle name="Heading 2 4" xfId="175"/>
    <cellStyle name="Heading 2 5" xfId="176"/>
    <cellStyle name="Heading 2 6" xfId="177"/>
    <cellStyle name="Heading 3 2" xfId="178"/>
    <cellStyle name="Heading 3 3" xfId="179"/>
    <cellStyle name="Heading 3 4" xfId="180"/>
    <cellStyle name="Heading 3 5" xfId="181"/>
    <cellStyle name="Heading 3 6" xfId="182"/>
    <cellStyle name="Heading 4 2" xfId="183"/>
    <cellStyle name="Heading 4 3" xfId="184"/>
    <cellStyle name="Heading 4 4" xfId="185"/>
    <cellStyle name="Heading 4 5" xfId="186"/>
    <cellStyle name="Heading 4 6" xfId="187"/>
    <cellStyle name="Input 2" xfId="188"/>
    <cellStyle name="Input 3" xfId="189"/>
    <cellStyle name="Input 4" xfId="190"/>
    <cellStyle name="Input 5" xfId="191"/>
    <cellStyle name="Input 6" xfId="192"/>
    <cellStyle name="Linked Cell 2" xfId="193"/>
    <cellStyle name="Linked Cell 3" xfId="194"/>
    <cellStyle name="Linked Cell 4" xfId="195"/>
    <cellStyle name="Linked Cell 5" xfId="196"/>
    <cellStyle name="Linked Cell 6" xfId="197"/>
    <cellStyle name="Neutral 2" xfId="198"/>
    <cellStyle name="Neutral 3" xfId="199"/>
    <cellStyle name="Neutral 4" xfId="200"/>
    <cellStyle name="Neutral 5" xfId="201"/>
    <cellStyle name="Neutral 6" xfId="202"/>
    <cellStyle name="Normal" xfId="0" builtinId="0"/>
    <cellStyle name="Normal 2" xfId="5"/>
    <cellStyle name="Normal 2 2" xfId="203"/>
    <cellStyle name="Normal 2 3" xfId="204"/>
    <cellStyle name="Normal 2 4" xfId="205"/>
    <cellStyle name="Normal 2 5" xfId="206"/>
    <cellStyle name="Normal 2 6" xfId="207"/>
    <cellStyle name="Normal 2_Jadwal Rajawali - Okt 17 100%" xfId="208"/>
    <cellStyle name="Normal 3" xfId="209"/>
    <cellStyle name="Normal 4" xfId="210"/>
    <cellStyle name="Normal 5" xfId="211"/>
    <cellStyle name="Normal 6" xfId="212"/>
    <cellStyle name="Normal 7" xfId="213"/>
    <cellStyle name="Normal 7 2" xfId="214"/>
    <cellStyle name="Normal_Raport" xfId="2"/>
    <cellStyle name="Normal_Sheet1" xfId="3"/>
    <cellStyle name="Normal_Sheet1_1" xfId="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" xfId="1" builtinId="5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2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topLeftCell="A4" workbookViewId="0">
      <selection activeCell="G15" sqref="G15"/>
    </sheetView>
  </sheetViews>
  <sheetFormatPr defaultRowHeight="15.75"/>
  <cols>
    <col min="1" max="1" width="9.140625" style="8"/>
    <col min="2" max="3" width="12.28515625" style="8" customWidth="1"/>
    <col min="4" max="4" width="14.28515625" style="8" customWidth="1"/>
    <col min="5" max="16384" width="9.140625" style="8"/>
  </cols>
  <sheetData>
    <row r="2" spans="2:7" ht="97.5" customHeight="1">
      <c r="B2" s="38" t="s">
        <v>49</v>
      </c>
      <c r="C2" s="38"/>
      <c r="D2" s="38"/>
      <c r="E2" s="38"/>
      <c r="F2" s="38"/>
      <c r="G2" s="38"/>
    </row>
    <row r="4" spans="2:7" ht="19.5" customHeight="1">
      <c r="B4" s="10" t="s">
        <v>19</v>
      </c>
      <c r="C4" s="10" t="s">
        <v>20</v>
      </c>
      <c r="D4" s="10" t="s">
        <v>21</v>
      </c>
    </row>
    <row r="5" spans="2:7" ht="19.5" customHeight="1">
      <c r="B5" s="9" t="s">
        <v>22</v>
      </c>
      <c r="C5" s="22">
        <f>Jan!D40</f>
        <v>0.96769565217391307</v>
      </c>
      <c r="D5" s="9" t="str">
        <f>IF($C5&lt;50%,$F$10,IF($C5&lt;70%,$F$9,IF($C5&lt;80%,$F$8,IF($C5&lt;90%,$F$7,$F$6))))</f>
        <v>A</v>
      </c>
      <c r="F5" s="39" t="s">
        <v>35</v>
      </c>
      <c r="G5" s="40"/>
    </row>
    <row r="6" spans="2:7" ht="19.5" customHeight="1">
      <c r="B6" s="9" t="s">
        <v>23</v>
      </c>
      <c r="C6" s="36"/>
      <c r="D6" s="37"/>
      <c r="F6" s="11" t="s">
        <v>9</v>
      </c>
      <c r="G6" s="12" t="s">
        <v>10</v>
      </c>
    </row>
    <row r="7" spans="2:7" ht="19.5" customHeight="1">
      <c r="B7" s="9" t="s">
        <v>24</v>
      </c>
      <c r="C7" s="36"/>
      <c r="D7" s="37"/>
      <c r="F7" s="11" t="s">
        <v>11</v>
      </c>
      <c r="G7" s="12" t="s">
        <v>12</v>
      </c>
    </row>
    <row r="8" spans="2:7" ht="19.5" customHeight="1">
      <c r="B8" s="9" t="s">
        <v>25</v>
      </c>
      <c r="C8" s="36"/>
      <c r="D8" s="37"/>
      <c r="F8" s="11" t="s">
        <v>13</v>
      </c>
      <c r="G8" s="12" t="s">
        <v>14</v>
      </c>
    </row>
    <row r="9" spans="2:7" ht="19.5" customHeight="1">
      <c r="B9" s="9" t="s">
        <v>26</v>
      </c>
      <c r="C9" s="36"/>
      <c r="D9" s="37"/>
      <c r="F9" s="11" t="s">
        <v>15</v>
      </c>
      <c r="G9" s="12" t="s">
        <v>16</v>
      </c>
    </row>
    <row r="10" spans="2:7" ht="19.5" customHeight="1">
      <c r="B10" s="9" t="s">
        <v>27</v>
      </c>
      <c r="C10" s="36"/>
      <c r="D10" s="37"/>
      <c r="F10" s="13" t="s">
        <v>17</v>
      </c>
      <c r="G10" s="14" t="s">
        <v>18</v>
      </c>
    </row>
    <row r="11" spans="2:7" ht="19.5" customHeight="1">
      <c r="B11" s="9" t="s">
        <v>28</v>
      </c>
      <c r="C11" s="36"/>
      <c r="D11" s="37"/>
    </row>
    <row r="12" spans="2:7" ht="19.5" customHeight="1">
      <c r="B12" s="9" t="s">
        <v>29</v>
      </c>
      <c r="C12" s="36"/>
      <c r="D12" s="37"/>
    </row>
    <row r="13" spans="2:7" ht="19.5" customHeight="1">
      <c r="B13" s="9" t="s">
        <v>30</v>
      </c>
      <c r="C13" s="36"/>
      <c r="D13" s="37"/>
    </row>
    <row r="14" spans="2:7" ht="19.5" customHeight="1">
      <c r="B14" s="9" t="s">
        <v>31</v>
      </c>
      <c r="C14" s="36"/>
      <c r="D14" s="37"/>
    </row>
    <row r="15" spans="2:7" ht="19.5" customHeight="1">
      <c r="B15" s="9" t="s">
        <v>32</v>
      </c>
      <c r="C15" s="36"/>
      <c r="D15" s="37"/>
    </row>
    <row r="16" spans="2:7" ht="19.5" customHeight="1">
      <c r="B16" s="9" t="s">
        <v>33</v>
      </c>
      <c r="C16" s="36"/>
      <c r="D16" s="37"/>
    </row>
    <row r="17" spans="2:4" ht="19.5" customHeight="1">
      <c r="B17" s="15" t="s">
        <v>34</v>
      </c>
      <c r="C17" s="23">
        <f>AVERAGE(C5:C16)</f>
        <v>0.96769565217391307</v>
      </c>
      <c r="D17" s="15" t="str">
        <f t="shared" ref="D17" si="0"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4"/>
  <sheetViews>
    <sheetView tabSelected="1" zoomScale="80" zoomScaleNormal="80" workbookViewId="0">
      <pane xSplit="3" ySplit="9" topLeftCell="D45" activePane="bottomRight" state="frozen"/>
      <selection pane="topRight" activeCell="D1" sqref="D1"/>
      <selection pane="bottomLeft" activeCell="A10" sqref="A10"/>
      <selection pane="bottomRight" activeCell="A55" sqref="A55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3" t="s">
        <v>0</v>
      </c>
      <c r="B1" s="53"/>
      <c r="C1" s="53"/>
      <c r="D1" s="53"/>
      <c r="E1" s="53"/>
      <c r="F1" s="53"/>
      <c r="G1" s="53"/>
    </row>
    <row r="2" spans="1:7" ht="20.100000000000001" customHeight="1">
      <c r="A2" s="54" t="s">
        <v>1</v>
      </c>
      <c r="B2" s="54"/>
      <c r="C2" s="54"/>
      <c r="D2" s="54"/>
      <c r="E2" s="54"/>
      <c r="F2" s="54"/>
      <c r="G2" s="54"/>
    </row>
    <row r="3" spans="1:7" ht="20.100000000000001" customHeight="1">
      <c r="A3" s="55" t="s">
        <v>2</v>
      </c>
      <c r="B3" s="55"/>
      <c r="C3" s="55"/>
      <c r="D3" s="55"/>
      <c r="E3" s="55"/>
      <c r="F3" s="55"/>
      <c r="G3" s="55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6" t="s">
        <v>46</v>
      </c>
      <c r="B5" s="56"/>
      <c r="C5" s="56"/>
      <c r="D5" s="56"/>
      <c r="E5" s="56"/>
      <c r="F5" s="56"/>
      <c r="G5" s="56"/>
    </row>
    <row r="6" spans="1:7" ht="20.100000000000001" customHeight="1">
      <c r="A6" s="57" t="s">
        <v>48</v>
      </c>
      <c r="B6" s="57"/>
      <c r="C6" s="57"/>
      <c r="D6" s="57"/>
      <c r="E6" s="57"/>
      <c r="F6" s="57"/>
      <c r="G6" s="57"/>
    </row>
    <row r="7" spans="1:7" s="5" customFormat="1" ht="20.100000000000001" customHeight="1">
      <c r="A7" s="49" t="s">
        <v>3</v>
      </c>
      <c r="B7" s="50" t="s">
        <v>4</v>
      </c>
      <c r="C7" s="49" t="s">
        <v>5</v>
      </c>
      <c r="D7" s="46" t="s">
        <v>6</v>
      </c>
      <c r="E7" s="47"/>
      <c r="F7" s="47"/>
      <c r="G7" s="48"/>
    </row>
    <row r="8" spans="1:7" s="5" customFormat="1" ht="20.100000000000001" customHeight="1">
      <c r="A8" s="49"/>
      <c r="B8" s="51"/>
      <c r="C8" s="52"/>
      <c r="D8" s="28" t="s">
        <v>7</v>
      </c>
      <c r="E8" s="28" t="s">
        <v>8</v>
      </c>
      <c r="F8" s="17" t="s">
        <v>36</v>
      </c>
      <c r="G8" s="17" t="s">
        <v>39</v>
      </c>
    </row>
    <row r="9" spans="1:7" ht="20.100000000000001" customHeight="1">
      <c r="A9" s="26">
        <v>1</v>
      </c>
      <c r="B9" s="29" t="s">
        <v>42</v>
      </c>
      <c r="C9" s="30" t="s">
        <v>43</v>
      </c>
      <c r="D9" s="31">
        <v>13000</v>
      </c>
      <c r="E9" s="33">
        <v>12457</v>
      </c>
      <c r="F9" s="32">
        <f t="shared" ref="F9:F14" si="0">IF(E9&gt;D9,D9,E9)</f>
        <v>12457</v>
      </c>
      <c r="G9" s="16">
        <f>IFERROR(F9/D9,"")</f>
        <v>0.95823076923076922</v>
      </c>
    </row>
    <row r="10" spans="1:7" ht="20.100000000000001" customHeight="1">
      <c r="A10" s="27">
        <v>2</v>
      </c>
      <c r="B10" s="29" t="s">
        <v>44</v>
      </c>
      <c r="C10" s="30" t="s">
        <v>45</v>
      </c>
      <c r="D10" s="34">
        <v>10000</v>
      </c>
      <c r="E10" s="35">
        <v>9800</v>
      </c>
      <c r="F10" s="32">
        <f t="shared" si="0"/>
        <v>9800</v>
      </c>
      <c r="G10" s="16">
        <f t="shared" ref="G10:G38" si="1">IFERROR(F10/D10,"")</f>
        <v>0.98</v>
      </c>
    </row>
    <row r="11" spans="1:7" ht="20.100000000000001" hidden="1" customHeight="1">
      <c r="A11" s="26">
        <v>3</v>
      </c>
      <c r="B11" s="29"/>
      <c r="C11" s="30"/>
      <c r="D11" s="31"/>
      <c r="E11" s="31"/>
      <c r="F11" s="32">
        <f t="shared" si="0"/>
        <v>0</v>
      </c>
      <c r="G11" s="16" t="str">
        <f t="shared" si="1"/>
        <v/>
      </c>
    </row>
    <row r="12" spans="1:7" ht="20.100000000000001" hidden="1" customHeight="1">
      <c r="A12" s="27">
        <v>4</v>
      </c>
      <c r="B12" s="29"/>
      <c r="C12" s="30"/>
      <c r="D12" s="31"/>
      <c r="E12" s="31"/>
      <c r="F12" s="32">
        <f t="shared" si="0"/>
        <v>0</v>
      </c>
      <c r="G12" s="16" t="str">
        <f t="shared" si="1"/>
        <v/>
      </c>
    </row>
    <row r="13" spans="1:7" ht="20.100000000000001" hidden="1" customHeight="1">
      <c r="A13" s="26">
        <v>5</v>
      </c>
      <c r="B13" s="29"/>
      <c r="C13" s="30"/>
      <c r="D13" s="31"/>
      <c r="E13" s="31"/>
      <c r="F13" s="32">
        <f t="shared" si="0"/>
        <v>0</v>
      </c>
      <c r="G13" s="16" t="str">
        <f t="shared" si="1"/>
        <v/>
      </c>
    </row>
    <row r="14" spans="1:7" ht="20.100000000000001" hidden="1" customHeight="1">
      <c r="A14" s="27">
        <v>6</v>
      </c>
      <c r="B14" s="29"/>
      <c r="C14" s="30"/>
      <c r="D14" s="31"/>
      <c r="E14" s="31"/>
      <c r="F14" s="32">
        <f t="shared" si="0"/>
        <v>0</v>
      </c>
      <c r="G14" s="16" t="str">
        <f t="shared" si="1"/>
        <v/>
      </c>
    </row>
    <row r="15" spans="1:7" ht="20.100000000000001" hidden="1" customHeight="1">
      <c r="A15" s="26">
        <v>7</v>
      </c>
      <c r="B15" s="29"/>
      <c r="C15" s="30"/>
      <c r="D15" s="31"/>
      <c r="E15" s="31"/>
      <c r="F15" s="32">
        <f t="shared" ref="F15:F38" si="2">IF(E15&gt;D15,D15,E15)</f>
        <v>0</v>
      </c>
      <c r="G15" s="16" t="str">
        <f t="shared" si="1"/>
        <v/>
      </c>
    </row>
    <row r="16" spans="1:7" ht="20.100000000000001" hidden="1" customHeight="1">
      <c r="A16" s="27">
        <v>8</v>
      </c>
      <c r="B16" s="29"/>
      <c r="C16" s="30"/>
      <c r="D16" s="31"/>
      <c r="E16" s="31"/>
      <c r="F16" s="32">
        <f t="shared" si="2"/>
        <v>0</v>
      </c>
      <c r="G16" s="16" t="str">
        <f t="shared" si="1"/>
        <v/>
      </c>
    </row>
    <row r="17" spans="1:7" ht="20.100000000000001" hidden="1" customHeight="1">
      <c r="A17" s="26">
        <v>9</v>
      </c>
      <c r="B17" s="29"/>
      <c r="C17" s="30"/>
      <c r="D17" s="31"/>
      <c r="E17" s="31"/>
      <c r="F17" s="32">
        <f t="shared" si="2"/>
        <v>0</v>
      </c>
      <c r="G17" s="16" t="str">
        <f t="shared" si="1"/>
        <v/>
      </c>
    </row>
    <row r="18" spans="1:7" ht="20.100000000000001" hidden="1" customHeight="1">
      <c r="A18" s="27">
        <v>10</v>
      </c>
      <c r="B18" s="29"/>
      <c r="C18" s="30"/>
      <c r="D18" s="31"/>
      <c r="E18" s="31"/>
      <c r="F18" s="32">
        <f t="shared" si="2"/>
        <v>0</v>
      </c>
      <c r="G18" s="16" t="str">
        <f t="shared" si="1"/>
        <v/>
      </c>
    </row>
    <row r="19" spans="1:7" ht="20.100000000000001" hidden="1" customHeight="1">
      <c r="A19" s="26">
        <v>11</v>
      </c>
      <c r="B19" s="29"/>
      <c r="C19" s="30"/>
      <c r="D19" s="31"/>
      <c r="E19" s="31"/>
      <c r="F19" s="32">
        <f t="shared" si="2"/>
        <v>0</v>
      </c>
      <c r="G19" s="16" t="str">
        <f t="shared" si="1"/>
        <v/>
      </c>
    </row>
    <row r="20" spans="1:7" ht="20.100000000000001" hidden="1" customHeight="1">
      <c r="A20" s="27">
        <v>12</v>
      </c>
      <c r="B20" s="29"/>
      <c r="C20" s="30"/>
      <c r="D20" s="31"/>
      <c r="E20" s="31"/>
      <c r="F20" s="32">
        <f t="shared" si="2"/>
        <v>0</v>
      </c>
      <c r="G20" s="16" t="str">
        <f t="shared" si="1"/>
        <v/>
      </c>
    </row>
    <row r="21" spans="1:7" ht="20.100000000000001" hidden="1" customHeight="1">
      <c r="A21" s="26">
        <v>13</v>
      </c>
      <c r="B21" s="29"/>
      <c r="C21" s="30"/>
      <c r="D21" s="31"/>
      <c r="E21" s="31"/>
      <c r="F21" s="32">
        <f t="shared" si="2"/>
        <v>0</v>
      </c>
      <c r="G21" s="16" t="str">
        <f t="shared" si="1"/>
        <v/>
      </c>
    </row>
    <row r="22" spans="1:7" ht="20.100000000000001" hidden="1" customHeight="1">
      <c r="A22" s="27">
        <v>14</v>
      </c>
      <c r="B22" s="29"/>
      <c r="C22" s="30"/>
      <c r="D22" s="31"/>
      <c r="E22" s="31"/>
      <c r="F22" s="32">
        <f t="shared" si="2"/>
        <v>0</v>
      </c>
      <c r="G22" s="16" t="str">
        <f t="shared" si="1"/>
        <v/>
      </c>
    </row>
    <row r="23" spans="1:7" ht="20.100000000000001" hidden="1" customHeight="1">
      <c r="A23" s="26">
        <v>15</v>
      </c>
      <c r="B23" s="29"/>
      <c r="C23" s="30"/>
      <c r="D23" s="31"/>
      <c r="E23" s="31"/>
      <c r="F23" s="32">
        <f t="shared" si="2"/>
        <v>0</v>
      </c>
      <c r="G23" s="16" t="str">
        <f t="shared" si="1"/>
        <v/>
      </c>
    </row>
    <row r="24" spans="1:7" ht="20.100000000000001" hidden="1" customHeight="1">
      <c r="A24" s="27">
        <v>16</v>
      </c>
      <c r="B24" s="29"/>
      <c r="C24" s="30"/>
      <c r="D24" s="31"/>
      <c r="E24" s="31"/>
      <c r="F24" s="32">
        <f t="shared" si="2"/>
        <v>0</v>
      </c>
      <c r="G24" s="16" t="str">
        <f t="shared" si="1"/>
        <v/>
      </c>
    </row>
    <row r="25" spans="1:7" ht="20.100000000000001" hidden="1" customHeight="1">
      <c r="A25" s="26">
        <v>17</v>
      </c>
      <c r="B25" s="29"/>
      <c r="C25" s="30"/>
      <c r="D25" s="31"/>
      <c r="E25" s="31"/>
      <c r="F25" s="32">
        <f t="shared" si="2"/>
        <v>0</v>
      </c>
      <c r="G25" s="16" t="str">
        <f t="shared" si="1"/>
        <v/>
      </c>
    </row>
    <row r="26" spans="1:7" ht="20.100000000000001" hidden="1" customHeight="1">
      <c r="A26" s="27">
        <v>18</v>
      </c>
      <c r="B26" s="29"/>
      <c r="C26" s="30"/>
      <c r="D26" s="31"/>
      <c r="E26" s="31"/>
      <c r="F26" s="32">
        <f t="shared" si="2"/>
        <v>0</v>
      </c>
      <c r="G26" s="16" t="str">
        <f t="shared" si="1"/>
        <v/>
      </c>
    </row>
    <row r="27" spans="1:7" ht="20.100000000000001" hidden="1" customHeight="1">
      <c r="A27" s="26">
        <v>19</v>
      </c>
      <c r="B27" s="29"/>
      <c r="C27" s="30"/>
      <c r="D27" s="31"/>
      <c r="E27" s="31"/>
      <c r="F27" s="32">
        <f t="shared" si="2"/>
        <v>0</v>
      </c>
      <c r="G27" s="16" t="str">
        <f t="shared" si="1"/>
        <v/>
      </c>
    </row>
    <row r="28" spans="1:7" ht="20.100000000000001" hidden="1" customHeight="1">
      <c r="A28" s="27">
        <v>20</v>
      </c>
      <c r="B28" s="29"/>
      <c r="C28" s="30"/>
      <c r="D28" s="31"/>
      <c r="E28" s="31"/>
      <c r="F28" s="32">
        <f t="shared" si="2"/>
        <v>0</v>
      </c>
      <c r="G28" s="16" t="str">
        <f t="shared" si="1"/>
        <v/>
      </c>
    </row>
    <row r="29" spans="1:7" ht="20.100000000000001" hidden="1" customHeight="1">
      <c r="A29" s="26">
        <v>21</v>
      </c>
      <c r="B29" s="29"/>
      <c r="C29" s="30"/>
      <c r="D29" s="31"/>
      <c r="E29" s="31"/>
      <c r="F29" s="32">
        <f t="shared" si="2"/>
        <v>0</v>
      </c>
      <c r="G29" s="16" t="str">
        <f t="shared" si="1"/>
        <v/>
      </c>
    </row>
    <row r="30" spans="1:7" ht="20.100000000000001" hidden="1" customHeight="1">
      <c r="A30" s="27">
        <v>22</v>
      </c>
      <c r="B30" s="29"/>
      <c r="C30" s="30"/>
      <c r="D30" s="31"/>
      <c r="E30" s="31"/>
      <c r="F30" s="32">
        <f t="shared" si="2"/>
        <v>0</v>
      </c>
      <c r="G30" s="16" t="str">
        <f t="shared" si="1"/>
        <v/>
      </c>
    </row>
    <row r="31" spans="1:7" ht="20.100000000000001" hidden="1" customHeight="1">
      <c r="A31" s="26">
        <v>23</v>
      </c>
      <c r="B31" s="29"/>
      <c r="C31" s="30"/>
      <c r="D31" s="31"/>
      <c r="E31" s="31"/>
      <c r="F31" s="32">
        <f t="shared" si="2"/>
        <v>0</v>
      </c>
      <c r="G31" s="16" t="str">
        <f t="shared" si="1"/>
        <v/>
      </c>
    </row>
    <row r="32" spans="1:7" ht="20.100000000000001" hidden="1" customHeight="1">
      <c r="A32" s="27">
        <v>24</v>
      </c>
      <c r="B32" s="29"/>
      <c r="C32" s="30"/>
      <c r="D32" s="31"/>
      <c r="E32" s="31"/>
      <c r="F32" s="32">
        <f t="shared" si="2"/>
        <v>0</v>
      </c>
      <c r="G32" s="16" t="str">
        <f t="shared" si="1"/>
        <v/>
      </c>
    </row>
    <row r="33" spans="1:7" ht="20.100000000000001" hidden="1" customHeight="1">
      <c r="A33" s="26">
        <v>25</v>
      </c>
      <c r="B33" s="29"/>
      <c r="C33" s="30"/>
      <c r="D33" s="31"/>
      <c r="E33" s="31"/>
      <c r="F33" s="32">
        <f t="shared" si="2"/>
        <v>0</v>
      </c>
      <c r="G33" s="16" t="str">
        <f t="shared" si="1"/>
        <v/>
      </c>
    </row>
    <row r="34" spans="1:7" ht="20.100000000000001" hidden="1" customHeight="1">
      <c r="A34" s="27">
        <v>26</v>
      </c>
      <c r="B34" s="29"/>
      <c r="C34" s="30"/>
      <c r="D34" s="31"/>
      <c r="E34" s="31"/>
      <c r="F34" s="32">
        <f t="shared" si="2"/>
        <v>0</v>
      </c>
      <c r="G34" s="16" t="str">
        <f t="shared" si="1"/>
        <v/>
      </c>
    </row>
    <row r="35" spans="1:7" ht="20.100000000000001" hidden="1" customHeight="1">
      <c r="A35" s="26">
        <v>27</v>
      </c>
      <c r="B35" s="29"/>
      <c r="C35" s="30"/>
      <c r="D35" s="31"/>
      <c r="E35" s="31"/>
      <c r="F35" s="32">
        <f t="shared" si="2"/>
        <v>0</v>
      </c>
      <c r="G35" s="16" t="str">
        <f t="shared" si="1"/>
        <v/>
      </c>
    </row>
    <row r="36" spans="1:7" ht="20.100000000000001" hidden="1" customHeight="1">
      <c r="A36" s="27">
        <v>28</v>
      </c>
      <c r="B36" s="29"/>
      <c r="C36" s="30"/>
      <c r="D36" s="31"/>
      <c r="E36" s="31"/>
      <c r="F36" s="32">
        <f t="shared" si="2"/>
        <v>0</v>
      </c>
      <c r="G36" s="16" t="str">
        <f t="shared" si="1"/>
        <v/>
      </c>
    </row>
    <row r="37" spans="1:7" ht="20.100000000000001" hidden="1" customHeight="1">
      <c r="A37" s="26">
        <v>29</v>
      </c>
      <c r="B37" s="29"/>
      <c r="C37" s="30"/>
      <c r="D37" s="31"/>
      <c r="E37" s="31"/>
      <c r="F37" s="32">
        <f t="shared" si="2"/>
        <v>0</v>
      </c>
      <c r="G37" s="16" t="str">
        <f t="shared" si="1"/>
        <v/>
      </c>
    </row>
    <row r="38" spans="1:7" ht="20.100000000000001" hidden="1" customHeight="1">
      <c r="A38" s="27">
        <v>30</v>
      </c>
      <c r="B38" s="29"/>
      <c r="C38" s="30"/>
      <c r="D38" s="31"/>
      <c r="E38" s="31"/>
      <c r="F38" s="32">
        <f t="shared" si="2"/>
        <v>0</v>
      </c>
      <c r="G38" s="16" t="str">
        <f t="shared" si="1"/>
        <v/>
      </c>
    </row>
    <row r="39" spans="1:7" ht="25.5" customHeight="1">
      <c r="A39" s="43" t="s">
        <v>6</v>
      </c>
      <c r="B39" s="44"/>
      <c r="C39" s="44"/>
      <c r="D39" s="19">
        <f>SUM(D9:D38)</f>
        <v>23000</v>
      </c>
      <c r="E39" s="19"/>
      <c r="F39" s="19">
        <f>SUM(F9:F38)</f>
        <v>22257</v>
      </c>
      <c r="G39" s="19"/>
    </row>
    <row r="40" spans="1:7" ht="25.5" customHeight="1">
      <c r="A40" s="45" t="s">
        <v>39</v>
      </c>
      <c r="B40" s="45"/>
      <c r="C40" s="45"/>
      <c r="D40" s="42">
        <f>F39/D39</f>
        <v>0.96769565217391307</v>
      </c>
      <c r="E40" s="42"/>
      <c r="F40" s="42"/>
      <c r="G40" s="20"/>
    </row>
    <row r="41" spans="1:7" ht="25.5" customHeight="1">
      <c r="A41" s="41" t="s">
        <v>38</v>
      </c>
      <c r="B41" s="41"/>
      <c r="C41" s="41"/>
      <c r="D41" s="41" t="str">
        <f>IF(D40&lt;50%,B48,IF(D40&lt;70%,B47,IF(D40&lt;80%,B46,IF(D40&lt;90%,B45,B44))))</f>
        <v>A</v>
      </c>
      <c r="E41" s="41"/>
      <c r="F41" s="41"/>
      <c r="G41" s="21"/>
    </row>
    <row r="42" spans="1:7" ht="20.100000000000001" customHeight="1">
      <c r="E42" s="2"/>
      <c r="F42" s="2"/>
    </row>
    <row r="43" spans="1:7" ht="35.25" customHeight="1">
      <c r="B43" s="18" t="s">
        <v>37</v>
      </c>
    </row>
    <row r="44" spans="1:7" ht="20.100000000000001" customHeight="1">
      <c r="B44" s="6" t="s">
        <v>9</v>
      </c>
      <c r="C44" s="7" t="s">
        <v>10</v>
      </c>
    </row>
    <row r="45" spans="1:7" ht="20.100000000000001" customHeight="1">
      <c r="B45" s="6" t="s">
        <v>11</v>
      </c>
      <c r="C45" s="7" t="s">
        <v>12</v>
      </c>
    </row>
    <row r="46" spans="1:7" ht="20.100000000000001" customHeight="1">
      <c r="B46" s="6" t="s">
        <v>13</v>
      </c>
      <c r="C46" s="7" t="s">
        <v>14</v>
      </c>
    </row>
    <row r="47" spans="1:7" ht="20.100000000000001" customHeight="1">
      <c r="B47" s="6" t="s">
        <v>15</v>
      </c>
      <c r="C47" s="7" t="s">
        <v>16</v>
      </c>
    </row>
    <row r="48" spans="1:7" ht="20.100000000000001" customHeight="1">
      <c r="B48" s="6" t="s">
        <v>17</v>
      </c>
      <c r="C48" s="7" t="s">
        <v>18</v>
      </c>
    </row>
    <row r="50" spans="1:7" ht="20.100000000000001" customHeight="1">
      <c r="A50" s="24"/>
      <c r="B50" s="58" t="s">
        <v>50</v>
      </c>
      <c r="C50" s="58"/>
      <c r="D50" s="58"/>
      <c r="E50" s="58"/>
      <c r="F50" s="58"/>
      <c r="G50" s="58"/>
    </row>
    <row r="51" spans="1:7" ht="20.100000000000001" customHeight="1">
      <c r="A51" s="58" t="s">
        <v>40</v>
      </c>
      <c r="B51" s="58"/>
      <c r="C51" s="58"/>
      <c r="D51" s="58" t="s">
        <v>47</v>
      </c>
      <c r="E51" s="58"/>
      <c r="F51" s="58"/>
      <c r="G51" s="58"/>
    </row>
    <row r="52" spans="1:7" ht="53.25" customHeight="1">
      <c r="A52" s="24"/>
      <c r="B52" s="24"/>
      <c r="C52" s="25"/>
      <c r="D52" s="25"/>
      <c r="E52" s="25"/>
      <c r="F52" s="25"/>
      <c r="G52" s="25"/>
    </row>
    <row r="53" spans="1:7" ht="20.100000000000001" customHeight="1">
      <c r="A53" s="59" t="s">
        <v>51</v>
      </c>
      <c r="B53" s="59"/>
      <c r="C53" s="59"/>
      <c r="D53" s="58" t="s">
        <v>41</v>
      </c>
      <c r="E53" s="58"/>
      <c r="F53" s="58"/>
      <c r="G53" s="58"/>
    </row>
    <row r="54" spans="1:7" ht="20.100000000000001" customHeight="1">
      <c r="A54" s="58" t="s">
        <v>52</v>
      </c>
      <c r="B54" s="58"/>
      <c r="C54" s="58"/>
      <c r="D54" s="58"/>
      <c r="E54" s="58"/>
      <c r="F54" s="58"/>
      <c r="G54" s="58"/>
    </row>
  </sheetData>
  <autoFilter ref="A8:G41">
    <filterColumn colId="1" showButton="0"/>
  </autoFilter>
  <mergeCells count="21">
    <mergeCell ref="D54:G54"/>
    <mergeCell ref="A51:C51"/>
    <mergeCell ref="A53:C53"/>
    <mergeCell ref="A54:C54"/>
    <mergeCell ref="B50:G50"/>
    <mergeCell ref="D51:G51"/>
    <mergeCell ref="D53:G53"/>
    <mergeCell ref="D7:G7"/>
    <mergeCell ref="A7:A8"/>
    <mergeCell ref="B7:B8"/>
    <mergeCell ref="C7:C8"/>
    <mergeCell ref="A1:G1"/>
    <mergeCell ref="A2:G2"/>
    <mergeCell ref="A3:G3"/>
    <mergeCell ref="A5:G5"/>
    <mergeCell ref="A6:G6"/>
    <mergeCell ref="D41:F41"/>
    <mergeCell ref="D40:F40"/>
    <mergeCell ref="A39:C39"/>
    <mergeCell ref="A40:C40"/>
    <mergeCell ref="A41:C41"/>
  </mergeCells>
  <conditionalFormatting sqref="G9:G38">
    <cfRule type="cellIs" dxfId="1" priority="1" operator="lessThan">
      <formula>0.9</formula>
    </cfRule>
    <cfRule type="cellIs" dxfId="0" priority="5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Resume</vt:lpstr>
      <vt:lpstr>Jan</vt:lpstr>
      <vt:lpstr>Jan!Print_Area</vt:lpstr>
      <vt:lpstr>Jan!Print_Titles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PPIC07</dc:creator>
  <cp:lastModifiedBy>SUBKON</cp:lastModifiedBy>
  <dcterms:created xsi:type="dcterms:W3CDTF">2019-03-12T02:00:33Z</dcterms:created>
  <dcterms:modified xsi:type="dcterms:W3CDTF">2021-02-05T06:20:55Z</dcterms:modified>
</cp:coreProperties>
</file>