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15" windowWidth="15675" windowHeight="7935"/>
  </bookViews>
  <sheets>
    <sheet name="Summary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calcPr calcId="124519"/>
</workbook>
</file>

<file path=xl/calcChain.xml><?xml version="1.0" encoding="utf-8"?>
<calcChain xmlns="http://schemas.openxmlformats.org/spreadsheetml/2006/main">
  <c r="Q6" i="1"/>
  <c r="C6" l="1"/>
  <c r="U6" l="1"/>
  <c r="V6" s="1"/>
  <c r="S6"/>
  <c r="T6" s="1"/>
  <c r="R6"/>
  <c r="K6"/>
  <c r="I6"/>
  <c r="G6"/>
  <c r="U18" l="1"/>
  <c r="V18" s="1"/>
  <c r="S18" l="1"/>
  <c r="T18" s="1"/>
  <c r="Q18" l="1"/>
  <c r="R18" s="1"/>
  <c r="O18" l="1"/>
  <c r="M6" l="1"/>
  <c r="M18" l="1"/>
  <c r="N18" s="1"/>
  <c r="G18" l="1"/>
  <c r="E6" l="1"/>
  <c r="N6" l="1"/>
  <c r="L6"/>
  <c r="H6"/>
  <c r="F6"/>
  <c r="D6"/>
  <c r="J6"/>
  <c r="E18"/>
  <c r="F18" s="1"/>
  <c r="P18"/>
  <c r="K18"/>
  <c r="L18" s="1"/>
  <c r="H18"/>
  <c r="I18" l="1"/>
  <c r="J18" s="1"/>
  <c r="C18" l="1"/>
  <c r="D18" s="1"/>
</calcChain>
</file>

<file path=xl/sharedStrings.xml><?xml version="1.0" encoding="utf-8"?>
<sst xmlns="http://schemas.openxmlformats.org/spreadsheetml/2006/main" count="58" uniqueCount="40">
  <si>
    <t>Month</t>
  </si>
  <si>
    <t xml:space="preserve">Score </t>
  </si>
  <si>
    <t>Jan</t>
  </si>
  <si>
    <t>Indicator</t>
  </si>
  <si>
    <t>Feb</t>
  </si>
  <si>
    <t>A</t>
  </si>
  <si>
    <t>&gt;=90 %</t>
  </si>
  <si>
    <t>Mar</t>
  </si>
  <si>
    <t>B</t>
  </si>
  <si>
    <t>80-89 %</t>
  </si>
  <si>
    <t>Apr</t>
  </si>
  <si>
    <t>C</t>
  </si>
  <si>
    <t>70-79 %</t>
  </si>
  <si>
    <t>May</t>
  </si>
  <si>
    <t>D</t>
  </si>
  <si>
    <t>50-69 %</t>
  </si>
  <si>
    <t>Jun</t>
  </si>
  <si>
    <t>E</t>
  </si>
  <si>
    <t>&lt;50%</t>
  </si>
  <si>
    <t>Jul</t>
  </si>
  <si>
    <t>Aug</t>
  </si>
  <si>
    <t>Sept</t>
  </si>
  <si>
    <t>Oct</t>
  </si>
  <si>
    <t>Nov</t>
  </si>
  <si>
    <t>Dec</t>
  </si>
  <si>
    <t>Average</t>
  </si>
  <si>
    <t>Hinani</t>
  </si>
  <si>
    <t>Kemas</t>
  </si>
  <si>
    <t>Surya Mas</t>
  </si>
  <si>
    <t>Karya Teguh</t>
  </si>
  <si>
    <t>Trison Cover</t>
  </si>
  <si>
    <t>Rajawali Sakti</t>
  </si>
  <si>
    <t>Achiev.</t>
  </si>
  <si>
    <t>SCJ</t>
  </si>
  <si>
    <t xml:space="preserve">  :  Tidak ada schedule dan delivery</t>
  </si>
  <si>
    <t>Keterangan</t>
  </si>
  <si>
    <t>Act Metal</t>
  </si>
  <si>
    <t>RPA</t>
  </si>
  <si>
    <t>Bahtera</t>
  </si>
  <si>
    <r>
      <t xml:space="preserve">REPORT OF PERFORMANCE
PPIC DEPT - SUBCONTRACTOR
PT. CHITOSE INTERNASIONAL, TBK
2021
</t>
    </r>
    <r>
      <rPr>
        <i/>
        <sz val="11"/>
        <rFont val="Calibri"/>
        <family val="2"/>
        <scheme val="minor"/>
      </rPr>
      <t>(Data as per January 31</t>
    </r>
    <r>
      <rPr>
        <i/>
        <vertAlign val="superscript"/>
        <sz val="11"/>
        <rFont val="Calibri"/>
        <family val="2"/>
        <scheme val="minor"/>
      </rPr>
      <t>th</t>
    </r>
    <r>
      <rPr>
        <i/>
        <sz val="11"/>
        <rFont val="Calibri"/>
        <family val="2"/>
        <scheme val="minor"/>
      </rPr>
      <t>, 2021)</t>
    </r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</si>
</sst>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i/>
      <sz val="11"/>
      <name val="Calibri"/>
      <family val="2"/>
      <scheme val="minor"/>
    </font>
    <font>
      <i/>
      <vertAlign val="superscript"/>
      <sz val="1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lightUp">
        <bgColor theme="0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left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left" vertical="center"/>
    </xf>
    <xf numFmtId="0" fontId="8" fillId="6" borderId="1" xfId="0" applyFont="1" applyFill="1" applyBorder="1" applyAlignment="1">
      <alignment horizontal="center" vertical="center"/>
    </xf>
    <xf numFmtId="10" fontId="8" fillId="6" borderId="1" xfId="1" applyNumberFormat="1" applyFont="1" applyFill="1" applyBorder="1" applyAlignment="1">
      <alignment horizontal="center" vertical="center"/>
    </xf>
    <xf numFmtId="10" fontId="6" fillId="7" borderId="1" xfId="0" applyNumberFormat="1" applyFont="1" applyFill="1" applyBorder="1" applyAlignment="1">
      <alignment horizontal="center" vertical="center"/>
    </xf>
    <xf numFmtId="10" fontId="6" fillId="7" borderId="0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PI%20RAJAWAL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KPI%20TRISO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KPI%20KARYA%20TEGUH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KPI%20Kemas%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KPI%20SCJ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KPI%20RPA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KPI%20BAHTERA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KPI%20HINANI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KPI%20ACT%20META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sume"/>
      <sheetName val="Jan"/>
    </sheetNames>
    <sheetDataSet>
      <sheetData sheetId="0">
        <row r="5">
          <cell r="C5">
            <v>0.91319228375855632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sume"/>
      <sheetName val="Jan"/>
      <sheetName val="Feb"/>
      <sheetName val="Mar"/>
      <sheetName val="Apr"/>
      <sheetName val="Mei"/>
      <sheetName val="Jun"/>
      <sheetName val="Jul"/>
      <sheetName val="Agust"/>
      <sheetName val="Sept"/>
      <sheetName val="Okto"/>
    </sheetNames>
    <sheetDataSet>
      <sheetData sheetId="0">
        <row r="5">
          <cell r="C5">
            <v>0.99158493764378253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sume"/>
      <sheetName val="Jan"/>
      <sheetName val="Apr"/>
      <sheetName val="May"/>
      <sheetName val="Jun"/>
      <sheetName val="Jul"/>
      <sheetName val="Agust"/>
      <sheetName val="Sept"/>
      <sheetName val="Okto"/>
      <sheetName val="Nove"/>
      <sheetName val="Des"/>
    </sheetNames>
    <sheetDataSet>
      <sheetData sheetId="0">
        <row r="5">
          <cell r="C5">
            <v>0.96362388469457794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Resume"/>
      <sheetName val="Jan"/>
      <sheetName val="Feb"/>
      <sheetName val="Des"/>
    </sheetNames>
    <sheetDataSet>
      <sheetData sheetId="0">
        <row r="5">
          <cell r="C5">
            <v>0.93540000000000001</v>
          </cell>
        </row>
      </sheetData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Resume"/>
      <sheetName val="Jan"/>
    </sheetNames>
    <sheetDataSet>
      <sheetData sheetId="0">
        <row r="5">
          <cell r="C5">
            <v>0.96769565217391307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Resume"/>
      <sheetName val="Jan"/>
    </sheetNames>
    <sheetDataSet>
      <sheetData sheetId="0">
        <row r="5">
          <cell r="C5">
            <v>0.89090909090909087</v>
          </cell>
        </row>
      </sheetData>
      <sheetData sheetId="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Resume"/>
      <sheetName val="Jan"/>
    </sheetNames>
    <sheetDataSet>
      <sheetData sheetId="0">
        <row r="5">
          <cell r="C5">
            <v>0.99901315789473688</v>
          </cell>
        </row>
      </sheetData>
      <sheetData sheetId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Resume"/>
      <sheetName val="Jan"/>
    </sheetNames>
    <sheetDataSet>
      <sheetData sheetId="0">
        <row r="5">
          <cell r="C5">
            <v>0.94638019378865867</v>
          </cell>
        </row>
      </sheetData>
      <sheetData sheetId="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Resume"/>
      <sheetName val="Jan"/>
    </sheetNames>
    <sheetDataSet>
      <sheetData sheetId="0">
        <row r="5">
          <cell r="C5">
            <v>0.90577277379733878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V26"/>
  <sheetViews>
    <sheetView tabSelected="1" topLeftCell="B2" workbookViewId="0">
      <pane xSplit="1" ySplit="4" topLeftCell="C6" activePane="bottomRight" state="frozen"/>
      <selection activeCell="B2" sqref="B2"/>
      <selection pane="topRight" activeCell="C2" sqref="C2"/>
      <selection pane="bottomLeft" activeCell="B6" sqref="B6"/>
      <selection pane="bottomRight" activeCell="D6" sqref="D6"/>
    </sheetView>
  </sheetViews>
  <sheetFormatPr defaultRowHeight="15.75"/>
  <cols>
    <col min="1" max="1" width="9.140625" style="2"/>
    <col min="2" max="2" width="9" style="2" bestFit="1" customWidth="1"/>
    <col min="3" max="3" width="9.28515625" style="2" customWidth="1"/>
    <col min="4" max="4" width="8.85546875" style="2" customWidth="1"/>
    <col min="5" max="5" width="9.28515625" style="2" customWidth="1"/>
    <col min="6" max="6" width="8.85546875" style="2" customWidth="1"/>
    <col min="7" max="7" width="9.28515625" style="2" customWidth="1"/>
    <col min="8" max="8" width="8.85546875" style="2" customWidth="1"/>
    <col min="9" max="9" width="9.28515625" style="2" customWidth="1"/>
    <col min="10" max="10" width="8.85546875" style="2" customWidth="1"/>
    <col min="11" max="11" width="9.28515625" style="2" customWidth="1"/>
    <col min="12" max="12" width="8.85546875" style="2" customWidth="1"/>
    <col min="13" max="13" width="9.28515625" style="2" customWidth="1"/>
    <col min="14" max="14" width="8.85546875" style="2" customWidth="1"/>
    <col min="15" max="15" width="9.28515625" style="2" hidden="1" customWidth="1"/>
    <col min="16" max="16" width="8.85546875" style="2" hidden="1" customWidth="1"/>
    <col min="17" max="16384" width="9.140625" style="2"/>
  </cols>
  <sheetData>
    <row r="2" spans="2:22" ht="97.5" customHeight="1">
      <c r="B2" s="18" t="s">
        <v>39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</row>
    <row r="3" spans="2:22" ht="9" customHeight="1"/>
    <row r="4" spans="2:22" ht="19.5" customHeight="1">
      <c r="C4" s="14" t="s">
        <v>26</v>
      </c>
      <c r="D4" s="15"/>
      <c r="E4" s="14" t="s">
        <v>31</v>
      </c>
      <c r="F4" s="15"/>
      <c r="G4" s="14" t="s">
        <v>30</v>
      </c>
      <c r="H4" s="15"/>
      <c r="I4" s="14" t="s">
        <v>29</v>
      </c>
      <c r="J4" s="15"/>
      <c r="K4" s="14" t="s">
        <v>27</v>
      </c>
      <c r="L4" s="15"/>
      <c r="M4" s="14" t="s">
        <v>33</v>
      </c>
      <c r="N4" s="15"/>
      <c r="O4" s="14" t="s">
        <v>28</v>
      </c>
      <c r="P4" s="15"/>
      <c r="Q4" s="14" t="s">
        <v>36</v>
      </c>
      <c r="R4" s="15"/>
      <c r="S4" s="14" t="s">
        <v>37</v>
      </c>
      <c r="T4" s="15"/>
      <c r="U4" s="14" t="s">
        <v>38</v>
      </c>
      <c r="V4" s="15"/>
    </row>
    <row r="5" spans="2:22" ht="19.5" customHeight="1">
      <c r="B5" s="1" t="s">
        <v>0</v>
      </c>
      <c r="C5" s="1" t="s">
        <v>1</v>
      </c>
      <c r="D5" s="1" t="s">
        <v>32</v>
      </c>
      <c r="E5" s="1" t="s">
        <v>1</v>
      </c>
      <c r="F5" s="1" t="s">
        <v>32</v>
      </c>
      <c r="G5" s="1" t="s">
        <v>1</v>
      </c>
      <c r="H5" s="1" t="s">
        <v>32</v>
      </c>
      <c r="I5" s="1" t="s">
        <v>1</v>
      </c>
      <c r="J5" s="1" t="s">
        <v>32</v>
      </c>
      <c r="K5" s="1" t="s">
        <v>1</v>
      </c>
      <c r="L5" s="1" t="s">
        <v>32</v>
      </c>
      <c r="M5" s="1" t="s">
        <v>1</v>
      </c>
      <c r="N5" s="1" t="s">
        <v>32</v>
      </c>
      <c r="O5" s="1" t="s">
        <v>1</v>
      </c>
      <c r="P5" s="1" t="s">
        <v>32</v>
      </c>
      <c r="Q5" s="1" t="s">
        <v>1</v>
      </c>
      <c r="R5" s="1" t="s">
        <v>32</v>
      </c>
      <c r="S5" s="1" t="s">
        <v>1</v>
      </c>
      <c r="T5" s="1" t="s">
        <v>32</v>
      </c>
      <c r="U5" s="1" t="s">
        <v>1</v>
      </c>
      <c r="V5" s="1" t="s">
        <v>32</v>
      </c>
    </row>
    <row r="6" spans="2:22" ht="19.5" customHeight="1">
      <c r="B6" s="3" t="s">
        <v>2</v>
      </c>
      <c r="C6" s="4">
        <f>[8]Resume!$C5</f>
        <v>0.94638019378865867</v>
      </c>
      <c r="D6" s="3" t="str">
        <f>IF(C6&lt;50%,$B$26,IF(C6&lt;70%,$B$25,IF(C6&lt;80%,$B$24,IF(C6&lt;90%,$B$23,$B$22))))</f>
        <v>A</v>
      </c>
      <c r="E6" s="4">
        <f>[1]Resume!$C5</f>
        <v>0.91319228375855632</v>
      </c>
      <c r="F6" s="3" t="str">
        <f>IF(E6&lt;50%,$B$26,IF(E6&lt;70%,$B$25,IF(E6&lt;80%,$B$24,IF(E6&lt;90%,$B$23,$B$22))))</f>
        <v>A</v>
      </c>
      <c r="G6" s="4">
        <f>[2]Resume!$C5</f>
        <v>0.99158493764378253</v>
      </c>
      <c r="H6" s="3" t="str">
        <f>IF(G6&lt;50%,$B$26,IF(G6&lt;70%,$B$25,IF(G6&lt;80%,$B$24,IF(G6&lt;90%,$B$23,$B$22))))</f>
        <v>A</v>
      </c>
      <c r="I6" s="4">
        <f>[3]Resume!$C5</f>
        <v>0.96362388469457794</v>
      </c>
      <c r="J6" s="3" t="str">
        <f>IF(I6&lt;50%,$B$26,IF(I6&lt;70%,$B$25,IF(I6&lt;80%,$B$24,IF(I6&lt;90%,$B$23,$B$22))))</f>
        <v>A</v>
      </c>
      <c r="K6" s="4">
        <f>[4]Resume!$C5</f>
        <v>0.93540000000000001</v>
      </c>
      <c r="L6" s="3" t="str">
        <f>IF(K6&lt;50%,$B$26,IF(K6&lt;70%,$B$25,IF(K6&lt;80%,$B$24,IF(K6&lt;90%,$B$23,$B$22))))</f>
        <v>A</v>
      </c>
      <c r="M6" s="4">
        <f>[5]Resume!$C5</f>
        <v>0.96769565217391307</v>
      </c>
      <c r="N6" s="3" t="str">
        <f>IF(M6&lt;50%,$B$26,IF(M6&lt;70%,$B$25,IF(M6&lt;80%,$B$24,IF(M6&lt;90%,$B$23,$B$22))))</f>
        <v>A</v>
      </c>
      <c r="O6" s="11"/>
      <c r="P6" s="11"/>
      <c r="Q6" s="4">
        <f>[9]Resume!$C$5</f>
        <v>0.90577277379733878</v>
      </c>
      <c r="R6" s="3" t="str">
        <f>IF(Q6&lt;50%,$B$26,IF(Q6&lt;70%,$B$25,IF(Q6&lt;80%,$B$24,IF(Q6&lt;90%,$B$23,$B$22))))</f>
        <v>A</v>
      </c>
      <c r="S6" s="4">
        <f>[6]Resume!$C5</f>
        <v>0.89090909090909087</v>
      </c>
      <c r="T6" s="3" t="str">
        <f>IF(S6&lt;50%,$B$26,IF(S6&lt;70%,$B$25,IF(S6&lt;80%,$B$24,IF(S6&lt;90%,$B$23,$B$22))))</f>
        <v>B</v>
      </c>
      <c r="U6" s="4">
        <f>[7]Resume!$C5</f>
        <v>0.99901315789473688</v>
      </c>
      <c r="V6" s="3" t="str">
        <f>IF(U6&lt;50%,$B$26,IF(U6&lt;70%,$B$25,IF(U6&lt;80%,$B$24,IF(U6&lt;90%,$B$23,$B$22))))</f>
        <v>A</v>
      </c>
    </row>
    <row r="7" spans="2:22" ht="19.5" customHeight="1">
      <c r="B7" s="3" t="s">
        <v>4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</row>
    <row r="8" spans="2:22" ht="19.5" customHeight="1">
      <c r="B8" s="3" t="s">
        <v>7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</row>
    <row r="9" spans="2:22" ht="19.5" customHeight="1">
      <c r="B9" s="3" t="s">
        <v>10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</row>
    <row r="10" spans="2:22" ht="19.5" customHeight="1">
      <c r="B10" s="3" t="s">
        <v>13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</row>
    <row r="11" spans="2:22" ht="19.5" customHeight="1">
      <c r="B11" s="3" t="s">
        <v>16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</row>
    <row r="12" spans="2:22" ht="19.5" customHeight="1">
      <c r="B12" s="3" t="s">
        <v>19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</row>
    <row r="13" spans="2:22" ht="19.5" customHeight="1">
      <c r="B13" s="3" t="s">
        <v>20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</row>
    <row r="14" spans="2:22" ht="19.5" customHeight="1">
      <c r="B14" s="3" t="s">
        <v>21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</row>
    <row r="15" spans="2:22" ht="19.5" customHeight="1">
      <c r="B15" s="3" t="s">
        <v>22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</row>
    <row r="16" spans="2:22" ht="19.5" customHeight="1">
      <c r="B16" s="3" t="s">
        <v>23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2:22" ht="19.5" customHeight="1">
      <c r="B17" s="3" t="s">
        <v>24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2:22" ht="19.5" customHeight="1">
      <c r="B18" s="9" t="s">
        <v>25</v>
      </c>
      <c r="C18" s="10">
        <f>AVERAGE(C6:C17)</f>
        <v>0.94638019378865867</v>
      </c>
      <c r="D18" s="9" t="str">
        <f>IF(C18&lt;50%,$B$26,IF(C18&lt;70%,$B$25,IF(C18&lt;80%,$B$24,IF(C18&lt;90%,$B$23,$B$22))))</f>
        <v>A</v>
      </c>
      <c r="E18" s="10">
        <f>AVERAGE(E6:E17)</f>
        <v>0.91319228375855632</v>
      </c>
      <c r="F18" s="9" t="str">
        <f>IF(E18&lt;50%,$B$26,IF(E18&lt;70%,$B$25,IF(E18&lt;80%,$B$24,IF(E18&lt;90%,$B$23,$B$22))))</f>
        <v>A</v>
      </c>
      <c r="G18" s="10">
        <f>AVERAGE(G6:G17)</f>
        <v>0.99158493764378253</v>
      </c>
      <c r="H18" s="9" t="str">
        <f>IF(G18&lt;50%,$B$26,IF(G18&lt;70%,$B$25,IF(G18&lt;80%,$B$24,IF(G18&lt;90%,$B$23,$B$22))))</f>
        <v>A</v>
      </c>
      <c r="I18" s="10">
        <f>AVERAGE(I6:I17)</f>
        <v>0.96362388469457794</v>
      </c>
      <c r="J18" s="9" t="str">
        <f>IF(I18&lt;50%,$B$26,IF(I18&lt;70%,$B$25,IF(I18&lt;80%,$B$24,IF(I18&lt;90%,$B$23,$B$22))))</f>
        <v>A</v>
      </c>
      <c r="K18" s="10">
        <f>AVERAGE(K6:K17)</f>
        <v>0.93540000000000001</v>
      </c>
      <c r="L18" s="9" t="str">
        <f>IF(K18&lt;50%,$B$26,IF(K18&lt;70%,$B$25,IF(K18&lt;80%,$B$24,IF(K18&lt;90%,$B$23,$B$22))))</f>
        <v>A</v>
      </c>
      <c r="M18" s="10">
        <f>AVERAGE(M6:M17)</f>
        <v>0.96769565217391307</v>
      </c>
      <c r="N18" s="9" t="str">
        <f>IF(M18&lt;50%,$B$26,IF(M18&lt;70%,$B$25,IF(M18&lt;80%,$B$24,IF(M18&lt;90%,$B$23,$B$22))))</f>
        <v>A</v>
      </c>
      <c r="O18" s="10" t="e">
        <f>AVERAGE(O6:O17)</f>
        <v>#DIV/0!</v>
      </c>
      <c r="P18" s="9" t="e">
        <f>IF(O18&lt;50%,$B$26,IF(O18&lt;70%,$B$25,IF(O18&lt;80%,$B$24,IF(O18&lt;90%,$B$23,$B$22))))</f>
        <v>#DIV/0!</v>
      </c>
      <c r="Q18" s="10">
        <f>AVERAGE(Q6:Q17)</f>
        <v>0.90577277379733878</v>
      </c>
      <c r="R18" s="9" t="str">
        <f>IF(Q18&lt;50%,$B$26,IF(Q18&lt;70%,$B$25,IF(Q18&lt;80%,$B$24,IF(Q18&lt;90%,$B$23,$B$22))))</f>
        <v>A</v>
      </c>
      <c r="S18" s="10">
        <f>AVERAGE(S6:S17)</f>
        <v>0.89090909090909087</v>
      </c>
      <c r="T18" s="9" t="str">
        <f>IF(S18&lt;50%,$B$26,IF(S18&lt;70%,$B$25,IF(S18&lt;80%,$B$24,IF(S18&lt;90%,$B$23,$B$22))))</f>
        <v>B</v>
      </c>
      <c r="U18" s="10">
        <f>AVERAGE(U6:U17)</f>
        <v>0.99901315789473688</v>
      </c>
      <c r="V18" s="9" t="str">
        <f>IF(U18&lt;50%,$B$26,IF(U18&lt;70%,$B$25,IF(U18&lt;80%,$B$24,IF(U18&lt;90%,$B$23,$B$22))))</f>
        <v>A</v>
      </c>
    </row>
    <row r="21" spans="2:22" ht="18.75">
      <c r="B21" s="16" t="s">
        <v>3</v>
      </c>
      <c r="C21" s="17"/>
      <c r="E21" s="13" t="s">
        <v>35</v>
      </c>
    </row>
    <row r="22" spans="2:22">
      <c r="B22" s="5" t="s">
        <v>5</v>
      </c>
      <c r="C22" s="6" t="s">
        <v>6</v>
      </c>
      <c r="E22" s="12"/>
      <c r="F22" s="2" t="s">
        <v>34</v>
      </c>
    </row>
    <row r="23" spans="2:22">
      <c r="B23" s="5" t="s">
        <v>8</v>
      </c>
      <c r="C23" s="6" t="s">
        <v>9</v>
      </c>
    </row>
    <row r="24" spans="2:22">
      <c r="B24" s="5" t="s">
        <v>11</v>
      </c>
      <c r="C24" s="6" t="s">
        <v>12</v>
      </c>
    </row>
    <row r="25" spans="2:22">
      <c r="B25" s="5" t="s">
        <v>14</v>
      </c>
      <c r="C25" s="6" t="s">
        <v>15</v>
      </c>
    </row>
    <row r="26" spans="2:22">
      <c r="B26" s="7" t="s">
        <v>17</v>
      </c>
      <c r="C26" s="8" t="s">
        <v>18</v>
      </c>
    </row>
  </sheetData>
  <mergeCells count="12">
    <mergeCell ref="B2:V2"/>
    <mergeCell ref="S4:T4"/>
    <mergeCell ref="U4:V4"/>
    <mergeCell ref="B21:C21"/>
    <mergeCell ref="C4:D4"/>
    <mergeCell ref="E4:F4"/>
    <mergeCell ref="G4:H4"/>
    <mergeCell ref="I4:J4"/>
    <mergeCell ref="Q4:R4"/>
    <mergeCell ref="K4:L4"/>
    <mergeCell ref="M4:N4"/>
    <mergeCell ref="O4:P4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SUBKON</dc:creator>
  <cp:lastModifiedBy>SUBKON</cp:lastModifiedBy>
  <dcterms:created xsi:type="dcterms:W3CDTF">2020-03-02T06:23:54Z</dcterms:created>
  <dcterms:modified xsi:type="dcterms:W3CDTF">2021-02-05T06:30:47Z</dcterms:modified>
</cp:coreProperties>
</file>