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7455" windowHeight="4815" activeTab="3"/>
  </bookViews>
  <sheets>
    <sheet name="Pengolahan Lokal" sheetId="9" r:id="rId1"/>
    <sheet name="Lokal Rekap" sheetId="1" r:id="rId2"/>
    <sheet name="Lokal bobot nilai" sheetId="2" r:id="rId3"/>
    <sheet name="lokal q17" sheetId="8" r:id="rId4"/>
    <sheet name="lokal q18" sheetId="10" r:id="rId5"/>
    <sheet name="lokal q19" sheetId="11" r:id="rId6"/>
  </sheets>
  <calcPr calcId="144525"/>
</workbook>
</file>

<file path=xl/calcChain.xml><?xml version="1.0" encoding="utf-8"?>
<calcChain xmlns="http://schemas.openxmlformats.org/spreadsheetml/2006/main">
  <c r="B80" i="1" l="1"/>
  <c r="C80" i="1"/>
  <c r="D80" i="1"/>
  <c r="E80" i="1"/>
  <c r="F80" i="1"/>
  <c r="B81" i="1"/>
  <c r="C81" i="1"/>
  <c r="D81" i="1"/>
  <c r="E81" i="1"/>
  <c r="F81" i="1"/>
  <c r="B82" i="1"/>
  <c r="C82" i="1"/>
  <c r="D82" i="1"/>
  <c r="E82" i="1"/>
  <c r="F82" i="1"/>
  <c r="B83" i="1"/>
  <c r="C83" i="1"/>
  <c r="D83" i="1"/>
  <c r="E83" i="1"/>
  <c r="F83" i="1"/>
  <c r="B84" i="1"/>
  <c r="C84" i="1"/>
  <c r="D84" i="1"/>
  <c r="E84" i="1"/>
  <c r="F84" i="1"/>
  <c r="B85" i="1"/>
  <c r="C85" i="1"/>
  <c r="D85" i="1"/>
  <c r="E85" i="1"/>
  <c r="F85" i="1"/>
  <c r="B86" i="1"/>
  <c r="C86" i="1"/>
  <c r="D86" i="1"/>
  <c r="E86" i="1"/>
  <c r="F86" i="1"/>
  <c r="B87" i="1"/>
  <c r="C87" i="1"/>
  <c r="D87" i="1"/>
  <c r="E87" i="1"/>
  <c r="F87" i="1"/>
  <c r="B88" i="1"/>
  <c r="C88" i="1"/>
  <c r="D88" i="1"/>
  <c r="E88" i="1"/>
  <c r="F88" i="1"/>
  <c r="B89" i="1"/>
  <c r="C89" i="1"/>
  <c r="D89" i="1"/>
  <c r="E89" i="1"/>
  <c r="F89" i="1"/>
  <c r="B90" i="1"/>
  <c r="C90" i="1"/>
  <c r="D90" i="1"/>
  <c r="E90" i="1"/>
  <c r="F90" i="1"/>
  <c r="B91" i="1"/>
  <c r="C91" i="1"/>
  <c r="D91" i="1"/>
  <c r="E91" i="1"/>
  <c r="F91" i="1"/>
  <c r="B92" i="1"/>
  <c r="C92" i="1"/>
  <c r="D92" i="1"/>
  <c r="E92" i="1"/>
  <c r="F92" i="1"/>
  <c r="B93" i="1"/>
  <c r="C93" i="1"/>
  <c r="D93" i="1"/>
  <c r="E93" i="1"/>
  <c r="F93" i="1"/>
  <c r="B94" i="1"/>
  <c r="C94" i="1"/>
  <c r="D94" i="1"/>
  <c r="E94" i="1"/>
  <c r="F94" i="1"/>
  <c r="C79" i="1"/>
  <c r="D79" i="1"/>
  <c r="E79" i="1"/>
  <c r="F79" i="1"/>
  <c r="B79" i="1"/>
  <c r="B23" i="8" l="1"/>
  <c r="B24" i="8"/>
  <c r="B25" i="8"/>
  <c r="B26" i="8"/>
  <c r="B22" i="8"/>
  <c r="A20" i="8"/>
  <c r="A9" i="8"/>
  <c r="G79" i="1" l="1"/>
  <c r="G94" i="1" l="1"/>
  <c r="G92" i="1"/>
  <c r="G90" i="1"/>
  <c r="G88" i="1"/>
  <c r="G86" i="1"/>
  <c r="G84" i="1"/>
  <c r="G82" i="1"/>
  <c r="G80" i="1"/>
  <c r="G93" i="1"/>
  <c r="G91" i="1"/>
  <c r="G89" i="1"/>
  <c r="G87" i="1"/>
  <c r="G85" i="1"/>
  <c r="G83" i="1"/>
  <c r="G81" i="1"/>
  <c r="I28" i="9"/>
  <c r="H28" i="9"/>
  <c r="I26" i="9"/>
  <c r="H26" i="9"/>
  <c r="I25" i="9"/>
  <c r="H25" i="9"/>
  <c r="I23" i="9"/>
  <c r="H23" i="9"/>
  <c r="I22" i="9"/>
  <c r="H22" i="9"/>
  <c r="I21" i="9"/>
  <c r="H21" i="9"/>
  <c r="I19" i="9"/>
  <c r="H19" i="9"/>
  <c r="I18" i="9"/>
  <c r="H18" i="9"/>
  <c r="I17" i="9"/>
  <c r="H17" i="9"/>
  <c r="I15" i="9"/>
  <c r="H15" i="9"/>
  <c r="I14" i="9"/>
  <c r="H14" i="9"/>
  <c r="I12" i="9"/>
  <c r="H12" i="9"/>
  <c r="I11" i="9"/>
  <c r="H11" i="9"/>
  <c r="I9" i="9"/>
  <c r="H9" i="9"/>
  <c r="I8" i="9"/>
  <c r="H8" i="9"/>
  <c r="I7" i="9"/>
  <c r="H7" i="9"/>
  <c r="D23" i="8"/>
  <c r="D24" i="8"/>
  <c r="D25" i="8"/>
  <c r="D26" i="8"/>
  <c r="D22" i="8"/>
  <c r="D27" i="8" l="1"/>
  <c r="J8" i="9"/>
  <c r="J9" i="9"/>
  <c r="J11" i="9"/>
  <c r="J14" i="9"/>
  <c r="J15" i="9"/>
  <c r="J17" i="9"/>
  <c r="J18" i="9"/>
  <c r="J19" i="9"/>
  <c r="J21" i="9"/>
  <c r="J22" i="9"/>
  <c r="J23" i="9"/>
  <c r="J25" i="9"/>
  <c r="J26" i="9"/>
  <c r="J7" i="9"/>
  <c r="J28" i="9"/>
  <c r="K28" i="9" s="1"/>
  <c r="J12" i="9"/>
  <c r="K11" i="9" s="1"/>
  <c r="K25" i="9" l="1"/>
  <c r="K14" i="9"/>
  <c r="K7" i="9"/>
  <c r="K17" i="9"/>
  <c r="K21" i="9"/>
  <c r="K29" i="9" l="1"/>
  <c r="K30" i="9" s="1"/>
</calcChain>
</file>

<file path=xl/sharedStrings.xml><?xml version="1.0" encoding="utf-8"?>
<sst xmlns="http://schemas.openxmlformats.org/spreadsheetml/2006/main" count="179" uniqueCount="97">
  <si>
    <t>Pertanyaan</t>
  </si>
  <si>
    <t>Responden 1</t>
  </si>
  <si>
    <t>SS</t>
  </si>
  <si>
    <t>S</t>
  </si>
  <si>
    <t>R</t>
  </si>
  <si>
    <t>TS</t>
  </si>
  <si>
    <t>STS</t>
  </si>
  <si>
    <t>Responden 2</t>
  </si>
  <si>
    <t>Responden 3</t>
  </si>
  <si>
    <t>Responden 4</t>
  </si>
  <si>
    <t>Responden 5</t>
  </si>
  <si>
    <t>Responden 6</t>
  </si>
  <si>
    <t>Responden 7</t>
  </si>
  <si>
    <t>Responden 8</t>
  </si>
  <si>
    <t>(Dalam Bobot Nilai)</t>
  </si>
  <si>
    <t>Responden</t>
  </si>
  <si>
    <t>No</t>
  </si>
  <si>
    <t>Kepuasan</t>
  </si>
  <si>
    <t>Jumlah Responden (n)</t>
  </si>
  <si>
    <t>∑ (Nj x Ni )</t>
  </si>
  <si>
    <t xml:space="preserve">NS </t>
  </si>
  <si>
    <t>NILAI INDICATOR (NI)</t>
  </si>
  <si>
    <t>Produk</t>
  </si>
  <si>
    <t>Price</t>
  </si>
  <si>
    <t>Promosi</t>
  </si>
  <si>
    <t>Promotion tool (Pricelist,katalog,brosur,dll) dapat menyajikan informasi tentang produk Chitose secara lengkap dan jelas.</t>
  </si>
  <si>
    <t>Personal</t>
  </si>
  <si>
    <t>Personel Chitose selalu mengkomunikasikan dengan baik setiap ada kebijakan baru.</t>
  </si>
  <si>
    <t>Distribusi</t>
  </si>
  <si>
    <t>Pesaing</t>
  </si>
  <si>
    <t>Dukungan</t>
  </si>
  <si>
    <t>Contoh perhitungan :</t>
  </si>
  <si>
    <t>No 1.</t>
  </si>
  <si>
    <r>
      <t>∑</t>
    </r>
    <r>
      <rPr>
        <sz val="10"/>
        <rFont val="Tahoma"/>
        <family val="2"/>
        <charset val="128"/>
      </rPr>
      <t xml:space="preserve"> (N</t>
    </r>
    <r>
      <rPr>
        <vertAlign val="subscript"/>
        <sz val="10"/>
        <rFont val="Tahoma"/>
        <family val="2"/>
        <charset val="128"/>
      </rPr>
      <t xml:space="preserve">j </t>
    </r>
    <r>
      <rPr>
        <sz val="10"/>
        <rFont val="Tahoma"/>
        <family val="2"/>
        <charset val="128"/>
      </rPr>
      <t>x N</t>
    </r>
    <r>
      <rPr>
        <vertAlign val="subscript"/>
        <sz val="10"/>
        <rFont val="Tahoma"/>
        <family val="2"/>
        <charset val="128"/>
      </rPr>
      <t>i</t>
    </r>
    <r>
      <rPr>
        <sz val="10"/>
        <rFont val="Tahoma"/>
        <family val="2"/>
        <charset val="128"/>
      </rPr>
      <t xml:space="preserve"> ) = (7x5)+(12x4)+(2x3)+(0x2)+(0x1) = 89</t>
    </r>
  </si>
  <si>
    <r>
      <t>NS = ∑</t>
    </r>
    <r>
      <rPr>
        <sz val="10"/>
        <rFont val="Tahoma"/>
        <family val="2"/>
        <charset val="128"/>
      </rPr>
      <t xml:space="preserve"> (N</t>
    </r>
    <r>
      <rPr>
        <vertAlign val="subscript"/>
        <sz val="10"/>
        <rFont val="Tahoma"/>
        <family val="2"/>
        <charset val="128"/>
      </rPr>
      <t xml:space="preserve">j </t>
    </r>
    <r>
      <rPr>
        <sz val="10"/>
        <rFont val="Tahoma"/>
        <family val="2"/>
        <charset val="128"/>
      </rPr>
      <t>x N</t>
    </r>
    <r>
      <rPr>
        <vertAlign val="subscript"/>
        <sz val="10"/>
        <rFont val="Tahoma"/>
        <family val="2"/>
        <charset val="128"/>
      </rPr>
      <t>i</t>
    </r>
    <r>
      <rPr>
        <sz val="10"/>
        <rFont val="Tahoma"/>
        <family val="2"/>
        <charset val="128"/>
      </rPr>
      <t xml:space="preserve"> ) / n = 89 : 21 = 4.24</t>
    </r>
  </si>
  <si>
    <r>
      <t>NI = ( NS</t>
    </r>
    <r>
      <rPr>
        <vertAlign val="subscript"/>
        <sz val="10"/>
        <rFont val="Tahoma"/>
        <family val="2"/>
        <charset val="128"/>
      </rPr>
      <t xml:space="preserve">1 </t>
    </r>
    <r>
      <rPr>
        <sz val="10"/>
        <rFont val="Tahoma"/>
        <family val="2"/>
        <charset val="128"/>
      </rPr>
      <t>+ NS</t>
    </r>
    <r>
      <rPr>
        <vertAlign val="subscript"/>
        <sz val="10"/>
        <rFont val="Tahoma"/>
        <family val="2"/>
        <charset val="128"/>
      </rPr>
      <t>2</t>
    </r>
    <r>
      <rPr>
        <sz val="10"/>
        <rFont val="Tahoma"/>
        <family val="2"/>
        <charset val="128"/>
      </rPr>
      <t xml:space="preserve"> +NS</t>
    </r>
    <r>
      <rPr>
        <vertAlign val="subscript"/>
        <sz val="10"/>
        <rFont val="Tahoma"/>
        <family val="2"/>
        <charset val="128"/>
      </rPr>
      <t>3</t>
    </r>
    <r>
      <rPr>
        <sz val="10"/>
        <rFont val="Tahoma"/>
        <family val="2"/>
        <charset val="128"/>
      </rPr>
      <t xml:space="preserve"> + NS</t>
    </r>
    <r>
      <rPr>
        <vertAlign val="subscript"/>
        <sz val="10"/>
        <rFont val="Tahoma"/>
        <family val="2"/>
        <charset val="128"/>
      </rPr>
      <t xml:space="preserve">4 </t>
    </r>
    <r>
      <rPr>
        <sz val="10"/>
        <rFont val="Tahoma"/>
        <family val="2"/>
        <charset val="128"/>
      </rPr>
      <t>) / 4 = (4.24+4.19+4.38+3.76)/4 = 4.14</t>
    </r>
  </si>
  <si>
    <t>Folding Chair</t>
  </si>
  <si>
    <t>Folding Chair+ Memo</t>
  </si>
  <si>
    <t>HBR</t>
  </si>
  <si>
    <t>School</t>
  </si>
  <si>
    <t>W&amp;M</t>
  </si>
  <si>
    <t>Kualitas produk yang dihasilkan Chitose terjaga dengan baik.</t>
  </si>
  <si>
    <t>Variasi dan desain produk Chitose menunjang omzet penjualan Bapak / Ibu.</t>
  </si>
  <si>
    <t>Harga kursi Chitose dapat dijangkau semua kalangan masyarakat.</t>
  </si>
  <si>
    <t>Kebijakan kenaikan harga produk Chitose masih dapat diterima Pasar.</t>
  </si>
  <si>
    <t>Personel Chitose menangani keluhan pelanggan dengan baik dan profesional.</t>
  </si>
  <si>
    <t>Personel Chitose memiliki pengetahuan tentang produk dengan baik.</t>
  </si>
  <si>
    <t>Kecepatan pengiriman barang Chitose sesuai waktu yang diharapkan.</t>
  </si>
  <si>
    <t>Packing produk Chitose dan isinya dalam kondisi baik saat tiba di tempat konsumen.</t>
  </si>
  <si>
    <t>Jasa Angkutan yang digunakan Chitose melayani dengan baik sampai di tempat konsumen.</t>
  </si>
  <si>
    <t>Produk Chitose menjadi pilihan utama konsumen swasta saat datang ke toko Bapak / Ibu.</t>
  </si>
  <si>
    <t>Produk Chitose menjadi pilihan utama instansi pemerintah saat datang ke toko Bapak / Ibu.</t>
  </si>
  <si>
    <t>%</t>
  </si>
  <si>
    <t>Jawaban</t>
  </si>
  <si>
    <t>Total Jawaban</t>
  </si>
  <si>
    <r>
      <t xml:space="preserve">Untuk Menentukan </t>
    </r>
    <r>
      <rPr>
        <b/>
        <sz val="10"/>
        <rFont val="Tahoma"/>
        <family val="2"/>
        <charset val="128"/>
      </rPr>
      <t>TNS (Total Nilai Sikap)</t>
    </r>
    <r>
      <rPr>
        <sz val="10"/>
        <rFont val="Tahoma"/>
        <family val="2"/>
        <charset val="128"/>
      </rPr>
      <t xml:space="preserve"> = ( NI</t>
    </r>
    <r>
      <rPr>
        <vertAlign val="subscript"/>
        <sz val="10"/>
        <rFont val="Tahoma"/>
        <family val="2"/>
        <charset val="128"/>
      </rPr>
      <t>1</t>
    </r>
    <r>
      <rPr>
        <sz val="10"/>
        <rFont val="Tahoma"/>
        <family val="2"/>
        <charset val="128"/>
      </rPr>
      <t xml:space="preserve"> + NI</t>
    </r>
    <r>
      <rPr>
        <vertAlign val="subscript"/>
        <sz val="10"/>
        <rFont val="Tahoma"/>
        <family val="2"/>
        <charset val="128"/>
      </rPr>
      <t>2</t>
    </r>
    <r>
      <rPr>
        <sz val="10"/>
        <rFont val="Tahoma"/>
        <family val="2"/>
        <charset val="128"/>
      </rPr>
      <t xml:space="preserve"> + NI</t>
    </r>
    <r>
      <rPr>
        <vertAlign val="subscript"/>
        <sz val="10"/>
        <rFont val="Tahoma"/>
        <family val="2"/>
        <charset val="128"/>
      </rPr>
      <t>3</t>
    </r>
    <r>
      <rPr>
        <sz val="10"/>
        <rFont val="Tahoma"/>
        <family val="2"/>
        <charset val="128"/>
      </rPr>
      <t xml:space="preserve"> + NI</t>
    </r>
    <r>
      <rPr>
        <vertAlign val="subscript"/>
        <sz val="10"/>
        <rFont val="Tahoma"/>
        <family val="2"/>
        <charset val="128"/>
      </rPr>
      <t>4</t>
    </r>
    <r>
      <rPr>
        <sz val="10"/>
        <rFont val="Tahoma"/>
        <family val="2"/>
        <charset val="128"/>
      </rPr>
      <t xml:space="preserve"> + NI</t>
    </r>
    <r>
      <rPr>
        <vertAlign val="subscript"/>
        <sz val="10"/>
        <rFont val="Tahoma"/>
        <family val="2"/>
        <charset val="128"/>
      </rPr>
      <t>5</t>
    </r>
    <r>
      <rPr>
        <sz val="10"/>
        <rFont val="Tahoma"/>
        <family val="2"/>
        <charset val="128"/>
      </rPr>
      <t xml:space="preserve"> + NI</t>
    </r>
    <r>
      <rPr>
        <vertAlign val="subscript"/>
        <sz val="10"/>
        <rFont val="Tahoma"/>
        <family val="2"/>
        <charset val="128"/>
      </rPr>
      <t>6</t>
    </r>
    <r>
      <rPr>
        <sz val="10"/>
        <rFont val="Tahoma"/>
        <family val="2"/>
        <charset val="128"/>
      </rPr>
      <t xml:space="preserve"> + NI</t>
    </r>
    <r>
      <rPr>
        <vertAlign val="subscript"/>
        <sz val="10"/>
        <rFont val="Tahoma"/>
        <family val="2"/>
        <charset val="128"/>
      </rPr>
      <t xml:space="preserve">7 </t>
    </r>
    <r>
      <rPr>
        <sz val="10"/>
        <rFont val="Tahoma"/>
        <family val="2"/>
        <charset val="128"/>
      </rPr>
      <t>)/ 7 = 26.08 / 7 =</t>
    </r>
    <r>
      <rPr>
        <b/>
        <sz val="10"/>
        <rFont val="Tahoma"/>
        <family val="2"/>
      </rPr>
      <t xml:space="preserve"> 3.73</t>
    </r>
  </si>
  <si>
    <t>Jml</t>
  </si>
  <si>
    <t>Produk baru yang dikeluarkan oleh Chitose sesuai dengan kebutuhan konsumen Bapak/Ibu</t>
  </si>
  <si>
    <t>Dukungan promosi  yang digunakan Chitose (signboard, banner, branding dll) mendukung penjualan Chitose di wilayah Bapak / Ibu.</t>
  </si>
  <si>
    <t>Layanan garansi dan purna jual Chitose sudah cukup baik dan sangat mendukung penjualan</t>
  </si>
  <si>
    <t>Berikan saran&amp;pendapat agar Chitose dapat berkembang di wilayah Pemasaran Bapak / Ibu</t>
  </si>
  <si>
    <t>17.</t>
  </si>
  <si>
    <t>Sarana yang di butuhkan untuk menunjang penjualan di wilayah Bapak/Ibu</t>
  </si>
  <si>
    <t>PT TP</t>
  </si>
  <si>
    <t>PT SSM</t>
  </si>
  <si>
    <t>PT DF</t>
  </si>
  <si>
    <t>PT SSF</t>
  </si>
  <si>
    <t>PT MIM</t>
  </si>
  <si>
    <t>PT SPF</t>
  </si>
  <si>
    <t>PT SBF</t>
  </si>
  <si>
    <t>-</t>
  </si>
  <si>
    <t>Total</t>
  </si>
  <si>
    <t>PT SWG</t>
  </si>
  <si>
    <t>TNS</t>
  </si>
  <si>
    <t>No 2.</t>
  </si>
  <si>
    <t>Rekapan Hasil Penyebaran Kuesioner Lokal 2021</t>
  </si>
  <si>
    <t>PT. Sejahtera Bali Furindo</t>
  </si>
  <si>
    <t>Pengolahan Data Kuesioner Lokal 2021</t>
  </si>
  <si>
    <t>PT. Mega Inti Mandiri</t>
  </si>
  <si>
    <t>Pengembangan produk Office Furniture dengan harga yang bersaing</t>
  </si>
  <si>
    <t>Distribusi on time dan kualitas produk yang baik</t>
  </si>
  <si>
    <t>PT. Delta Furindotama</t>
  </si>
  <si>
    <t>Promotion tools tepat waktu, jumlah dan sasaran</t>
  </si>
  <si>
    <t>PT. Sejahtera Palembang Furindo</t>
  </si>
  <si>
    <t>Peningkatan kualitas dan pengambangan produk sesuai selera pasar</t>
  </si>
  <si>
    <t>Materi dan program marketing untuk menarik pembelian konsumen</t>
  </si>
  <si>
    <t>PT. Sejahtera Samarinda Furindo</t>
  </si>
  <si>
    <t>Kerjasama antara CINT dan jaringan pemasaran harus lebih kompak</t>
  </si>
  <si>
    <t>Kualitas produk yang lebih baik agar kepuasan dan loyalitas pelanggan terjaga</t>
  </si>
  <si>
    <t>PT. Sinar Sejahtera Mandiri</t>
  </si>
  <si>
    <t>Pengadaan produk tepat waktu</t>
  </si>
  <si>
    <t>Sistem cek stock yang terintegrasi</t>
  </si>
  <si>
    <t>PT. Sejahtera Wahana Gemilang</t>
  </si>
  <si>
    <t>Product development (office dan school)</t>
  </si>
  <si>
    <t>Promotion tools terutama souvenir</t>
  </si>
  <si>
    <t>PT. Trijati Primula</t>
  </si>
  <si>
    <t>Kualitas produk lebih ditingkatkan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</si>
</sst>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Tahoma"/>
      <family val="2"/>
      <charset val="128"/>
    </font>
    <font>
      <sz val="11"/>
      <name val="Tahoma"/>
      <family val="2"/>
      <charset val="128"/>
    </font>
    <font>
      <sz val="10"/>
      <name val="Tahoma"/>
      <family val="2"/>
      <charset val="128"/>
    </font>
    <font>
      <b/>
      <sz val="10"/>
      <name val="Tahoma"/>
      <family val="2"/>
      <charset val="128"/>
    </font>
    <font>
      <vertAlign val="subscript"/>
      <sz val="10"/>
      <name val="Tahoma"/>
      <family val="2"/>
      <charset val="128"/>
    </font>
    <font>
      <b/>
      <sz val="10"/>
      <name val="Tahoma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5" xfId="0" applyBorder="1"/>
    <xf numFmtId="0" fontId="0" fillId="0" borderId="4" xfId="0" applyBorder="1" applyAlignment="1">
      <alignment horizontal="center"/>
    </xf>
    <xf numFmtId="0" fontId="7" fillId="0" borderId="8" xfId="0" applyFont="1" applyBorder="1" applyAlignment="1">
      <alignment wrapText="1"/>
    </xf>
    <xf numFmtId="0" fontId="9" fillId="0" borderId="0" xfId="0" applyFont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12" xfId="0" applyFont="1" applyBorder="1" applyAlignment="1">
      <alignment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8" fillId="0" borderId="12" xfId="0" applyFont="1" applyBorder="1" applyAlignment="1">
      <alignment horizontal="left" wrapText="1"/>
    </xf>
    <xf numFmtId="0" fontId="8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8" fillId="0" borderId="13" xfId="0" applyFont="1" applyBorder="1" applyAlignment="1">
      <alignment horizontal="lef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0" fillId="0" borderId="0" xfId="0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0" fillId="0" borderId="0" xfId="1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9" fontId="0" fillId="0" borderId="12" xfId="2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3" xfId="0" applyBorder="1" applyAlignment="1"/>
    <xf numFmtId="0" fontId="0" fillId="0" borderId="25" xfId="0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horizontal="center"/>
    </xf>
    <xf numFmtId="9" fontId="0" fillId="0" borderId="12" xfId="0" applyNumberFormat="1" applyBorder="1" applyAlignment="1">
      <alignment horizontal="center"/>
    </xf>
    <xf numFmtId="4" fontId="0" fillId="0" borderId="12" xfId="1" applyNumberFormat="1" applyFon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13" xfId="1" applyNumberFormat="1" applyFon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0" fillId="0" borderId="12" xfId="0" quotePrefix="1" applyBorder="1"/>
    <xf numFmtId="0" fontId="0" fillId="0" borderId="12" xfId="0" applyBorder="1" applyAlignment="1">
      <alignment horizontal="left" vertical="center"/>
    </xf>
    <xf numFmtId="4" fontId="0" fillId="0" borderId="7" xfId="1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2" fillId="0" borderId="23" xfId="1" applyNumberFormat="1" applyFont="1" applyBorder="1" applyAlignment="1">
      <alignment horizontal="center" vertical="center"/>
    </xf>
    <xf numFmtId="2" fontId="2" fillId="0" borderId="24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2" xfId="0" quotePrefix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opLeftCell="A28" workbookViewId="0">
      <selection activeCell="L26" sqref="L26"/>
    </sheetView>
  </sheetViews>
  <sheetFormatPr defaultRowHeight="15" x14ac:dyDescent="0.25"/>
  <cols>
    <col min="1" max="1" width="5.85546875" customWidth="1"/>
    <col min="2" max="2" width="61.28515625" style="17" customWidth="1"/>
    <col min="3" max="8" width="9.140625" style="25"/>
    <col min="9" max="9" width="10.85546875" style="25" customWidth="1"/>
    <col min="10" max="10" width="9.140625" style="25"/>
    <col min="11" max="11" width="10.85546875" style="25" customWidth="1"/>
  </cols>
  <sheetData>
    <row r="1" spans="1:11" ht="21" x14ac:dyDescent="0.35">
      <c r="A1" s="72" t="s">
        <v>77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thickBot="1" x14ac:dyDescent="0.3"/>
    <row r="3" spans="1:11" x14ac:dyDescent="0.25">
      <c r="A3" s="73" t="s">
        <v>16</v>
      </c>
      <c r="B3" s="76" t="s">
        <v>0</v>
      </c>
      <c r="C3" s="79" t="s">
        <v>17</v>
      </c>
      <c r="D3" s="79"/>
      <c r="E3" s="79"/>
      <c r="F3" s="79"/>
      <c r="G3" s="79"/>
      <c r="H3" s="80" t="s">
        <v>18</v>
      </c>
      <c r="I3" s="80" t="s">
        <v>19</v>
      </c>
      <c r="J3" s="76" t="s">
        <v>20</v>
      </c>
      <c r="K3" s="83" t="s">
        <v>21</v>
      </c>
    </row>
    <row r="4" spans="1:11" x14ac:dyDescent="0.25">
      <c r="A4" s="74"/>
      <c r="B4" s="77"/>
      <c r="C4" s="22" t="s">
        <v>2</v>
      </c>
      <c r="D4" s="22" t="s">
        <v>3</v>
      </c>
      <c r="E4" s="22" t="s">
        <v>4</v>
      </c>
      <c r="F4" s="22" t="s">
        <v>5</v>
      </c>
      <c r="G4" s="22" t="s">
        <v>6</v>
      </c>
      <c r="H4" s="81"/>
      <c r="I4" s="81"/>
      <c r="J4" s="77"/>
      <c r="K4" s="84"/>
    </row>
    <row r="5" spans="1:11" ht="15.75" thickBot="1" x14ac:dyDescent="0.3">
      <c r="A5" s="75"/>
      <c r="B5" s="78"/>
      <c r="C5" s="31">
        <v>5</v>
      </c>
      <c r="D5" s="31">
        <v>4</v>
      </c>
      <c r="E5" s="31">
        <v>3</v>
      </c>
      <c r="F5" s="31">
        <v>2</v>
      </c>
      <c r="G5" s="31">
        <v>1</v>
      </c>
      <c r="H5" s="82"/>
      <c r="I5" s="82"/>
      <c r="J5" s="78"/>
      <c r="K5" s="85"/>
    </row>
    <row r="6" spans="1:11" x14ac:dyDescent="0.25">
      <c r="A6" s="32"/>
      <c r="B6" s="3" t="s">
        <v>22</v>
      </c>
      <c r="C6" s="26"/>
      <c r="D6" s="26"/>
      <c r="E6" s="26"/>
      <c r="F6" s="26"/>
      <c r="G6" s="26"/>
      <c r="H6" s="26"/>
      <c r="I6" s="26"/>
      <c r="J6" s="26"/>
      <c r="K6" s="33"/>
    </row>
    <row r="7" spans="1:11" x14ac:dyDescent="0.25">
      <c r="A7" s="34">
        <v>1</v>
      </c>
      <c r="B7" s="10" t="s">
        <v>41</v>
      </c>
      <c r="C7" s="23">
        <v>1</v>
      </c>
      <c r="D7" s="23">
        <v>5</v>
      </c>
      <c r="E7" s="23">
        <v>2</v>
      </c>
      <c r="F7" s="23">
        <v>0</v>
      </c>
      <c r="G7" s="23">
        <v>0</v>
      </c>
      <c r="H7" s="23">
        <f>SUM(C7:G7)</f>
        <v>8</v>
      </c>
      <c r="I7" s="23">
        <f>+((C7*$C$5)+(D7*$D$5)+(E7*$E$5)+(F7*$F$5)+(G7*$G$5))</f>
        <v>31</v>
      </c>
      <c r="J7" s="51">
        <f>+I7/H7</f>
        <v>3.875</v>
      </c>
      <c r="K7" s="86">
        <f>+(J7+J8+J9)/3</f>
        <v>4.208333333333333</v>
      </c>
    </row>
    <row r="8" spans="1:11" ht="29.25" x14ac:dyDescent="0.25">
      <c r="A8" s="34">
        <v>2</v>
      </c>
      <c r="B8" s="10" t="s">
        <v>42</v>
      </c>
      <c r="C8" s="23">
        <v>4</v>
      </c>
      <c r="D8" s="23">
        <v>4</v>
      </c>
      <c r="E8" s="23">
        <v>0</v>
      </c>
      <c r="F8" s="23">
        <v>0</v>
      </c>
      <c r="G8" s="23">
        <v>0</v>
      </c>
      <c r="H8" s="23">
        <f>SUM(C8:G8)</f>
        <v>8</v>
      </c>
      <c r="I8" s="23">
        <f>+((C8*$C$5)+(D8*$D$5)+(E8*$E$5)+(F8*$F$5)+(G8*$G$5))</f>
        <v>36</v>
      </c>
      <c r="J8" s="51">
        <f>+I8/H8</f>
        <v>4.5</v>
      </c>
      <c r="K8" s="87"/>
    </row>
    <row r="9" spans="1:11" ht="30" thickBot="1" x14ac:dyDescent="0.3">
      <c r="A9" s="34">
        <v>3</v>
      </c>
      <c r="B9" s="10" t="s">
        <v>57</v>
      </c>
      <c r="C9" s="23">
        <v>3</v>
      </c>
      <c r="D9" s="23">
        <v>4</v>
      </c>
      <c r="E9" s="23">
        <v>1</v>
      </c>
      <c r="F9" s="23">
        <v>0</v>
      </c>
      <c r="G9" s="23">
        <v>0</v>
      </c>
      <c r="H9" s="23">
        <f>SUM(C9:G9)</f>
        <v>8</v>
      </c>
      <c r="I9" s="23">
        <f>+((C9*$C$5)+(D9*$D$5)+(E9*$E$5)+(F9*$F$5)+(G9*$G$5))</f>
        <v>34</v>
      </c>
      <c r="J9" s="51">
        <f>+I9/H9</f>
        <v>4.25</v>
      </c>
      <c r="K9" s="87"/>
    </row>
    <row r="10" spans="1:11" x14ac:dyDescent="0.25">
      <c r="A10" s="36"/>
      <c r="B10" s="15" t="s">
        <v>23</v>
      </c>
      <c r="C10" s="27"/>
      <c r="D10" s="27"/>
      <c r="E10" s="27"/>
      <c r="F10" s="27"/>
      <c r="G10" s="27"/>
      <c r="H10" s="27"/>
      <c r="I10" s="27"/>
      <c r="J10" s="52"/>
      <c r="K10" s="61"/>
    </row>
    <row r="11" spans="1:11" ht="29.25" x14ac:dyDescent="0.25">
      <c r="A11" s="34">
        <v>4</v>
      </c>
      <c r="B11" s="10" t="s">
        <v>43</v>
      </c>
      <c r="C11" s="23">
        <v>0</v>
      </c>
      <c r="D11" s="23">
        <v>5</v>
      </c>
      <c r="E11" s="23">
        <v>3</v>
      </c>
      <c r="F11" s="23">
        <v>0</v>
      </c>
      <c r="G11" s="23">
        <v>0</v>
      </c>
      <c r="H11" s="23">
        <f>SUM(C11:G11)</f>
        <v>8</v>
      </c>
      <c r="I11" s="23">
        <f>+((C11*$C$5)+(D11*$D$5)+(E11*$E$5)+(F11*$F$5)+(G11*$G$5))</f>
        <v>29</v>
      </c>
      <c r="J11" s="51">
        <f>+I11/H11</f>
        <v>3.625</v>
      </c>
      <c r="K11" s="70">
        <f>+(J11+J12)/2</f>
        <v>3.75</v>
      </c>
    </row>
    <row r="12" spans="1:11" ht="30" thickBot="1" x14ac:dyDescent="0.3">
      <c r="A12" s="35">
        <v>5</v>
      </c>
      <c r="B12" s="14" t="s">
        <v>44</v>
      </c>
      <c r="C12" s="24">
        <v>0</v>
      </c>
      <c r="D12" s="24">
        <v>7</v>
      </c>
      <c r="E12" s="24">
        <v>1</v>
      </c>
      <c r="F12" s="24">
        <v>0</v>
      </c>
      <c r="G12" s="24">
        <v>0</v>
      </c>
      <c r="H12" s="24">
        <f>SUM(C12:G12)</f>
        <v>8</v>
      </c>
      <c r="I12" s="24">
        <f>+((C12*$C$5)+(D12*$D$5)+(E12*$E$5)+(F12*$F$5)+(G12*$G$5))</f>
        <v>31</v>
      </c>
      <c r="J12" s="53">
        <f>+I12/H12</f>
        <v>3.875</v>
      </c>
      <c r="K12" s="71"/>
    </row>
    <row r="13" spans="1:11" x14ac:dyDescent="0.25">
      <c r="A13" s="37"/>
      <c r="B13" s="3" t="s">
        <v>24</v>
      </c>
      <c r="C13" s="26"/>
      <c r="D13" s="26"/>
      <c r="E13" s="26"/>
      <c r="F13" s="26"/>
      <c r="G13" s="26"/>
      <c r="H13" s="26"/>
      <c r="I13" s="26"/>
      <c r="J13" s="54"/>
      <c r="K13" s="62"/>
    </row>
    <row r="14" spans="1:11" ht="43.5" x14ac:dyDescent="0.25">
      <c r="A14" s="38">
        <v>6</v>
      </c>
      <c r="B14" s="13" t="s">
        <v>58</v>
      </c>
      <c r="C14" s="23">
        <v>4</v>
      </c>
      <c r="D14" s="23">
        <v>4</v>
      </c>
      <c r="E14" s="23">
        <v>0</v>
      </c>
      <c r="F14" s="23">
        <v>0</v>
      </c>
      <c r="G14" s="23">
        <v>0</v>
      </c>
      <c r="H14" s="23">
        <f>SUM(C14:G14)</f>
        <v>8</v>
      </c>
      <c r="I14" s="23">
        <f>+((C14*$C$5)+(D14*$D$5)+(E14*$E$5)+(F14*$F$5)+(G14*$G$5))</f>
        <v>36</v>
      </c>
      <c r="J14" s="51">
        <f>+I14/H14</f>
        <v>4.5</v>
      </c>
      <c r="K14" s="70">
        <f>+(J14+J15)/2</f>
        <v>4.375</v>
      </c>
    </row>
    <row r="15" spans="1:11" ht="30" thickBot="1" x14ac:dyDescent="0.3">
      <c r="A15" s="39">
        <v>7</v>
      </c>
      <c r="B15" s="16" t="s">
        <v>25</v>
      </c>
      <c r="C15" s="24">
        <v>3</v>
      </c>
      <c r="D15" s="24">
        <v>4</v>
      </c>
      <c r="E15" s="24">
        <v>1</v>
      </c>
      <c r="F15" s="24">
        <v>0</v>
      </c>
      <c r="G15" s="24">
        <v>0</v>
      </c>
      <c r="H15" s="24">
        <f>SUM(C15:G15)</f>
        <v>8</v>
      </c>
      <c r="I15" s="24">
        <f>+((C15*$C$5)+(D15*$D$5)+(E15*$E$5)+(F15*$F$5)+(G15*$G$5))</f>
        <v>34</v>
      </c>
      <c r="J15" s="53">
        <f>+I15/H15</f>
        <v>4.25</v>
      </c>
      <c r="K15" s="71"/>
    </row>
    <row r="16" spans="1:11" x14ac:dyDescent="0.25">
      <c r="A16" s="37"/>
      <c r="B16" s="3" t="s">
        <v>26</v>
      </c>
      <c r="C16" s="26"/>
      <c r="D16" s="26"/>
      <c r="E16" s="26"/>
      <c r="F16" s="26"/>
      <c r="G16" s="26"/>
      <c r="H16" s="26"/>
      <c r="I16" s="26"/>
      <c r="J16" s="54"/>
      <c r="K16" s="62"/>
    </row>
    <row r="17" spans="1:11" ht="29.25" x14ac:dyDescent="0.25">
      <c r="A17" s="34">
        <v>8</v>
      </c>
      <c r="B17" s="10" t="s">
        <v>27</v>
      </c>
      <c r="C17" s="23">
        <v>3</v>
      </c>
      <c r="D17" s="23">
        <v>5</v>
      </c>
      <c r="E17" s="23">
        <v>0</v>
      </c>
      <c r="F17" s="23">
        <v>0</v>
      </c>
      <c r="G17" s="23">
        <v>0</v>
      </c>
      <c r="H17" s="23">
        <f>SUM(C17:G17)</f>
        <v>8</v>
      </c>
      <c r="I17" s="23">
        <f>+((C17*$C$5)+(D17*$D$5)+(E17*$E$5)+(F17*$F$5)+(G17*$G$5))</f>
        <v>35</v>
      </c>
      <c r="J17" s="51">
        <f>+I17/H17</f>
        <v>4.375</v>
      </c>
      <c r="K17" s="70">
        <f>+(J17+J18+J19)/3</f>
        <v>4.458333333333333</v>
      </c>
    </row>
    <row r="18" spans="1:11" ht="29.25" x14ac:dyDescent="0.25">
      <c r="A18" s="34">
        <v>9</v>
      </c>
      <c r="B18" s="10" t="s">
        <v>45</v>
      </c>
      <c r="C18" s="23">
        <v>4</v>
      </c>
      <c r="D18" s="23">
        <v>4</v>
      </c>
      <c r="E18" s="23">
        <v>0</v>
      </c>
      <c r="F18" s="23">
        <v>0</v>
      </c>
      <c r="G18" s="23">
        <v>0</v>
      </c>
      <c r="H18" s="23">
        <f>SUM(C18:G18)</f>
        <v>8</v>
      </c>
      <c r="I18" s="23">
        <f>+((C18*$C$5)+(D18*$D$5)+(E18*$E$5)+(F18*$F$5)+(G18*$G$5))</f>
        <v>36</v>
      </c>
      <c r="J18" s="51">
        <f>+I18/H18</f>
        <v>4.5</v>
      </c>
      <c r="K18" s="70"/>
    </row>
    <row r="19" spans="1:11" ht="30" thickBot="1" x14ac:dyDescent="0.3">
      <c r="A19" s="35">
        <v>10</v>
      </c>
      <c r="B19" s="14" t="s">
        <v>46</v>
      </c>
      <c r="C19" s="24">
        <v>4</v>
      </c>
      <c r="D19" s="24">
        <v>4</v>
      </c>
      <c r="E19" s="24">
        <v>0</v>
      </c>
      <c r="F19" s="24">
        <v>0</v>
      </c>
      <c r="G19" s="24">
        <v>0</v>
      </c>
      <c r="H19" s="24">
        <f>SUM(C19:G19)</f>
        <v>8</v>
      </c>
      <c r="I19" s="24">
        <f>+((C19*$C$5)+(D19*$D$5)+(E19*$E$5)+(F19*$F$5)+(G19*$G$5))</f>
        <v>36</v>
      </c>
      <c r="J19" s="53">
        <f>+I19/H19</f>
        <v>4.5</v>
      </c>
      <c r="K19" s="71"/>
    </row>
    <row r="20" spans="1:11" x14ac:dyDescent="0.25">
      <c r="A20" s="37"/>
      <c r="B20" s="3" t="s">
        <v>28</v>
      </c>
      <c r="C20" s="26"/>
      <c r="D20" s="26"/>
      <c r="E20" s="26"/>
      <c r="F20" s="26"/>
      <c r="G20" s="26"/>
      <c r="H20" s="26"/>
      <c r="I20" s="26"/>
      <c r="J20" s="54"/>
      <c r="K20" s="62"/>
    </row>
    <row r="21" spans="1:11" ht="29.25" x14ac:dyDescent="0.25">
      <c r="A21" s="34">
        <v>11</v>
      </c>
      <c r="B21" s="10" t="s">
        <v>47</v>
      </c>
      <c r="C21" s="23">
        <v>0</v>
      </c>
      <c r="D21" s="23">
        <v>3</v>
      </c>
      <c r="E21" s="23">
        <v>5</v>
      </c>
      <c r="F21" s="23">
        <v>0</v>
      </c>
      <c r="G21" s="23">
        <v>0</v>
      </c>
      <c r="H21" s="23">
        <f>SUM(C21:G21)</f>
        <v>8</v>
      </c>
      <c r="I21" s="23">
        <f>+((C21*$C$5)+(D21*$D$5)+(E21*$E$5)+(F21*$F$5)+(G21*$G$5))</f>
        <v>27</v>
      </c>
      <c r="J21" s="51">
        <f>+I21/H21</f>
        <v>3.375</v>
      </c>
      <c r="K21" s="70">
        <f>+(J21+J22+J23)/3</f>
        <v>3.75</v>
      </c>
    </row>
    <row r="22" spans="1:11" ht="29.25" x14ac:dyDescent="0.25">
      <c r="A22" s="34">
        <v>12</v>
      </c>
      <c r="B22" s="10" t="s">
        <v>48</v>
      </c>
      <c r="C22" s="23">
        <v>0</v>
      </c>
      <c r="D22" s="23">
        <v>5</v>
      </c>
      <c r="E22" s="23">
        <v>3</v>
      </c>
      <c r="F22" s="23">
        <v>0</v>
      </c>
      <c r="G22" s="23">
        <v>0</v>
      </c>
      <c r="H22" s="23">
        <f>SUM(C22:G22)</f>
        <v>8</v>
      </c>
      <c r="I22" s="23">
        <f>+((C22*$C$5)+(D22*$D$5)+(E22*$E$5)+(F22*$F$5)+(G22*$G$5))</f>
        <v>29</v>
      </c>
      <c r="J22" s="51">
        <f>+I22/H22</f>
        <v>3.625</v>
      </c>
      <c r="K22" s="70"/>
    </row>
    <row r="23" spans="1:11" ht="30" thickBot="1" x14ac:dyDescent="0.3">
      <c r="A23" s="35">
        <v>13</v>
      </c>
      <c r="B23" s="14" t="s">
        <v>49</v>
      </c>
      <c r="C23" s="24">
        <v>2</v>
      </c>
      <c r="D23" s="24">
        <v>6</v>
      </c>
      <c r="E23" s="24">
        <v>0</v>
      </c>
      <c r="F23" s="24">
        <v>0</v>
      </c>
      <c r="G23" s="24">
        <v>0</v>
      </c>
      <c r="H23" s="24">
        <f>SUM(C23:G23)</f>
        <v>8</v>
      </c>
      <c r="I23" s="24">
        <f>+((C23*$C$5)+(D23*$D$5)+(E23*$E$5)+(F23*$F$5)+(G23*$G$5))</f>
        <v>34</v>
      </c>
      <c r="J23" s="53">
        <f>+I23/H23</f>
        <v>4.25</v>
      </c>
      <c r="K23" s="71"/>
    </row>
    <row r="24" spans="1:11" x14ac:dyDescent="0.25">
      <c r="A24" s="37"/>
      <c r="B24" s="3" t="s">
        <v>29</v>
      </c>
      <c r="C24" s="26"/>
      <c r="D24" s="26"/>
      <c r="E24" s="26"/>
      <c r="F24" s="26"/>
      <c r="G24" s="26"/>
      <c r="H24" s="26"/>
      <c r="I24" s="26"/>
      <c r="J24" s="54"/>
      <c r="K24" s="62"/>
    </row>
    <row r="25" spans="1:11" ht="29.25" x14ac:dyDescent="0.25">
      <c r="A25" s="34">
        <v>14</v>
      </c>
      <c r="B25" s="10" t="s">
        <v>50</v>
      </c>
      <c r="C25" s="23">
        <v>5</v>
      </c>
      <c r="D25" s="23">
        <v>3</v>
      </c>
      <c r="E25" s="23">
        <v>0</v>
      </c>
      <c r="F25" s="23">
        <v>0</v>
      </c>
      <c r="G25" s="23">
        <v>0</v>
      </c>
      <c r="H25" s="23">
        <f>SUM(C25:G25)</f>
        <v>8</v>
      </c>
      <c r="I25" s="23">
        <f>+((C25*$C$5)+(D25*$D$5)+(E25*$E$5)+(F25*$F$5)+(G25*$G$5))</f>
        <v>37</v>
      </c>
      <c r="J25" s="51">
        <f>+I25/H25</f>
        <v>4.625</v>
      </c>
      <c r="K25" s="70">
        <f>+(J25+J26)/2</f>
        <v>4.625</v>
      </c>
    </row>
    <row r="26" spans="1:11" ht="30" thickBot="1" x14ac:dyDescent="0.3">
      <c r="A26" s="35">
        <v>15</v>
      </c>
      <c r="B26" s="14" t="s">
        <v>51</v>
      </c>
      <c r="C26" s="24">
        <v>5</v>
      </c>
      <c r="D26" s="24">
        <v>3</v>
      </c>
      <c r="E26" s="24">
        <v>0</v>
      </c>
      <c r="F26" s="24">
        <v>0</v>
      </c>
      <c r="G26" s="24">
        <v>0</v>
      </c>
      <c r="H26" s="24">
        <f>SUM(C26:G26)</f>
        <v>8</v>
      </c>
      <c r="I26" s="24">
        <f>+((C26*$C$5)+(D26*$D$5)+(E26*$E$5)+(F26*$F$5)+(G26*$G$5))</f>
        <v>37</v>
      </c>
      <c r="J26" s="53">
        <f>+I26/H26</f>
        <v>4.625</v>
      </c>
      <c r="K26" s="71"/>
    </row>
    <row r="27" spans="1:11" x14ac:dyDescent="0.25">
      <c r="A27" s="37"/>
      <c r="B27" s="3" t="s">
        <v>30</v>
      </c>
      <c r="C27" s="26"/>
      <c r="D27" s="26"/>
      <c r="E27" s="26"/>
      <c r="F27" s="26"/>
      <c r="G27" s="26"/>
      <c r="H27" s="26"/>
      <c r="I27" s="26"/>
      <c r="J27" s="54"/>
      <c r="K27" s="62"/>
    </row>
    <row r="28" spans="1:11" ht="30" thickBot="1" x14ac:dyDescent="0.3">
      <c r="A28" s="35">
        <v>16</v>
      </c>
      <c r="B28" s="14" t="s">
        <v>59</v>
      </c>
      <c r="C28" s="24">
        <v>2</v>
      </c>
      <c r="D28" s="24">
        <v>6</v>
      </c>
      <c r="E28" s="24">
        <v>0</v>
      </c>
      <c r="F28" s="24">
        <v>0</v>
      </c>
      <c r="G28" s="24">
        <v>0</v>
      </c>
      <c r="H28" s="24">
        <f>SUM(C28:G28)</f>
        <v>8</v>
      </c>
      <c r="I28" s="24">
        <f>+((C28*$C$5)+(D28*$D$5)+(E28*$E$5)+(F28*$F$5)+(G28*$G$5))</f>
        <v>34</v>
      </c>
      <c r="J28" s="58">
        <f>+I28/H28</f>
        <v>4.25</v>
      </c>
      <c r="K28" s="63">
        <f>+J28</f>
        <v>4.25</v>
      </c>
    </row>
    <row r="29" spans="1:11" x14ac:dyDescent="0.25">
      <c r="J29" s="41" t="s">
        <v>71</v>
      </c>
      <c r="K29" s="59">
        <f>+K7+K11+K14+K17+K21+K25+K28</f>
        <v>29.416666666666664</v>
      </c>
    </row>
    <row r="30" spans="1:11" ht="15.75" thickBot="1" x14ac:dyDescent="0.3">
      <c r="C30" s="44"/>
      <c r="D30" s="44"/>
      <c r="E30" s="44"/>
      <c r="F30" s="44"/>
      <c r="G30" s="44"/>
      <c r="H30" s="44"/>
      <c r="I30" s="44"/>
      <c r="J30" s="42" t="s">
        <v>73</v>
      </c>
      <c r="K30" s="60">
        <f>+K29/7</f>
        <v>4.2023809523809517</v>
      </c>
    </row>
    <row r="31" spans="1:11" x14ac:dyDescent="0.25">
      <c r="C31" s="44"/>
      <c r="D31" s="44"/>
      <c r="E31" s="44"/>
      <c r="F31" s="44"/>
      <c r="G31" s="44"/>
      <c r="H31" s="44"/>
      <c r="I31" s="44"/>
      <c r="J31" s="44"/>
      <c r="K31" s="44"/>
    </row>
    <row r="32" spans="1:11" x14ac:dyDescent="0.25">
      <c r="A32" s="64" t="s">
        <v>31</v>
      </c>
      <c r="B32" s="18"/>
      <c r="C32" s="28"/>
      <c r="D32" s="28"/>
      <c r="E32" s="28"/>
    </row>
    <row r="33" spans="1:11" x14ac:dyDescent="0.25">
      <c r="A33" s="4" t="s">
        <v>32</v>
      </c>
      <c r="B33" s="19" t="s">
        <v>33</v>
      </c>
      <c r="C33" s="28"/>
      <c r="D33" s="28"/>
      <c r="E33" s="28"/>
      <c r="K33" s="29"/>
    </row>
    <row r="34" spans="1:11" x14ac:dyDescent="0.25">
      <c r="A34" s="4"/>
      <c r="B34" s="19" t="s">
        <v>34</v>
      </c>
      <c r="C34" s="28"/>
      <c r="D34" s="28"/>
      <c r="E34" s="28"/>
      <c r="K34" s="30"/>
    </row>
    <row r="35" spans="1:11" x14ac:dyDescent="0.25">
      <c r="A35" s="4"/>
      <c r="B35" s="20" t="s">
        <v>35</v>
      </c>
      <c r="C35" s="28"/>
      <c r="D35" s="28"/>
      <c r="E35" s="28"/>
    </row>
    <row r="37" spans="1:11" ht="28.5" x14ac:dyDescent="0.25">
      <c r="A37" t="s">
        <v>74</v>
      </c>
      <c r="B37" s="21" t="s">
        <v>55</v>
      </c>
    </row>
  </sheetData>
  <mergeCells count="14">
    <mergeCell ref="K25:K26"/>
    <mergeCell ref="A1:K1"/>
    <mergeCell ref="A3:A5"/>
    <mergeCell ref="B3:B5"/>
    <mergeCell ref="C3:G3"/>
    <mergeCell ref="H3:H5"/>
    <mergeCell ref="I3:I5"/>
    <mergeCell ref="J3:J5"/>
    <mergeCell ref="K3:K5"/>
    <mergeCell ref="K7:K9"/>
    <mergeCell ref="K11:K12"/>
    <mergeCell ref="K14:K15"/>
    <mergeCell ref="K17:K19"/>
    <mergeCell ref="K21:K23"/>
  </mergeCells>
  <pageMargins left="0.2" right="0.25" top="0.75" bottom="0.75" header="0.3" footer="0.3"/>
  <pageSetup paperSize="9" scale="64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topLeftCell="A66" workbookViewId="0">
      <selection activeCell="J81" sqref="J81"/>
    </sheetView>
  </sheetViews>
  <sheetFormatPr defaultRowHeight="15" x14ac:dyDescent="0.25"/>
  <cols>
    <col min="1" max="1" width="11.42578125" style="9" customWidth="1"/>
    <col min="2" max="16" width="5.140625" style="9" customWidth="1"/>
  </cols>
  <sheetData>
    <row r="1" spans="1:16" x14ac:dyDescent="0.25">
      <c r="A1" s="88" t="s">
        <v>75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ht="15.75" thickBot="1" x14ac:dyDescent="0.3"/>
    <row r="4" spans="1:16" ht="15.75" thickTop="1" x14ac:dyDescent="0.25">
      <c r="A4" s="89" t="s">
        <v>0</v>
      </c>
      <c r="B4" s="97" t="s">
        <v>76</v>
      </c>
      <c r="C4" s="97"/>
      <c r="D4" s="97"/>
      <c r="E4" s="97"/>
      <c r="F4" s="97"/>
      <c r="G4" s="99" t="s">
        <v>78</v>
      </c>
      <c r="H4" s="99"/>
      <c r="I4" s="99"/>
      <c r="J4" s="99"/>
      <c r="K4" s="99"/>
      <c r="L4" s="97" t="s">
        <v>81</v>
      </c>
      <c r="M4" s="97"/>
      <c r="N4" s="97"/>
      <c r="O4" s="97"/>
      <c r="P4" s="98"/>
    </row>
    <row r="5" spans="1:16" x14ac:dyDescent="0.25">
      <c r="A5" s="90"/>
      <c r="B5" s="94" t="s">
        <v>1</v>
      </c>
      <c r="C5" s="94"/>
      <c r="D5" s="94"/>
      <c r="E5" s="94"/>
      <c r="F5" s="94"/>
      <c r="G5" s="94" t="s">
        <v>7</v>
      </c>
      <c r="H5" s="94"/>
      <c r="I5" s="94"/>
      <c r="J5" s="94"/>
      <c r="K5" s="94"/>
      <c r="L5" s="94" t="s">
        <v>8</v>
      </c>
      <c r="M5" s="94"/>
      <c r="N5" s="94"/>
      <c r="O5" s="94"/>
      <c r="P5" s="95"/>
    </row>
    <row r="6" spans="1:16" x14ac:dyDescent="0.25">
      <c r="A6" s="90"/>
      <c r="B6" s="12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2</v>
      </c>
      <c r="H6" s="12" t="s">
        <v>3</v>
      </c>
      <c r="I6" s="12" t="s">
        <v>4</v>
      </c>
      <c r="J6" s="12" t="s">
        <v>5</v>
      </c>
      <c r="K6" s="12" t="s">
        <v>6</v>
      </c>
      <c r="L6" s="12" t="s">
        <v>2</v>
      </c>
      <c r="M6" s="12" t="s">
        <v>3</v>
      </c>
      <c r="N6" s="12" t="s">
        <v>4</v>
      </c>
      <c r="O6" s="12" t="s">
        <v>5</v>
      </c>
      <c r="P6" s="65" t="s">
        <v>6</v>
      </c>
    </row>
    <row r="7" spans="1:16" x14ac:dyDescent="0.25">
      <c r="A7" s="2">
        <v>1</v>
      </c>
      <c r="B7" s="12"/>
      <c r="C7" s="12">
        <v>1</v>
      </c>
      <c r="D7" s="12"/>
      <c r="E7" s="12"/>
      <c r="F7" s="12"/>
      <c r="G7" s="12"/>
      <c r="H7" s="12"/>
      <c r="I7" s="12">
        <v>1</v>
      </c>
      <c r="J7" s="12"/>
      <c r="K7" s="12"/>
      <c r="L7" s="12"/>
      <c r="M7" s="12">
        <v>1</v>
      </c>
      <c r="N7" s="12"/>
      <c r="O7" s="12"/>
      <c r="P7" s="65"/>
    </row>
    <row r="8" spans="1:16" x14ac:dyDescent="0.25">
      <c r="A8" s="2">
        <v>2</v>
      </c>
      <c r="B8" s="12">
        <v>1</v>
      </c>
      <c r="C8" s="12"/>
      <c r="D8" s="12"/>
      <c r="E8" s="12"/>
      <c r="F8" s="12"/>
      <c r="G8" s="12"/>
      <c r="H8" s="12">
        <v>1</v>
      </c>
      <c r="I8" s="12"/>
      <c r="J8" s="12"/>
      <c r="K8" s="12"/>
      <c r="L8" s="12">
        <v>1</v>
      </c>
      <c r="M8" s="12"/>
      <c r="N8" s="12"/>
      <c r="O8" s="12"/>
      <c r="P8" s="65"/>
    </row>
    <row r="9" spans="1:16" x14ac:dyDescent="0.25">
      <c r="A9" s="2">
        <v>3</v>
      </c>
      <c r="B9" s="12"/>
      <c r="C9" s="12">
        <v>1</v>
      </c>
      <c r="D9" s="12"/>
      <c r="E9" s="12"/>
      <c r="F9" s="12"/>
      <c r="G9" s="12"/>
      <c r="H9" s="12">
        <v>1</v>
      </c>
      <c r="I9" s="12"/>
      <c r="J9" s="12"/>
      <c r="K9" s="12"/>
      <c r="L9" s="12">
        <v>1</v>
      </c>
      <c r="M9" s="12"/>
      <c r="N9" s="12"/>
      <c r="O9" s="12"/>
      <c r="P9" s="65"/>
    </row>
    <row r="10" spans="1:16" x14ac:dyDescent="0.25">
      <c r="A10" s="2">
        <v>4</v>
      </c>
      <c r="B10" s="12"/>
      <c r="C10" s="12">
        <v>1</v>
      </c>
      <c r="D10" s="12"/>
      <c r="E10" s="12"/>
      <c r="F10" s="12"/>
      <c r="G10" s="12"/>
      <c r="H10" s="12">
        <v>1</v>
      </c>
      <c r="I10" s="12"/>
      <c r="J10" s="12"/>
      <c r="K10" s="12"/>
      <c r="L10" s="12"/>
      <c r="M10" s="12">
        <v>1</v>
      </c>
      <c r="N10" s="12"/>
      <c r="O10" s="12"/>
      <c r="P10" s="65"/>
    </row>
    <row r="11" spans="1:16" x14ac:dyDescent="0.25">
      <c r="A11" s="2">
        <v>5</v>
      </c>
      <c r="B11" s="12"/>
      <c r="C11" s="12">
        <v>1</v>
      </c>
      <c r="D11" s="12"/>
      <c r="E11" s="12"/>
      <c r="F11" s="12"/>
      <c r="G11" s="12"/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65"/>
    </row>
    <row r="12" spans="1:16" x14ac:dyDescent="0.25">
      <c r="A12" s="2">
        <v>6</v>
      </c>
      <c r="B12" s="12">
        <v>1</v>
      </c>
      <c r="C12" s="12"/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>
        <v>1</v>
      </c>
      <c r="N12" s="12"/>
      <c r="O12" s="12"/>
      <c r="P12" s="65"/>
    </row>
    <row r="13" spans="1:16" x14ac:dyDescent="0.25">
      <c r="A13" s="2">
        <v>7</v>
      </c>
      <c r="B13" s="12">
        <v>1</v>
      </c>
      <c r="C13" s="12"/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/>
      <c r="P13" s="65"/>
    </row>
    <row r="14" spans="1:16" x14ac:dyDescent="0.25">
      <c r="A14" s="2">
        <v>8</v>
      </c>
      <c r="B14" s="12"/>
      <c r="C14" s="12">
        <v>1</v>
      </c>
      <c r="D14" s="12"/>
      <c r="E14" s="12"/>
      <c r="F14" s="12"/>
      <c r="G14" s="12"/>
      <c r="H14" s="12">
        <v>1</v>
      </c>
      <c r="I14" s="12"/>
      <c r="J14" s="12"/>
      <c r="K14" s="12"/>
      <c r="L14" s="12">
        <v>1</v>
      </c>
      <c r="M14" s="12"/>
      <c r="N14" s="12"/>
      <c r="O14" s="12"/>
      <c r="P14" s="65"/>
    </row>
    <row r="15" spans="1:16" x14ac:dyDescent="0.25">
      <c r="A15" s="2">
        <v>9</v>
      </c>
      <c r="B15" s="12">
        <v>1</v>
      </c>
      <c r="C15" s="12"/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>
        <v>1</v>
      </c>
      <c r="N15" s="12"/>
      <c r="O15" s="12"/>
      <c r="P15" s="65"/>
    </row>
    <row r="16" spans="1:16" x14ac:dyDescent="0.25">
      <c r="A16" s="2">
        <v>10</v>
      </c>
      <c r="B16" s="12"/>
      <c r="C16" s="12">
        <v>1</v>
      </c>
      <c r="D16" s="12"/>
      <c r="E16" s="12"/>
      <c r="F16" s="12"/>
      <c r="G16" s="12">
        <v>1</v>
      </c>
      <c r="H16" s="12"/>
      <c r="I16" s="12"/>
      <c r="J16" s="12"/>
      <c r="K16" s="12"/>
      <c r="L16" s="12">
        <v>1</v>
      </c>
      <c r="M16" s="12"/>
      <c r="N16" s="12"/>
      <c r="O16" s="12"/>
      <c r="P16" s="65"/>
    </row>
    <row r="17" spans="1:16" x14ac:dyDescent="0.25">
      <c r="A17" s="2">
        <v>11</v>
      </c>
      <c r="B17" s="12"/>
      <c r="C17" s="12"/>
      <c r="D17" s="12">
        <v>1</v>
      </c>
      <c r="E17" s="12"/>
      <c r="F17" s="12"/>
      <c r="G17" s="12"/>
      <c r="H17" s="12"/>
      <c r="I17" s="12">
        <v>1</v>
      </c>
      <c r="J17" s="12"/>
      <c r="K17" s="12"/>
      <c r="L17" s="12"/>
      <c r="M17" s="12">
        <v>1</v>
      </c>
      <c r="N17" s="12"/>
      <c r="O17" s="12"/>
      <c r="P17" s="65"/>
    </row>
    <row r="18" spans="1:16" x14ac:dyDescent="0.25">
      <c r="A18" s="2">
        <v>12</v>
      </c>
      <c r="B18" s="12"/>
      <c r="C18" s="12"/>
      <c r="D18" s="12">
        <v>1</v>
      </c>
      <c r="E18" s="12"/>
      <c r="F18" s="12"/>
      <c r="G18" s="12"/>
      <c r="H18" s="12"/>
      <c r="I18" s="12">
        <v>1</v>
      </c>
      <c r="J18" s="12"/>
      <c r="K18" s="12"/>
      <c r="L18" s="12"/>
      <c r="M18" s="12"/>
      <c r="N18" s="12">
        <v>1</v>
      </c>
      <c r="O18" s="12"/>
      <c r="P18" s="65"/>
    </row>
    <row r="19" spans="1:16" x14ac:dyDescent="0.25">
      <c r="A19" s="2">
        <v>13</v>
      </c>
      <c r="B19" s="12"/>
      <c r="C19" s="12">
        <v>1</v>
      </c>
      <c r="D19" s="12"/>
      <c r="E19" s="12"/>
      <c r="F19" s="12"/>
      <c r="G19" s="12"/>
      <c r="H19" s="12">
        <v>1</v>
      </c>
      <c r="I19" s="12"/>
      <c r="J19" s="12"/>
      <c r="K19" s="12"/>
      <c r="L19" s="12">
        <v>1</v>
      </c>
      <c r="M19" s="12"/>
      <c r="N19" s="12"/>
      <c r="O19" s="12"/>
      <c r="P19" s="65"/>
    </row>
    <row r="20" spans="1:16" x14ac:dyDescent="0.25">
      <c r="A20" s="2">
        <v>14</v>
      </c>
      <c r="B20" s="12"/>
      <c r="C20" s="12">
        <v>1</v>
      </c>
      <c r="D20" s="12"/>
      <c r="E20" s="12"/>
      <c r="F20" s="12"/>
      <c r="G20" s="12">
        <v>1</v>
      </c>
      <c r="H20" s="12"/>
      <c r="I20" s="12"/>
      <c r="J20" s="12"/>
      <c r="K20" s="12"/>
      <c r="L20" s="12"/>
      <c r="M20" s="12">
        <v>1</v>
      </c>
      <c r="N20" s="12"/>
      <c r="O20" s="12"/>
      <c r="P20" s="65"/>
    </row>
    <row r="21" spans="1:16" x14ac:dyDescent="0.25">
      <c r="A21" s="2">
        <v>15</v>
      </c>
      <c r="B21" s="12"/>
      <c r="C21" s="12">
        <v>1</v>
      </c>
      <c r="D21" s="12"/>
      <c r="E21" s="12"/>
      <c r="F21" s="12"/>
      <c r="G21" s="12">
        <v>1</v>
      </c>
      <c r="H21" s="12"/>
      <c r="I21" s="12"/>
      <c r="J21" s="12"/>
      <c r="K21" s="12"/>
      <c r="L21" s="12"/>
      <c r="M21" s="12">
        <v>1</v>
      </c>
      <c r="N21" s="12"/>
      <c r="O21" s="12"/>
      <c r="P21" s="65"/>
    </row>
    <row r="22" spans="1:16" ht="15.75" thickBot="1" x14ac:dyDescent="0.3">
      <c r="A22" s="46">
        <v>16</v>
      </c>
      <c r="B22" s="68">
        <v>1</v>
      </c>
      <c r="C22" s="68"/>
      <c r="D22" s="68"/>
      <c r="E22" s="68"/>
      <c r="F22" s="68"/>
      <c r="G22" s="68"/>
      <c r="H22" s="68">
        <v>1</v>
      </c>
      <c r="I22" s="68"/>
      <c r="J22" s="68"/>
      <c r="K22" s="68"/>
      <c r="L22" s="68"/>
      <c r="M22" s="68">
        <v>1</v>
      </c>
      <c r="N22" s="68"/>
      <c r="O22" s="68"/>
      <c r="P22" s="69"/>
    </row>
    <row r="23" spans="1:16" ht="16.5" thickTop="1" thickBot="1" x14ac:dyDescent="0.3"/>
    <row r="24" spans="1:16" ht="15.75" thickTop="1" x14ac:dyDescent="0.25">
      <c r="A24" s="89" t="s">
        <v>0</v>
      </c>
      <c r="B24" s="96" t="s">
        <v>83</v>
      </c>
      <c r="C24" s="96"/>
      <c r="D24" s="96"/>
      <c r="E24" s="96"/>
      <c r="F24" s="96"/>
      <c r="G24" s="91" t="s">
        <v>86</v>
      </c>
      <c r="H24" s="91"/>
      <c r="I24" s="91"/>
      <c r="J24" s="91"/>
      <c r="K24" s="91"/>
      <c r="L24" s="92" t="s">
        <v>89</v>
      </c>
      <c r="M24" s="92"/>
      <c r="N24" s="92"/>
      <c r="O24" s="92"/>
      <c r="P24" s="93"/>
    </row>
    <row r="25" spans="1:16" x14ac:dyDescent="0.25">
      <c r="A25" s="90"/>
      <c r="B25" s="94" t="s">
        <v>9</v>
      </c>
      <c r="C25" s="94"/>
      <c r="D25" s="94"/>
      <c r="E25" s="94"/>
      <c r="F25" s="94"/>
      <c r="G25" s="94" t="s">
        <v>10</v>
      </c>
      <c r="H25" s="94"/>
      <c r="I25" s="94"/>
      <c r="J25" s="94"/>
      <c r="K25" s="94"/>
      <c r="L25" s="94" t="s">
        <v>11</v>
      </c>
      <c r="M25" s="94"/>
      <c r="N25" s="94"/>
      <c r="O25" s="94"/>
      <c r="P25" s="95"/>
    </row>
    <row r="26" spans="1:16" x14ac:dyDescent="0.25">
      <c r="A26" s="90"/>
      <c r="B26" s="12" t="s">
        <v>2</v>
      </c>
      <c r="C26" s="12" t="s">
        <v>3</v>
      </c>
      <c r="D26" s="12" t="s">
        <v>4</v>
      </c>
      <c r="E26" s="12" t="s">
        <v>5</v>
      </c>
      <c r="F26" s="12" t="s">
        <v>6</v>
      </c>
      <c r="G26" s="12" t="s">
        <v>2</v>
      </c>
      <c r="H26" s="12" t="s">
        <v>3</v>
      </c>
      <c r="I26" s="12" t="s">
        <v>4</v>
      </c>
      <c r="J26" s="12" t="s">
        <v>5</v>
      </c>
      <c r="K26" s="12" t="s">
        <v>6</v>
      </c>
      <c r="L26" s="12" t="s">
        <v>2</v>
      </c>
      <c r="M26" s="12" t="s">
        <v>3</v>
      </c>
      <c r="N26" s="12" t="s">
        <v>4</v>
      </c>
      <c r="O26" s="12" t="s">
        <v>5</v>
      </c>
      <c r="P26" s="65" t="s">
        <v>6</v>
      </c>
    </row>
    <row r="27" spans="1:16" x14ac:dyDescent="0.25">
      <c r="A27" s="2">
        <v>1</v>
      </c>
      <c r="B27" s="12"/>
      <c r="C27" s="12"/>
      <c r="D27" s="12">
        <v>1</v>
      </c>
      <c r="E27" s="12"/>
      <c r="F27" s="12"/>
      <c r="G27" s="12"/>
      <c r="H27" s="12">
        <v>1</v>
      </c>
      <c r="I27" s="12"/>
      <c r="J27" s="12"/>
      <c r="K27" s="12"/>
      <c r="L27" s="12">
        <v>1</v>
      </c>
      <c r="M27" s="12"/>
      <c r="N27" s="12"/>
      <c r="O27" s="12"/>
      <c r="P27" s="65"/>
    </row>
    <row r="28" spans="1:16" x14ac:dyDescent="0.25">
      <c r="A28" s="2">
        <v>2</v>
      </c>
      <c r="B28" s="12"/>
      <c r="C28" s="12">
        <v>1</v>
      </c>
      <c r="D28" s="12"/>
      <c r="E28" s="12"/>
      <c r="F28" s="12"/>
      <c r="G28" s="12">
        <v>1</v>
      </c>
      <c r="H28" s="12"/>
      <c r="I28" s="12"/>
      <c r="J28" s="12"/>
      <c r="K28" s="12"/>
      <c r="L28" s="12"/>
      <c r="M28" s="12">
        <v>1</v>
      </c>
      <c r="N28" s="12"/>
      <c r="O28" s="12"/>
      <c r="P28" s="65"/>
    </row>
    <row r="29" spans="1:16" x14ac:dyDescent="0.25">
      <c r="A29" s="2">
        <v>3</v>
      </c>
      <c r="B29" s="12"/>
      <c r="C29" s="12">
        <v>1</v>
      </c>
      <c r="D29" s="12"/>
      <c r="E29" s="12"/>
      <c r="F29" s="12"/>
      <c r="G29" s="12"/>
      <c r="H29" s="12">
        <v>1</v>
      </c>
      <c r="I29" s="12"/>
      <c r="J29" s="12"/>
      <c r="K29" s="12"/>
      <c r="L29" s="12">
        <v>1</v>
      </c>
      <c r="M29" s="12"/>
      <c r="N29" s="12"/>
      <c r="O29" s="12"/>
      <c r="P29" s="65"/>
    </row>
    <row r="30" spans="1:16" x14ac:dyDescent="0.25">
      <c r="A30" s="2">
        <v>4</v>
      </c>
      <c r="B30" s="12"/>
      <c r="C30" s="12"/>
      <c r="D30" s="12">
        <v>1</v>
      </c>
      <c r="E30" s="12"/>
      <c r="F30" s="12"/>
      <c r="G30" s="12"/>
      <c r="H30" s="12"/>
      <c r="I30" s="12">
        <v>1</v>
      </c>
      <c r="J30" s="12"/>
      <c r="K30" s="12"/>
      <c r="L30" s="12"/>
      <c r="M30" s="12"/>
      <c r="N30" s="12">
        <v>1</v>
      </c>
      <c r="O30" s="12"/>
      <c r="P30" s="65"/>
    </row>
    <row r="31" spans="1:16" x14ac:dyDescent="0.25">
      <c r="A31" s="2">
        <v>5</v>
      </c>
      <c r="B31" s="12"/>
      <c r="C31" s="12">
        <v>1</v>
      </c>
      <c r="D31" s="12"/>
      <c r="E31" s="12"/>
      <c r="F31" s="12"/>
      <c r="G31" s="12"/>
      <c r="H31" s="12">
        <v>1</v>
      </c>
      <c r="I31" s="12"/>
      <c r="J31" s="12"/>
      <c r="K31" s="12"/>
      <c r="L31" s="12"/>
      <c r="M31" s="12">
        <v>1</v>
      </c>
      <c r="N31" s="12"/>
      <c r="O31" s="12"/>
      <c r="P31" s="65"/>
    </row>
    <row r="32" spans="1:16" x14ac:dyDescent="0.25">
      <c r="A32" s="2">
        <v>6</v>
      </c>
      <c r="B32" s="12"/>
      <c r="C32" s="12">
        <v>1</v>
      </c>
      <c r="D32" s="12"/>
      <c r="E32" s="12"/>
      <c r="F32" s="12"/>
      <c r="G32" s="12"/>
      <c r="H32" s="12">
        <v>1</v>
      </c>
      <c r="I32" s="12"/>
      <c r="J32" s="12"/>
      <c r="K32" s="12"/>
      <c r="L32" s="12"/>
      <c r="M32" s="12">
        <v>1</v>
      </c>
      <c r="N32" s="12"/>
      <c r="O32" s="12"/>
      <c r="P32" s="65"/>
    </row>
    <row r="33" spans="1:16" x14ac:dyDescent="0.25">
      <c r="A33" s="2">
        <v>7</v>
      </c>
      <c r="B33" s="12"/>
      <c r="C33" s="12">
        <v>1</v>
      </c>
      <c r="D33" s="12"/>
      <c r="E33" s="12"/>
      <c r="F33" s="12"/>
      <c r="G33" s="12"/>
      <c r="H33" s="12">
        <v>1</v>
      </c>
      <c r="I33" s="12"/>
      <c r="J33" s="12"/>
      <c r="K33" s="12"/>
      <c r="L33" s="12"/>
      <c r="M33" s="12">
        <v>1</v>
      </c>
      <c r="N33" s="12"/>
      <c r="O33" s="12"/>
      <c r="P33" s="65"/>
    </row>
    <row r="34" spans="1:16" x14ac:dyDescent="0.25">
      <c r="A34" s="2">
        <v>8</v>
      </c>
      <c r="B34" s="12"/>
      <c r="C34" s="12">
        <v>1</v>
      </c>
      <c r="D34" s="12"/>
      <c r="E34" s="12"/>
      <c r="F34" s="12"/>
      <c r="G34" s="12"/>
      <c r="H34" s="12">
        <v>1</v>
      </c>
      <c r="I34" s="12"/>
      <c r="J34" s="12"/>
      <c r="K34" s="12"/>
      <c r="L34" s="12">
        <v>1</v>
      </c>
      <c r="M34" s="12"/>
      <c r="N34" s="12"/>
      <c r="O34" s="12"/>
      <c r="P34" s="65"/>
    </row>
    <row r="35" spans="1:16" x14ac:dyDescent="0.25">
      <c r="A35" s="2">
        <v>9</v>
      </c>
      <c r="B35" s="12"/>
      <c r="C35" s="12">
        <v>1</v>
      </c>
      <c r="D35" s="12"/>
      <c r="E35" s="12"/>
      <c r="F35" s="12"/>
      <c r="G35" s="12">
        <v>1</v>
      </c>
      <c r="H35" s="12"/>
      <c r="I35" s="12"/>
      <c r="J35" s="12"/>
      <c r="K35" s="12"/>
      <c r="L35" s="12">
        <v>1</v>
      </c>
      <c r="M35" s="12"/>
      <c r="N35" s="12"/>
      <c r="O35" s="12"/>
      <c r="P35" s="65"/>
    </row>
    <row r="36" spans="1:16" x14ac:dyDescent="0.25">
      <c r="A36" s="2">
        <v>10</v>
      </c>
      <c r="B36" s="12"/>
      <c r="C36" s="12">
        <v>1</v>
      </c>
      <c r="D36" s="12"/>
      <c r="E36" s="12"/>
      <c r="F36" s="12"/>
      <c r="G36" s="12">
        <v>1</v>
      </c>
      <c r="H36" s="12"/>
      <c r="I36" s="12"/>
      <c r="J36" s="12"/>
      <c r="K36" s="12"/>
      <c r="L36" s="12">
        <v>1</v>
      </c>
      <c r="M36" s="12"/>
      <c r="N36" s="12"/>
      <c r="O36" s="12"/>
      <c r="P36" s="65"/>
    </row>
    <row r="37" spans="1:16" x14ac:dyDescent="0.25">
      <c r="A37" s="2">
        <v>11</v>
      </c>
      <c r="B37" s="12"/>
      <c r="C37" s="12"/>
      <c r="D37" s="12">
        <v>1</v>
      </c>
      <c r="E37" s="12"/>
      <c r="F37" s="12"/>
      <c r="G37" s="12"/>
      <c r="H37" s="12">
        <v>1</v>
      </c>
      <c r="I37" s="12"/>
      <c r="J37" s="12"/>
      <c r="K37" s="12"/>
      <c r="L37" s="12"/>
      <c r="M37" s="12"/>
      <c r="N37" s="12">
        <v>1</v>
      </c>
      <c r="O37" s="12"/>
      <c r="P37" s="65"/>
    </row>
    <row r="38" spans="1:16" x14ac:dyDescent="0.25">
      <c r="A38" s="2">
        <v>12</v>
      </c>
      <c r="B38" s="12"/>
      <c r="C38" s="12">
        <v>1</v>
      </c>
      <c r="D38" s="12"/>
      <c r="E38" s="12"/>
      <c r="F38" s="12"/>
      <c r="G38" s="12"/>
      <c r="H38" s="12">
        <v>1</v>
      </c>
      <c r="I38" s="12"/>
      <c r="J38" s="12"/>
      <c r="K38" s="12"/>
      <c r="L38" s="12"/>
      <c r="M38" s="12">
        <v>1</v>
      </c>
      <c r="N38" s="12"/>
      <c r="O38" s="12"/>
      <c r="P38" s="65"/>
    </row>
    <row r="39" spans="1:16" x14ac:dyDescent="0.25">
      <c r="A39" s="2">
        <v>13</v>
      </c>
      <c r="B39" s="12"/>
      <c r="C39" s="12">
        <v>1</v>
      </c>
      <c r="D39" s="12"/>
      <c r="E39" s="12"/>
      <c r="F39" s="12"/>
      <c r="G39" s="12"/>
      <c r="H39" s="12">
        <v>1</v>
      </c>
      <c r="I39" s="12"/>
      <c r="J39" s="12"/>
      <c r="K39" s="12"/>
      <c r="L39" s="12"/>
      <c r="M39" s="12">
        <v>1</v>
      </c>
      <c r="N39" s="12"/>
      <c r="O39" s="12"/>
      <c r="P39" s="65"/>
    </row>
    <row r="40" spans="1:16" x14ac:dyDescent="0.25">
      <c r="A40" s="2">
        <v>14</v>
      </c>
      <c r="B40" s="12">
        <v>1</v>
      </c>
      <c r="C40" s="12"/>
      <c r="D40" s="12"/>
      <c r="E40" s="12"/>
      <c r="F40" s="12"/>
      <c r="G40" s="12">
        <v>1</v>
      </c>
      <c r="H40" s="12"/>
      <c r="I40" s="12"/>
      <c r="J40" s="12"/>
      <c r="K40" s="12"/>
      <c r="L40" s="12"/>
      <c r="M40" s="12">
        <v>1</v>
      </c>
      <c r="N40" s="12"/>
      <c r="O40" s="12"/>
      <c r="P40" s="65"/>
    </row>
    <row r="41" spans="1:16" x14ac:dyDescent="0.25">
      <c r="A41" s="2">
        <v>15</v>
      </c>
      <c r="B41" s="12">
        <v>1</v>
      </c>
      <c r="C41" s="12"/>
      <c r="D41" s="12"/>
      <c r="E41" s="12"/>
      <c r="F41" s="12"/>
      <c r="G41" s="12">
        <v>1</v>
      </c>
      <c r="H41" s="12"/>
      <c r="I41" s="12"/>
      <c r="J41" s="12"/>
      <c r="K41" s="12"/>
      <c r="L41" s="12"/>
      <c r="M41" s="12">
        <v>1</v>
      </c>
      <c r="N41" s="12"/>
      <c r="O41" s="12"/>
      <c r="P41" s="65"/>
    </row>
    <row r="42" spans="1:16" ht="15.75" thickBot="1" x14ac:dyDescent="0.3">
      <c r="A42" s="46">
        <v>16</v>
      </c>
      <c r="B42" s="68"/>
      <c r="C42" s="68">
        <v>1</v>
      </c>
      <c r="D42" s="68"/>
      <c r="E42" s="68"/>
      <c r="F42" s="68"/>
      <c r="G42" s="68"/>
      <c r="H42" s="68">
        <v>1</v>
      </c>
      <c r="I42" s="68"/>
      <c r="J42" s="68"/>
      <c r="K42" s="68"/>
      <c r="L42" s="68"/>
      <c r="M42" s="68">
        <v>1</v>
      </c>
      <c r="N42" s="68"/>
      <c r="O42" s="68"/>
      <c r="P42" s="69"/>
    </row>
    <row r="43" spans="1:16" ht="15.75" thickTop="1" x14ac:dyDescent="0.25"/>
    <row r="51" spans="1:16" ht="15" customHeight="1" x14ac:dyDescent="0.25">
      <c r="A51" s="88" t="s">
        <v>75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</row>
    <row r="52" spans="1:16" ht="15" customHeight="1" x14ac:dyDescent="0.25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</row>
    <row r="53" spans="1:16" ht="15.75" thickBot="1" x14ac:dyDescent="0.3"/>
    <row r="54" spans="1:16" ht="15.75" thickTop="1" x14ac:dyDescent="0.25">
      <c r="A54" s="89" t="s">
        <v>0</v>
      </c>
      <c r="B54" s="91" t="s">
        <v>92</v>
      </c>
      <c r="C54" s="91"/>
      <c r="D54" s="91"/>
      <c r="E54" s="91"/>
      <c r="F54" s="91"/>
      <c r="G54" s="92" t="s">
        <v>95</v>
      </c>
      <c r="H54" s="92"/>
      <c r="I54" s="92"/>
      <c r="J54" s="92"/>
      <c r="K54" s="93"/>
      <c r="L54"/>
      <c r="M54"/>
      <c r="N54"/>
      <c r="O54"/>
      <c r="P54"/>
    </row>
    <row r="55" spans="1:16" x14ac:dyDescent="0.25">
      <c r="A55" s="90"/>
      <c r="B55" s="94" t="s">
        <v>12</v>
      </c>
      <c r="C55" s="94"/>
      <c r="D55" s="94"/>
      <c r="E55" s="94"/>
      <c r="F55" s="94"/>
      <c r="G55" s="94" t="s">
        <v>13</v>
      </c>
      <c r="H55" s="94"/>
      <c r="I55" s="94"/>
      <c r="J55" s="94"/>
      <c r="K55" s="95"/>
      <c r="L55"/>
      <c r="M55"/>
      <c r="N55"/>
      <c r="O55"/>
      <c r="P55"/>
    </row>
    <row r="56" spans="1:16" x14ac:dyDescent="0.25">
      <c r="A56" s="90"/>
      <c r="B56" s="12" t="s">
        <v>2</v>
      </c>
      <c r="C56" s="12" t="s">
        <v>3</v>
      </c>
      <c r="D56" s="12" t="s">
        <v>4</v>
      </c>
      <c r="E56" s="12" t="s">
        <v>5</v>
      </c>
      <c r="F56" s="12" t="s">
        <v>6</v>
      </c>
      <c r="G56" s="12" t="s">
        <v>2</v>
      </c>
      <c r="H56" s="12" t="s">
        <v>3</v>
      </c>
      <c r="I56" s="12" t="s">
        <v>4</v>
      </c>
      <c r="J56" s="12" t="s">
        <v>5</v>
      </c>
      <c r="K56" s="65" t="s">
        <v>6</v>
      </c>
      <c r="L56"/>
      <c r="M56"/>
      <c r="N56"/>
      <c r="O56"/>
      <c r="P56"/>
    </row>
    <row r="57" spans="1:16" x14ac:dyDescent="0.25">
      <c r="A57" s="2">
        <v>1</v>
      </c>
      <c r="B57" s="12"/>
      <c r="C57" s="12">
        <v>1</v>
      </c>
      <c r="D57" s="12"/>
      <c r="E57" s="12"/>
      <c r="F57" s="12"/>
      <c r="G57" s="12"/>
      <c r="H57" s="12">
        <v>1</v>
      </c>
      <c r="I57" s="12"/>
      <c r="J57" s="12"/>
      <c r="K57" s="65"/>
      <c r="L57"/>
      <c r="M57"/>
      <c r="N57"/>
      <c r="O57"/>
      <c r="P57"/>
    </row>
    <row r="58" spans="1:16" x14ac:dyDescent="0.25">
      <c r="A58" s="2">
        <v>2</v>
      </c>
      <c r="B58" s="12"/>
      <c r="C58" s="12">
        <v>1</v>
      </c>
      <c r="D58" s="12"/>
      <c r="E58" s="12"/>
      <c r="F58" s="12"/>
      <c r="G58" s="12">
        <v>1</v>
      </c>
      <c r="H58" s="12"/>
      <c r="I58" s="12"/>
      <c r="J58" s="12"/>
      <c r="K58" s="65"/>
      <c r="L58"/>
      <c r="M58"/>
      <c r="N58"/>
      <c r="O58"/>
      <c r="P58"/>
    </row>
    <row r="59" spans="1:16" x14ac:dyDescent="0.25">
      <c r="A59" s="2">
        <v>3</v>
      </c>
      <c r="B59" s="12"/>
      <c r="C59" s="12"/>
      <c r="D59" s="12">
        <v>1</v>
      </c>
      <c r="E59" s="12"/>
      <c r="F59" s="12"/>
      <c r="G59" s="12">
        <v>1</v>
      </c>
      <c r="H59" s="12"/>
      <c r="I59" s="12"/>
      <c r="J59" s="12"/>
      <c r="K59" s="65"/>
      <c r="L59"/>
      <c r="M59"/>
      <c r="N59"/>
      <c r="O59"/>
      <c r="P59"/>
    </row>
    <row r="60" spans="1:16" x14ac:dyDescent="0.25">
      <c r="A60" s="2">
        <v>4</v>
      </c>
      <c r="B60" s="12"/>
      <c r="C60" s="12">
        <v>1</v>
      </c>
      <c r="D60" s="12"/>
      <c r="E60" s="12"/>
      <c r="F60" s="12"/>
      <c r="G60" s="12"/>
      <c r="H60" s="12">
        <v>1</v>
      </c>
      <c r="I60" s="12"/>
      <c r="J60" s="12"/>
      <c r="K60" s="65"/>
      <c r="L60"/>
      <c r="M60"/>
      <c r="N60"/>
      <c r="O60"/>
      <c r="P60"/>
    </row>
    <row r="61" spans="1:16" x14ac:dyDescent="0.25">
      <c r="A61" s="2">
        <v>5</v>
      </c>
      <c r="B61" s="12"/>
      <c r="C61" s="12">
        <v>1</v>
      </c>
      <c r="D61" s="12"/>
      <c r="E61" s="12"/>
      <c r="F61" s="12"/>
      <c r="G61" s="12"/>
      <c r="H61" s="12">
        <v>1</v>
      </c>
      <c r="I61" s="12"/>
      <c r="J61" s="12"/>
      <c r="K61" s="65"/>
      <c r="L61"/>
      <c r="M61"/>
      <c r="N61"/>
      <c r="O61"/>
      <c r="P61"/>
    </row>
    <row r="62" spans="1:16" x14ac:dyDescent="0.25">
      <c r="A62" s="2">
        <v>6</v>
      </c>
      <c r="B62" s="12">
        <v>1</v>
      </c>
      <c r="C62" s="12"/>
      <c r="D62" s="12"/>
      <c r="E62" s="12"/>
      <c r="F62" s="12"/>
      <c r="G62" s="12">
        <v>1</v>
      </c>
      <c r="H62" s="12"/>
      <c r="I62" s="12"/>
      <c r="J62" s="12"/>
      <c r="K62" s="65"/>
      <c r="L62"/>
      <c r="M62"/>
      <c r="N62"/>
      <c r="O62"/>
      <c r="P62"/>
    </row>
    <row r="63" spans="1:16" x14ac:dyDescent="0.25">
      <c r="A63" s="2">
        <v>7</v>
      </c>
      <c r="B63" s="12"/>
      <c r="C63" s="12"/>
      <c r="D63" s="12">
        <v>1</v>
      </c>
      <c r="E63" s="12"/>
      <c r="F63" s="12"/>
      <c r="G63" s="12">
        <v>1</v>
      </c>
      <c r="H63" s="12"/>
      <c r="I63" s="12"/>
      <c r="J63" s="12"/>
      <c r="K63" s="65"/>
      <c r="L63"/>
      <c r="M63"/>
      <c r="N63"/>
      <c r="O63"/>
      <c r="P63"/>
    </row>
    <row r="64" spans="1:16" x14ac:dyDescent="0.25">
      <c r="A64" s="2">
        <v>8</v>
      </c>
      <c r="B64" s="12"/>
      <c r="C64" s="12">
        <v>1</v>
      </c>
      <c r="D64" s="12"/>
      <c r="E64" s="12"/>
      <c r="F64" s="12"/>
      <c r="G64" s="12">
        <v>1</v>
      </c>
      <c r="H64" s="12"/>
      <c r="I64" s="12"/>
      <c r="J64" s="12"/>
      <c r="K64" s="65"/>
      <c r="L64"/>
      <c r="M64"/>
      <c r="N64"/>
      <c r="O64"/>
      <c r="P64"/>
    </row>
    <row r="65" spans="1:16" x14ac:dyDescent="0.25">
      <c r="A65" s="2">
        <v>9</v>
      </c>
      <c r="B65" s="12"/>
      <c r="C65" s="12">
        <v>1</v>
      </c>
      <c r="D65" s="12"/>
      <c r="E65" s="12"/>
      <c r="F65" s="12"/>
      <c r="G65" s="12">
        <v>1</v>
      </c>
      <c r="H65" s="12"/>
      <c r="I65" s="12"/>
      <c r="J65" s="12"/>
      <c r="K65" s="65"/>
      <c r="L65"/>
      <c r="M65"/>
      <c r="N65"/>
      <c r="O65"/>
      <c r="P65"/>
    </row>
    <row r="66" spans="1:16" x14ac:dyDescent="0.25">
      <c r="A66" s="2">
        <v>10</v>
      </c>
      <c r="B66" s="12"/>
      <c r="C66" s="12">
        <v>1</v>
      </c>
      <c r="D66" s="12"/>
      <c r="E66" s="12"/>
      <c r="F66" s="12"/>
      <c r="G66" s="12"/>
      <c r="H66" s="12">
        <v>1</v>
      </c>
      <c r="I66" s="12"/>
      <c r="J66" s="12"/>
      <c r="K66" s="65"/>
      <c r="L66"/>
      <c r="M66"/>
      <c r="N66"/>
      <c r="O66"/>
      <c r="P66"/>
    </row>
    <row r="67" spans="1:16" x14ac:dyDescent="0.25">
      <c r="A67" s="2">
        <v>11</v>
      </c>
      <c r="B67" s="12"/>
      <c r="C67" s="12"/>
      <c r="D67" s="12">
        <v>1</v>
      </c>
      <c r="E67" s="12"/>
      <c r="F67" s="12"/>
      <c r="G67" s="12"/>
      <c r="H67" s="12">
        <v>1</v>
      </c>
      <c r="I67" s="12"/>
      <c r="J67" s="12"/>
      <c r="K67" s="65"/>
      <c r="L67"/>
      <c r="M67"/>
      <c r="N67"/>
      <c r="O67"/>
      <c r="P67"/>
    </row>
    <row r="68" spans="1:16" x14ac:dyDescent="0.25">
      <c r="A68" s="2">
        <v>12</v>
      </c>
      <c r="B68" s="12"/>
      <c r="C68" s="12">
        <v>1</v>
      </c>
      <c r="D68" s="12"/>
      <c r="E68" s="12"/>
      <c r="F68" s="12"/>
      <c r="G68" s="12"/>
      <c r="H68" s="12">
        <v>1</v>
      </c>
      <c r="I68" s="12"/>
      <c r="J68" s="12"/>
      <c r="K68" s="65"/>
      <c r="L68"/>
      <c r="M68"/>
      <c r="N68"/>
      <c r="O68"/>
      <c r="P68"/>
    </row>
    <row r="69" spans="1:16" x14ac:dyDescent="0.25">
      <c r="A69" s="2">
        <v>13</v>
      </c>
      <c r="B69" s="12"/>
      <c r="C69" s="12">
        <v>1</v>
      </c>
      <c r="D69" s="12"/>
      <c r="E69" s="12"/>
      <c r="F69" s="12"/>
      <c r="G69" s="12">
        <v>1</v>
      </c>
      <c r="H69" s="12"/>
      <c r="I69" s="12"/>
      <c r="J69" s="12"/>
      <c r="K69" s="65"/>
      <c r="L69"/>
      <c r="M69"/>
      <c r="N69"/>
      <c r="O69"/>
      <c r="P69"/>
    </row>
    <row r="70" spans="1:16" x14ac:dyDescent="0.25">
      <c r="A70" s="2">
        <v>14</v>
      </c>
      <c r="B70" s="12">
        <v>1</v>
      </c>
      <c r="C70" s="12"/>
      <c r="D70" s="12"/>
      <c r="E70" s="12"/>
      <c r="F70" s="12"/>
      <c r="G70" s="12">
        <v>1</v>
      </c>
      <c r="H70" s="12"/>
      <c r="I70" s="12"/>
      <c r="J70" s="12"/>
      <c r="K70" s="65"/>
      <c r="L70"/>
      <c r="M70"/>
      <c r="N70"/>
      <c r="O70"/>
      <c r="P70"/>
    </row>
    <row r="71" spans="1:16" x14ac:dyDescent="0.25">
      <c r="A71" s="2">
        <v>15</v>
      </c>
      <c r="B71" s="12">
        <v>1</v>
      </c>
      <c r="C71" s="12"/>
      <c r="D71" s="12"/>
      <c r="E71" s="12"/>
      <c r="F71" s="12"/>
      <c r="G71" s="12">
        <v>1</v>
      </c>
      <c r="H71" s="12"/>
      <c r="I71" s="12"/>
      <c r="J71" s="12"/>
      <c r="K71" s="65"/>
      <c r="L71"/>
      <c r="M71"/>
      <c r="N71"/>
      <c r="O71"/>
      <c r="P71"/>
    </row>
    <row r="72" spans="1:16" ht="15.75" thickBot="1" x14ac:dyDescent="0.3">
      <c r="A72" s="46">
        <v>16</v>
      </c>
      <c r="B72" s="68"/>
      <c r="C72" s="68">
        <v>1</v>
      </c>
      <c r="D72" s="68"/>
      <c r="E72" s="68"/>
      <c r="F72" s="68"/>
      <c r="G72" s="68">
        <v>1</v>
      </c>
      <c r="H72" s="68"/>
      <c r="I72" s="68"/>
      <c r="J72" s="68"/>
      <c r="K72" s="69"/>
      <c r="L72"/>
      <c r="M72"/>
      <c r="N72"/>
      <c r="O72"/>
      <c r="P72"/>
    </row>
    <row r="73" spans="1:16" ht="15.75" thickTop="1" x14ac:dyDescent="0.25"/>
    <row r="76" spans="1:16" x14ac:dyDescent="0.25">
      <c r="A76" s="100" t="s">
        <v>0</v>
      </c>
      <c r="B76" s="100" t="s">
        <v>2</v>
      </c>
      <c r="C76" s="100" t="s">
        <v>3</v>
      </c>
      <c r="D76" s="100" t="s">
        <v>4</v>
      </c>
      <c r="E76" s="100" t="s">
        <v>5</v>
      </c>
      <c r="F76" s="100" t="s">
        <v>6</v>
      </c>
      <c r="G76" s="100" t="s">
        <v>56</v>
      </c>
      <c r="H76" s="101"/>
      <c r="I76" s="101"/>
      <c r="J76" s="101"/>
      <c r="K76" s="101"/>
      <c r="L76" s="101"/>
      <c r="M76" s="101"/>
      <c r="N76" s="101"/>
      <c r="O76" s="101"/>
      <c r="P76" s="101"/>
    </row>
    <row r="77" spans="1:16" x14ac:dyDescent="0.25">
      <c r="A77" s="100"/>
      <c r="B77" s="100"/>
      <c r="C77" s="100"/>
      <c r="D77" s="100"/>
      <c r="E77" s="100"/>
      <c r="F77" s="100"/>
      <c r="G77" s="100"/>
      <c r="H77" s="101"/>
      <c r="I77" s="101"/>
      <c r="J77" s="101"/>
      <c r="K77" s="101"/>
      <c r="L77" s="101"/>
      <c r="M77" s="101"/>
      <c r="N77" s="101"/>
      <c r="O77" s="101"/>
      <c r="P77" s="101"/>
    </row>
    <row r="78" spans="1:16" x14ac:dyDescent="0.25">
      <c r="A78" s="100"/>
      <c r="B78" s="100"/>
      <c r="C78" s="100"/>
      <c r="D78" s="100"/>
      <c r="E78" s="100"/>
      <c r="F78" s="100"/>
      <c r="G78" s="100"/>
      <c r="H78" s="101"/>
      <c r="I78" s="101"/>
      <c r="J78" s="101"/>
      <c r="K78" s="101"/>
      <c r="L78" s="101"/>
      <c r="M78" s="101"/>
      <c r="N78" s="101"/>
      <c r="O78" s="101"/>
      <c r="P78" s="101"/>
    </row>
    <row r="79" spans="1:16" x14ac:dyDescent="0.25">
      <c r="A79" s="12">
        <v>1</v>
      </c>
      <c r="B79" s="12">
        <f>+B7+G7+L7+B27+G27+L27+B57+G57</f>
        <v>1</v>
      </c>
      <c r="C79" s="12">
        <f t="shared" ref="C79:F79" si="0">+C7+H7+M7+C27+H27+M27+C57+H57</f>
        <v>5</v>
      </c>
      <c r="D79" s="12">
        <f t="shared" si="0"/>
        <v>2</v>
      </c>
      <c r="E79" s="12">
        <f t="shared" si="0"/>
        <v>0</v>
      </c>
      <c r="F79" s="12">
        <f t="shared" si="0"/>
        <v>0</v>
      </c>
      <c r="G79" s="12">
        <f>SUM(B79:F79)</f>
        <v>8</v>
      </c>
    </row>
    <row r="80" spans="1:16" x14ac:dyDescent="0.25">
      <c r="A80" s="12">
        <v>2</v>
      </c>
      <c r="B80" s="12">
        <f t="shared" ref="B80:B94" si="1">+B8+G8+L8+B28+G28+L28+B58+G58</f>
        <v>4</v>
      </c>
      <c r="C80" s="12">
        <f t="shared" ref="C80:C94" si="2">+C8+H8+M8+C28+H28+M28+C58+H58</f>
        <v>4</v>
      </c>
      <c r="D80" s="12">
        <f t="shared" ref="D80:D94" si="3">+D8+I8+N8+D28+I28+N28+D58+I58</f>
        <v>0</v>
      </c>
      <c r="E80" s="12">
        <f t="shared" ref="E80:E94" si="4">+E8+J8+O8+E28+J28+O28+E58+J58</f>
        <v>0</v>
      </c>
      <c r="F80" s="12">
        <f t="shared" ref="F80:F94" si="5">+F8+K8+P8+F28+K28+P28+F58+K58</f>
        <v>0</v>
      </c>
      <c r="G80" s="12">
        <f t="shared" ref="G80:G94" si="6">SUM(B80:F80)</f>
        <v>8</v>
      </c>
    </row>
    <row r="81" spans="1:7" x14ac:dyDescent="0.25">
      <c r="A81" s="12">
        <v>3</v>
      </c>
      <c r="B81" s="12">
        <f t="shared" si="1"/>
        <v>3</v>
      </c>
      <c r="C81" s="12">
        <f t="shared" si="2"/>
        <v>4</v>
      </c>
      <c r="D81" s="12">
        <f t="shared" si="3"/>
        <v>1</v>
      </c>
      <c r="E81" s="12">
        <f t="shared" si="4"/>
        <v>0</v>
      </c>
      <c r="F81" s="12">
        <f t="shared" si="5"/>
        <v>0</v>
      </c>
      <c r="G81" s="12">
        <f t="shared" si="6"/>
        <v>8</v>
      </c>
    </row>
    <row r="82" spans="1:7" x14ac:dyDescent="0.25">
      <c r="A82" s="12">
        <v>4</v>
      </c>
      <c r="B82" s="12">
        <f t="shared" si="1"/>
        <v>0</v>
      </c>
      <c r="C82" s="12">
        <f t="shared" si="2"/>
        <v>5</v>
      </c>
      <c r="D82" s="12">
        <f t="shared" si="3"/>
        <v>3</v>
      </c>
      <c r="E82" s="12">
        <f t="shared" si="4"/>
        <v>0</v>
      </c>
      <c r="F82" s="12">
        <f t="shared" si="5"/>
        <v>0</v>
      </c>
      <c r="G82" s="12">
        <f t="shared" si="6"/>
        <v>8</v>
      </c>
    </row>
    <row r="83" spans="1:7" x14ac:dyDescent="0.25">
      <c r="A83" s="12">
        <v>5</v>
      </c>
      <c r="B83" s="12">
        <f t="shared" si="1"/>
        <v>0</v>
      </c>
      <c r="C83" s="12">
        <f t="shared" si="2"/>
        <v>7</v>
      </c>
      <c r="D83" s="12">
        <f t="shared" si="3"/>
        <v>1</v>
      </c>
      <c r="E83" s="12">
        <f t="shared" si="4"/>
        <v>0</v>
      </c>
      <c r="F83" s="12">
        <f t="shared" si="5"/>
        <v>0</v>
      </c>
      <c r="G83" s="12">
        <f t="shared" si="6"/>
        <v>8</v>
      </c>
    </row>
    <row r="84" spans="1:7" x14ac:dyDescent="0.25">
      <c r="A84" s="12">
        <v>6</v>
      </c>
      <c r="B84" s="12">
        <f t="shared" si="1"/>
        <v>4</v>
      </c>
      <c r="C84" s="12">
        <f t="shared" si="2"/>
        <v>4</v>
      </c>
      <c r="D84" s="12">
        <f t="shared" si="3"/>
        <v>0</v>
      </c>
      <c r="E84" s="12">
        <f t="shared" si="4"/>
        <v>0</v>
      </c>
      <c r="F84" s="12">
        <f t="shared" si="5"/>
        <v>0</v>
      </c>
      <c r="G84" s="12">
        <f t="shared" si="6"/>
        <v>8</v>
      </c>
    </row>
    <row r="85" spans="1:7" x14ac:dyDescent="0.25">
      <c r="A85" s="12">
        <v>7</v>
      </c>
      <c r="B85" s="12">
        <f t="shared" si="1"/>
        <v>3</v>
      </c>
      <c r="C85" s="12">
        <f t="shared" si="2"/>
        <v>4</v>
      </c>
      <c r="D85" s="12">
        <f t="shared" si="3"/>
        <v>1</v>
      </c>
      <c r="E85" s="12">
        <f t="shared" si="4"/>
        <v>0</v>
      </c>
      <c r="F85" s="12">
        <f t="shared" si="5"/>
        <v>0</v>
      </c>
      <c r="G85" s="12">
        <f t="shared" si="6"/>
        <v>8</v>
      </c>
    </row>
    <row r="86" spans="1:7" x14ac:dyDescent="0.25">
      <c r="A86" s="12">
        <v>8</v>
      </c>
      <c r="B86" s="12">
        <f t="shared" si="1"/>
        <v>3</v>
      </c>
      <c r="C86" s="12">
        <f t="shared" si="2"/>
        <v>5</v>
      </c>
      <c r="D86" s="12">
        <f t="shared" si="3"/>
        <v>0</v>
      </c>
      <c r="E86" s="12">
        <f t="shared" si="4"/>
        <v>0</v>
      </c>
      <c r="F86" s="12">
        <f t="shared" si="5"/>
        <v>0</v>
      </c>
      <c r="G86" s="12">
        <f t="shared" si="6"/>
        <v>8</v>
      </c>
    </row>
    <row r="87" spans="1:7" x14ac:dyDescent="0.25">
      <c r="A87" s="12">
        <v>9</v>
      </c>
      <c r="B87" s="12">
        <f t="shared" si="1"/>
        <v>4</v>
      </c>
      <c r="C87" s="12">
        <f t="shared" si="2"/>
        <v>4</v>
      </c>
      <c r="D87" s="12">
        <f t="shared" si="3"/>
        <v>0</v>
      </c>
      <c r="E87" s="12">
        <f t="shared" si="4"/>
        <v>0</v>
      </c>
      <c r="F87" s="12">
        <f t="shared" si="5"/>
        <v>0</v>
      </c>
      <c r="G87" s="12">
        <f t="shared" si="6"/>
        <v>8</v>
      </c>
    </row>
    <row r="88" spans="1:7" x14ac:dyDescent="0.25">
      <c r="A88" s="12">
        <v>10</v>
      </c>
      <c r="B88" s="12">
        <f t="shared" si="1"/>
        <v>4</v>
      </c>
      <c r="C88" s="12">
        <f t="shared" si="2"/>
        <v>4</v>
      </c>
      <c r="D88" s="12">
        <f t="shared" si="3"/>
        <v>0</v>
      </c>
      <c r="E88" s="12">
        <f t="shared" si="4"/>
        <v>0</v>
      </c>
      <c r="F88" s="12">
        <f t="shared" si="5"/>
        <v>0</v>
      </c>
      <c r="G88" s="12">
        <f t="shared" si="6"/>
        <v>8</v>
      </c>
    </row>
    <row r="89" spans="1:7" x14ac:dyDescent="0.25">
      <c r="A89" s="12">
        <v>11</v>
      </c>
      <c r="B89" s="12">
        <f t="shared" si="1"/>
        <v>0</v>
      </c>
      <c r="C89" s="12">
        <f t="shared" si="2"/>
        <v>3</v>
      </c>
      <c r="D89" s="12">
        <f t="shared" si="3"/>
        <v>5</v>
      </c>
      <c r="E89" s="12">
        <f t="shared" si="4"/>
        <v>0</v>
      </c>
      <c r="F89" s="12">
        <f t="shared" si="5"/>
        <v>0</v>
      </c>
      <c r="G89" s="12">
        <f t="shared" si="6"/>
        <v>8</v>
      </c>
    </row>
    <row r="90" spans="1:7" x14ac:dyDescent="0.25">
      <c r="A90" s="12">
        <v>12</v>
      </c>
      <c r="B90" s="12">
        <f t="shared" si="1"/>
        <v>0</v>
      </c>
      <c r="C90" s="12">
        <f t="shared" si="2"/>
        <v>5</v>
      </c>
      <c r="D90" s="12">
        <f t="shared" si="3"/>
        <v>3</v>
      </c>
      <c r="E90" s="12">
        <f t="shared" si="4"/>
        <v>0</v>
      </c>
      <c r="F90" s="12">
        <f t="shared" si="5"/>
        <v>0</v>
      </c>
      <c r="G90" s="12">
        <f t="shared" si="6"/>
        <v>8</v>
      </c>
    </row>
    <row r="91" spans="1:7" x14ac:dyDescent="0.25">
      <c r="A91" s="12">
        <v>13</v>
      </c>
      <c r="B91" s="12">
        <f t="shared" si="1"/>
        <v>2</v>
      </c>
      <c r="C91" s="12">
        <f t="shared" si="2"/>
        <v>6</v>
      </c>
      <c r="D91" s="12">
        <f t="shared" si="3"/>
        <v>0</v>
      </c>
      <c r="E91" s="12">
        <f t="shared" si="4"/>
        <v>0</v>
      </c>
      <c r="F91" s="12">
        <f t="shared" si="5"/>
        <v>0</v>
      </c>
      <c r="G91" s="12">
        <f t="shared" si="6"/>
        <v>8</v>
      </c>
    </row>
    <row r="92" spans="1:7" x14ac:dyDescent="0.25">
      <c r="A92" s="12">
        <v>14</v>
      </c>
      <c r="B92" s="12">
        <f t="shared" si="1"/>
        <v>5</v>
      </c>
      <c r="C92" s="12">
        <f t="shared" si="2"/>
        <v>3</v>
      </c>
      <c r="D92" s="12">
        <f t="shared" si="3"/>
        <v>0</v>
      </c>
      <c r="E92" s="12">
        <f t="shared" si="4"/>
        <v>0</v>
      </c>
      <c r="F92" s="12">
        <f t="shared" si="5"/>
        <v>0</v>
      </c>
      <c r="G92" s="12">
        <f t="shared" si="6"/>
        <v>8</v>
      </c>
    </row>
    <row r="93" spans="1:7" x14ac:dyDescent="0.25">
      <c r="A93" s="12">
        <v>15</v>
      </c>
      <c r="B93" s="12">
        <f t="shared" si="1"/>
        <v>5</v>
      </c>
      <c r="C93" s="12">
        <f t="shared" si="2"/>
        <v>3</v>
      </c>
      <c r="D93" s="12">
        <f t="shared" si="3"/>
        <v>0</v>
      </c>
      <c r="E93" s="12">
        <f t="shared" si="4"/>
        <v>0</v>
      </c>
      <c r="F93" s="12">
        <f t="shared" si="5"/>
        <v>0</v>
      </c>
      <c r="G93" s="12">
        <f t="shared" si="6"/>
        <v>8</v>
      </c>
    </row>
    <row r="94" spans="1:7" x14ac:dyDescent="0.25">
      <c r="A94" s="12">
        <v>16</v>
      </c>
      <c r="B94" s="12">
        <f t="shared" si="1"/>
        <v>2</v>
      </c>
      <c r="C94" s="12">
        <f t="shared" si="2"/>
        <v>6</v>
      </c>
      <c r="D94" s="12">
        <f t="shared" si="3"/>
        <v>0</v>
      </c>
      <c r="E94" s="12">
        <f t="shared" si="4"/>
        <v>0</v>
      </c>
      <c r="F94" s="12">
        <f t="shared" si="5"/>
        <v>0</v>
      </c>
      <c r="G94" s="12">
        <f t="shared" si="6"/>
        <v>8</v>
      </c>
    </row>
  </sheetData>
  <mergeCells count="37">
    <mergeCell ref="A76:A78"/>
    <mergeCell ref="P76:P78"/>
    <mergeCell ref="O76:O78"/>
    <mergeCell ref="N76:N78"/>
    <mergeCell ref="M76:M78"/>
    <mergeCell ref="L76:L78"/>
    <mergeCell ref="K76:K78"/>
    <mergeCell ref="J76:J78"/>
    <mergeCell ref="I76:I78"/>
    <mergeCell ref="H76:H78"/>
    <mergeCell ref="G76:G78"/>
    <mergeCell ref="F76:F78"/>
    <mergeCell ref="E76:E78"/>
    <mergeCell ref="D76:D78"/>
    <mergeCell ref="C76:C78"/>
    <mergeCell ref="B76:B78"/>
    <mergeCell ref="B4:F4"/>
    <mergeCell ref="B5:F5"/>
    <mergeCell ref="A4:A6"/>
    <mergeCell ref="G4:K4"/>
    <mergeCell ref="G5:K5"/>
    <mergeCell ref="A1:P2"/>
    <mergeCell ref="A51:P52"/>
    <mergeCell ref="A54:A56"/>
    <mergeCell ref="B54:F54"/>
    <mergeCell ref="G54:K54"/>
    <mergeCell ref="B55:F55"/>
    <mergeCell ref="G55:K55"/>
    <mergeCell ref="A24:A26"/>
    <mergeCell ref="B24:F24"/>
    <mergeCell ref="G24:K24"/>
    <mergeCell ref="L24:P24"/>
    <mergeCell ref="B25:F25"/>
    <mergeCell ref="G25:K25"/>
    <mergeCell ref="L25:P25"/>
    <mergeCell ref="L4:P4"/>
    <mergeCell ref="L5:P5"/>
  </mergeCells>
  <pageMargins left="0.7" right="0.12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19" workbookViewId="0">
      <selection activeCell="B41" sqref="B41"/>
    </sheetView>
  </sheetViews>
  <sheetFormatPr defaultRowHeight="15" x14ac:dyDescent="0.25"/>
  <cols>
    <col min="1" max="1" width="12.5703125" style="9" customWidth="1"/>
    <col min="2" max="2" width="12.42578125" style="9" customWidth="1"/>
    <col min="3" max="8" width="9.140625" style="9"/>
  </cols>
  <sheetData>
    <row r="1" spans="1:8" ht="18.75" x14ac:dyDescent="0.3">
      <c r="A1" s="102" t="s">
        <v>75</v>
      </c>
      <c r="B1" s="102"/>
      <c r="C1" s="102"/>
      <c r="D1" s="102"/>
      <c r="E1" s="102"/>
      <c r="F1" s="102"/>
      <c r="G1" s="102"/>
      <c r="H1" s="102"/>
    </row>
    <row r="2" spans="1:8" ht="18.75" x14ac:dyDescent="0.3">
      <c r="A2" s="102" t="s">
        <v>14</v>
      </c>
      <c r="B2" s="102"/>
      <c r="C2" s="102"/>
      <c r="D2" s="102"/>
      <c r="E2" s="102"/>
      <c r="F2" s="102"/>
      <c r="G2" s="102"/>
      <c r="H2" s="102"/>
    </row>
    <row r="3" spans="1:8" ht="15.75" thickBot="1" x14ac:dyDescent="0.3"/>
    <row r="4" spans="1:8" ht="15.75" thickTop="1" x14ac:dyDescent="0.25">
      <c r="A4" s="89" t="s">
        <v>0</v>
      </c>
      <c r="B4" s="97" t="s">
        <v>15</v>
      </c>
      <c r="C4" s="97"/>
      <c r="D4" s="97"/>
      <c r="E4" s="97"/>
      <c r="F4" s="97"/>
      <c r="G4" s="97"/>
      <c r="H4" s="98"/>
    </row>
    <row r="5" spans="1:8" x14ac:dyDescent="0.25">
      <c r="A5" s="90"/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8">
        <v>7</v>
      </c>
    </row>
    <row r="6" spans="1:8" x14ac:dyDescent="0.25">
      <c r="A6" s="2">
        <v>1</v>
      </c>
      <c r="B6" s="5">
        <v>4</v>
      </c>
      <c r="C6" s="5">
        <v>3</v>
      </c>
      <c r="D6" s="5">
        <v>4</v>
      </c>
      <c r="E6" s="5">
        <v>3</v>
      </c>
      <c r="F6" s="5">
        <v>4</v>
      </c>
      <c r="G6" s="5">
        <v>5</v>
      </c>
      <c r="H6" s="6">
        <v>4</v>
      </c>
    </row>
    <row r="7" spans="1:8" x14ac:dyDescent="0.25">
      <c r="A7" s="2">
        <v>2</v>
      </c>
      <c r="B7" s="5">
        <v>5</v>
      </c>
      <c r="C7" s="5">
        <v>4</v>
      </c>
      <c r="D7" s="5">
        <v>5</v>
      </c>
      <c r="E7" s="5">
        <v>4</v>
      </c>
      <c r="F7" s="5">
        <v>5</v>
      </c>
      <c r="G7" s="5">
        <v>4</v>
      </c>
      <c r="H7" s="6">
        <v>4</v>
      </c>
    </row>
    <row r="8" spans="1:8" x14ac:dyDescent="0.25">
      <c r="A8" s="2">
        <v>3</v>
      </c>
      <c r="B8" s="5">
        <v>4</v>
      </c>
      <c r="C8" s="5">
        <v>4</v>
      </c>
      <c r="D8" s="5">
        <v>5</v>
      </c>
      <c r="E8" s="5">
        <v>4</v>
      </c>
      <c r="F8" s="5">
        <v>4</v>
      </c>
      <c r="G8" s="5">
        <v>5</v>
      </c>
      <c r="H8" s="6">
        <v>3</v>
      </c>
    </row>
    <row r="9" spans="1:8" x14ac:dyDescent="0.25">
      <c r="A9" s="2">
        <v>4</v>
      </c>
      <c r="B9" s="5">
        <v>4</v>
      </c>
      <c r="C9" s="5">
        <v>3</v>
      </c>
      <c r="D9" s="5">
        <v>4</v>
      </c>
      <c r="E9" s="5">
        <v>3</v>
      </c>
      <c r="F9" s="5">
        <v>3</v>
      </c>
      <c r="G9" s="5">
        <v>3</v>
      </c>
      <c r="H9" s="6">
        <v>4</v>
      </c>
    </row>
    <row r="10" spans="1:8" x14ac:dyDescent="0.25">
      <c r="A10" s="2">
        <v>5</v>
      </c>
      <c r="B10" s="5">
        <v>4</v>
      </c>
      <c r="C10" s="5">
        <v>5</v>
      </c>
      <c r="D10" s="5">
        <v>4</v>
      </c>
      <c r="E10" s="5">
        <v>4</v>
      </c>
      <c r="F10" s="5">
        <v>4</v>
      </c>
      <c r="G10" s="5">
        <v>4</v>
      </c>
      <c r="H10" s="6">
        <v>4</v>
      </c>
    </row>
    <row r="11" spans="1:8" x14ac:dyDescent="0.25">
      <c r="A11" s="2">
        <v>6</v>
      </c>
      <c r="B11" s="5">
        <v>5</v>
      </c>
      <c r="C11" s="5">
        <v>5</v>
      </c>
      <c r="D11" s="5">
        <v>4</v>
      </c>
      <c r="E11" s="5">
        <v>4</v>
      </c>
      <c r="F11" s="5">
        <v>4</v>
      </c>
      <c r="G11" s="5">
        <v>4</v>
      </c>
      <c r="H11" s="6">
        <v>5</v>
      </c>
    </row>
    <row r="12" spans="1:8" x14ac:dyDescent="0.25">
      <c r="A12" s="2">
        <v>7</v>
      </c>
      <c r="B12" s="5">
        <v>5</v>
      </c>
      <c r="C12" s="5">
        <v>4</v>
      </c>
      <c r="D12" s="5">
        <v>4</v>
      </c>
      <c r="E12" s="5">
        <v>4</v>
      </c>
      <c r="F12" s="5">
        <v>4</v>
      </c>
      <c r="G12" s="5">
        <v>4</v>
      </c>
      <c r="H12" s="6">
        <v>3</v>
      </c>
    </row>
    <row r="13" spans="1:8" x14ac:dyDescent="0.25">
      <c r="A13" s="2">
        <v>8</v>
      </c>
      <c r="B13" s="5">
        <v>4</v>
      </c>
      <c r="C13" s="5">
        <v>4</v>
      </c>
      <c r="D13" s="5">
        <v>5</v>
      </c>
      <c r="E13" s="5">
        <v>4</v>
      </c>
      <c r="F13" s="5">
        <v>4</v>
      </c>
      <c r="G13" s="5">
        <v>5</v>
      </c>
      <c r="H13" s="6">
        <v>4</v>
      </c>
    </row>
    <row r="14" spans="1:8" x14ac:dyDescent="0.25">
      <c r="A14" s="2">
        <v>9</v>
      </c>
      <c r="B14" s="5">
        <v>5</v>
      </c>
      <c r="C14" s="5">
        <v>5</v>
      </c>
      <c r="D14" s="5">
        <v>4</v>
      </c>
      <c r="E14" s="5">
        <v>4</v>
      </c>
      <c r="F14" s="5">
        <v>5</v>
      </c>
      <c r="G14" s="5">
        <v>5</v>
      </c>
      <c r="H14" s="6">
        <v>4</v>
      </c>
    </row>
    <row r="15" spans="1:8" x14ac:dyDescent="0.25">
      <c r="A15" s="2">
        <v>10</v>
      </c>
      <c r="B15" s="5">
        <v>4</v>
      </c>
      <c r="C15" s="5">
        <v>3</v>
      </c>
      <c r="D15" s="5">
        <v>5</v>
      </c>
      <c r="E15" s="5">
        <v>4</v>
      </c>
      <c r="F15" s="5">
        <v>5</v>
      </c>
      <c r="G15" s="5">
        <v>5</v>
      </c>
      <c r="H15" s="6">
        <v>4</v>
      </c>
    </row>
    <row r="16" spans="1:8" x14ac:dyDescent="0.25">
      <c r="A16" s="2">
        <v>11</v>
      </c>
      <c r="B16" s="5">
        <v>3</v>
      </c>
      <c r="C16" s="5">
        <v>3</v>
      </c>
      <c r="D16" s="5">
        <v>4</v>
      </c>
      <c r="E16" s="5">
        <v>3</v>
      </c>
      <c r="F16" s="5">
        <v>4</v>
      </c>
      <c r="G16" s="5">
        <v>3</v>
      </c>
      <c r="H16" s="6">
        <v>3</v>
      </c>
    </row>
    <row r="17" spans="1:8" x14ac:dyDescent="0.25">
      <c r="A17" s="2">
        <v>12</v>
      </c>
      <c r="B17" s="5">
        <v>3</v>
      </c>
      <c r="C17" s="5">
        <v>3</v>
      </c>
      <c r="D17" s="5">
        <v>3</v>
      </c>
      <c r="E17" s="5">
        <v>4</v>
      </c>
      <c r="F17" s="5">
        <v>4</v>
      </c>
      <c r="G17" s="5">
        <v>4</v>
      </c>
      <c r="H17" s="6">
        <v>4</v>
      </c>
    </row>
    <row r="18" spans="1:8" x14ac:dyDescent="0.25">
      <c r="A18" s="2">
        <v>13</v>
      </c>
      <c r="B18" s="5">
        <v>4</v>
      </c>
      <c r="C18" s="5">
        <v>4</v>
      </c>
      <c r="D18" s="5">
        <v>5</v>
      </c>
      <c r="E18" s="5">
        <v>4</v>
      </c>
      <c r="F18" s="5">
        <v>4</v>
      </c>
      <c r="G18" s="5">
        <v>4</v>
      </c>
      <c r="H18" s="6">
        <v>4</v>
      </c>
    </row>
    <row r="19" spans="1:8" x14ac:dyDescent="0.25">
      <c r="A19" s="2">
        <v>14</v>
      </c>
      <c r="B19" s="5">
        <v>4</v>
      </c>
      <c r="C19" s="5">
        <v>5</v>
      </c>
      <c r="D19" s="5">
        <v>4</v>
      </c>
      <c r="E19" s="5">
        <v>5</v>
      </c>
      <c r="F19" s="5">
        <v>5</v>
      </c>
      <c r="G19" s="5">
        <v>4</v>
      </c>
      <c r="H19" s="6">
        <v>5</v>
      </c>
    </row>
    <row r="20" spans="1:8" x14ac:dyDescent="0.25">
      <c r="A20" s="2">
        <v>15</v>
      </c>
      <c r="B20" s="5">
        <v>4</v>
      </c>
      <c r="C20" s="5">
        <v>5</v>
      </c>
      <c r="D20" s="5">
        <v>4</v>
      </c>
      <c r="E20" s="5">
        <v>5</v>
      </c>
      <c r="F20" s="5">
        <v>5</v>
      </c>
      <c r="G20" s="5">
        <v>4</v>
      </c>
      <c r="H20" s="6">
        <v>5</v>
      </c>
    </row>
    <row r="21" spans="1:8" x14ac:dyDescent="0.25">
      <c r="A21" s="2">
        <v>16</v>
      </c>
      <c r="B21" s="5">
        <v>5</v>
      </c>
      <c r="C21" s="5">
        <v>4</v>
      </c>
      <c r="D21" s="5">
        <v>4</v>
      </c>
      <c r="E21" s="5">
        <v>4</v>
      </c>
      <c r="F21" s="5">
        <v>4</v>
      </c>
      <c r="G21" s="5">
        <v>4</v>
      </c>
      <c r="H21" s="6">
        <v>4</v>
      </c>
    </row>
    <row r="22" spans="1:8" ht="15.75" thickBot="1" x14ac:dyDescent="0.3"/>
    <row r="23" spans="1:8" ht="15.75" thickTop="1" x14ac:dyDescent="0.25">
      <c r="A23" s="89" t="s">
        <v>0</v>
      </c>
      <c r="B23" s="45" t="s">
        <v>15</v>
      </c>
      <c r="C23"/>
      <c r="D23"/>
      <c r="E23"/>
      <c r="F23"/>
      <c r="G23"/>
      <c r="H23"/>
    </row>
    <row r="24" spans="1:8" x14ac:dyDescent="0.25">
      <c r="A24" s="90"/>
      <c r="B24" s="43">
        <v>8</v>
      </c>
      <c r="C24"/>
      <c r="D24"/>
      <c r="E24"/>
      <c r="F24"/>
      <c r="G24"/>
      <c r="H24"/>
    </row>
    <row r="25" spans="1:8" x14ac:dyDescent="0.25">
      <c r="A25" s="2">
        <v>1</v>
      </c>
      <c r="B25" s="6">
        <v>4</v>
      </c>
      <c r="C25"/>
      <c r="D25"/>
      <c r="E25"/>
      <c r="F25"/>
      <c r="G25"/>
      <c r="H25"/>
    </row>
    <row r="26" spans="1:8" x14ac:dyDescent="0.25">
      <c r="A26" s="2">
        <v>2</v>
      </c>
      <c r="B26" s="6">
        <v>5</v>
      </c>
      <c r="C26"/>
      <c r="D26"/>
      <c r="E26"/>
      <c r="F26"/>
      <c r="G26"/>
      <c r="H26"/>
    </row>
    <row r="27" spans="1:8" x14ac:dyDescent="0.25">
      <c r="A27" s="2">
        <v>3</v>
      </c>
      <c r="B27" s="6">
        <v>5</v>
      </c>
      <c r="C27"/>
      <c r="D27"/>
      <c r="E27"/>
      <c r="F27"/>
      <c r="G27"/>
      <c r="H27"/>
    </row>
    <row r="28" spans="1:8" x14ac:dyDescent="0.25">
      <c r="A28" s="2">
        <v>4</v>
      </c>
      <c r="B28" s="6">
        <v>4</v>
      </c>
      <c r="C28"/>
      <c r="D28"/>
      <c r="E28"/>
      <c r="F28"/>
      <c r="G28"/>
      <c r="H28"/>
    </row>
    <row r="29" spans="1:8" x14ac:dyDescent="0.25">
      <c r="A29" s="2">
        <v>5</v>
      </c>
      <c r="B29" s="6">
        <v>4</v>
      </c>
      <c r="C29"/>
      <c r="D29"/>
      <c r="E29"/>
      <c r="F29"/>
      <c r="G29"/>
      <c r="H29"/>
    </row>
    <row r="30" spans="1:8" x14ac:dyDescent="0.25">
      <c r="A30" s="2">
        <v>6</v>
      </c>
      <c r="B30" s="6">
        <v>5</v>
      </c>
      <c r="C30"/>
      <c r="D30"/>
      <c r="E30"/>
      <c r="F30"/>
      <c r="G30"/>
      <c r="H30"/>
    </row>
    <row r="31" spans="1:8" x14ac:dyDescent="0.25">
      <c r="A31" s="2">
        <v>7</v>
      </c>
      <c r="B31" s="6">
        <v>5</v>
      </c>
      <c r="C31"/>
      <c r="D31"/>
      <c r="E31"/>
      <c r="F31"/>
      <c r="G31"/>
      <c r="H31"/>
    </row>
    <row r="32" spans="1:8" x14ac:dyDescent="0.25">
      <c r="A32" s="2">
        <v>8</v>
      </c>
      <c r="B32" s="6">
        <v>5</v>
      </c>
      <c r="C32"/>
      <c r="D32"/>
      <c r="E32"/>
      <c r="F32"/>
      <c r="G32"/>
      <c r="H32"/>
    </row>
    <row r="33" spans="1:8" x14ac:dyDescent="0.25">
      <c r="A33" s="2">
        <v>9</v>
      </c>
      <c r="B33" s="6">
        <v>5</v>
      </c>
      <c r="C33"/>
      <c r="D33"/>
      <c r="E33"/>
      <c r="F33"/>
      <c r="G33"/>
      <c r="H33"/>
    </row>
    <row r="34" spans="1:8" x14ac:dyDescent="0.25">
      <c r="A34" s="2">
        <v>10</v>
      </c>
      <c r="B34" s="6">
        <v>4</v>
      </c>
      <c r="C34"/>
      <c r="D34"/>
      <c r="E34"/>
      <c r="F34"/>
      <c r="G34"/>
      <c r="H34"/>
    </row>
    <row r="35" spans="1:8" x14ac:dyDescent="0.25">
      <c r="A35" s="2">
        <v>11</v>
      </c>
      <c r="B35" s="6">
        <v>4</v>
      </c>
      <c r="C35"/>
      <c r="D35"/>
      <c r="E35"/>
      <c r="F35"/>
      <c r="G35"/>
      <c r="H35"/>
    </row>
    <row r="36" spans="1:8" x14ac:dyDescent="0.25">
      <c r="A36" s="2">
        <v>12</v>
      </c>
      <c r="B36" s="6">
        <v>4</v>
      </c>
      <c r="C36"/>
      <c r="D36"/>
      <c r="E36"/>
      <c r="F36"/>
      <c r="G36"/>
      <c r="H36"/>
    </row>
    <row r="37" spans="1:8" x14ac:dyDescent="0.25">
      <c r="A37" s="2">
        <v>13</v>
      </c>
      <c r="B37" s="6">
        <v>5</v>
      </c>
      <c r="C37"/>
      <c r="D37"/>
      <c r="E37"/>
      <c r="F37"/>
      <c r="G37"/>
      <c r="H37"/>
    </row>
    <row r="38" spans="1:8" x14ac:dyDescent="0.25">
      <c r="A38" s="2">
        <v>14</v>
      </c>
      <c r="B38" s="6">
        <v>5</v>
      </c>
      <c r="C38"/>
      <c r="D38"/>
      <c r="E38"/>
      <c r="F38"/>
      <c r="G38"/>
      <c r="H38"/>
    </row>
    <row r="39" spans="1:8" x14ac:dyDescent="0.25">
      <c r="A39" s="2">
        <v>15</v>
      </c>
      <c r="B39" s="6">
        <v>5</v>
      </c>
      <c r="C39"/>
      <c r="D39"/>
      <c r="E39"/>
      <c r="F39"/>
      <c r="G39"/>
      <c r="H39"/>
    </row>
    <row r="40" spans="1:8" ht="15.75" thickBot="1" x14ac:dyDescent="0.3">
      <c r="A40" s="46">
        <v>16</v>
      </c>
      <c r="B40" s="47">
        <v>5</v>
      </c>
      <c r="C40"/>
      <c r="D40"/>
      <c r="E40"/>
      <c r="F40"/>
      <c r="G40"/>
      <c r="H40"/>
    </row>
    <row r="41" spans="1:8" ht="15.75" thickTop="1" x14ac:dyDescent="0.25"/>
  </sheetData>
  <mergeCells count="5">
    <mergeCell ref="A1:H1"/>
    <mergeCell ref="A23:A24"/>
    <mergeCell ref="A4:A5"/>
    <mergeCell ref="B4:H4"/>
    <mergeCell ref="A2:H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G30" sqref="G30"/>
    </sheetView>
  </sheetViews>
  <sheetFormatPr defaultRowHeight="15" x14ac:dyDescent="0.25"/>
  <cols>
    <col min="1" max="1" width="20" bestFit="1" customWidth="1"/>
    <col min="2" max="2" width="11" style="9" bestFit="1" customWidth="1"/>
    <col min="3" max="8" width="9.140625" style="9"/>
  </cols>
  <sheetData>
    <row r="1" spans="1:8" x14ac:dyDescent="0.25">
      <c r="A1" s="107" t="s">
        <v>61</v>
      </c>
      <c r="B1" s="104" t="s">
        <v>15</v>
      </c>
      <c r="C1" s="105"/>
      <c r="D1" s="105"/>
      <c r="E1" s="105"/>
      <c r="F1" s="105"/>
      <c r="G1" s="105"/>
      <c r="H1" s="106"/>
    </row>
    <row r="2" spans="1:8" x14ac:dyDescent="0.25">
      <c r="A2" s="108"/>
      <c r="B2" s="7">
        <v>1</v>
      </c>
      <c r="C2" s="7">
        <v>2</v>
      </c>
      <c r="D2" s="7">
        <v>3</v>
      </c>
      <c r="E2" s="7">
        <v>4</v>
      </c>
      <c r="F2" s="7">
        <v>5</v>
      </c>
      <c r="G2" s="7">
        <v>6</v>
      </c>
      <c r="H2" s="7">
        <v>7</v>
      </c>
    </row>
    <row r="3" spans="1:8" x14ac:dyDescent="0.25">
      <c r="A3" s="1" t="s">
        <v>36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</row>
    <row r="4" spans="1:8" x14ac:dyDescent="0.25">
      <c r="A4" s="1" t="s">
        <v>37</v>
      </c>
      <c r="B4" s="7">
        <v>0</v>
      </c>
      <c r="C4" s="7">
        <v>0</v>
      </c>
      <c r="D4" s="7">
        <v>0</v>
      </c>
      <c r="E4" s="7">
        <v>1</v>
      </c>
      <c r="F4" s="7">
        <v>0</v>
      </c>
      <c r="G4" s="7">
        <v>0</v>
      </c>
      <c r="H4" s="7">
        <v>0</v>
      </c>
    </row>
    <row r="5" spans="1:8" x14ac:dyDescent="0.25">
      <c r="A5" s="1" t="s">
        <v>38</v>
      </c>
      <c r="B5" s="7">
        <v>0</v>
      </c>
      <c r="C5" s="7">
        <v>0</v>
      </c>
      <c r="D5" s="7">
        <v>0</v>
      </c>
      <c r="E5" s="7">
        <v>1</v>
      </c>
      <c r="F5" s="7">
        <v>0</v>
      </c>
      <c r="G5" s="7">
        <v>1</v>
      </c>
      <c r="H5" s="7">
        <v>0</v>
      </c>
    </row>
    <row r="6" spans="1:8" x14ac:dyDescent="0.25">
      <c r="A6" s="1" t="s">
        <v>39</v>
      </c>
      <c r="B6" s="7">
        <v>1</v>
      </c>
      <c r="C6" s="7">
        <v>1</v>
      </c>
      <c r="D6" s="7">
        <v>1</v>
      </c>
      <c r="E6" s="7">
        <v>0</v>
      </c>
      <c r="F6" s="7">
        <v>0</v>
      </c>
      <c r="G6" s="7">
        <v>1</v>
      </c>
      <c r="H6" s="7">
        <v>1</v>
      </c>
    </row>
    <row r="7" spans="1:8" x14ac:dyDescent="0.25">
      <c r="A7" s="1" t="s">
        <v>40</v>
      </c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</row>
    <row r="9" spans="1:8" x14ac:dyDescent="0.25">
      <c r="A9" s="109" t="str">
        <f>+A1</f>
        <v>17.</v>
      </c>
      <c r="B9" s="48" t="s">
        <v>15</v>
      </c>
    </row>
    <row r="10" spans="1:8" x14ac:dyDescent="0.25">
      <c r="A10" s="109"/>
      <c r="B10" s="12">
        <v>8</v>
      </c>
    </row>
    <row r="11" spans="1:8" x14ac:dyDescent="0.25">
      <c r="A11" s="11" t="s">
        <v>36</v>
      </c>
      <c r="B11" s="12">
        <v>0</v>
      </c>
    </row>
    <row r="12" spans="1:8" x14ac:dyDescent="0.25">
      <c r="A12" s="11" t="s">
        <v>37</v>
      </c>
      <c r="B12" s="12">
        <v>0</v>
      </c>
    </row>
    <row r="13" spans="1:8" x14ac:dyDescent="0.25">
      <c r="A13" s="11" t="s">
        <v>38</v>
      </c>
      <c r="B13" s="12">
        <v>1</v>
      </c>
    </row>
    <row r="14" spans="1:8" x14ac:dyDescent="0.25">
      <c r="A14" s="11" t="s">
        <v>39</v>
      </c>
      <c r="B14" s="12">
        <v>0</v>
      </c>
    </row>
    <row r="15" spans="1:8" x14ac:dyDescent="0.25">
      <c r="A15" s="11" t="s">
        <v>40</v>
      </c>
      <c r="B15" s="12">
        <v>1</v>
      </c>
    </row>
    <row r="20" spans="1:8" x14ac:dyDescent="0.25">
      <c r="A20" s="103" t="str">
        <f>+A1</f>
        <v>17.</v>
      </c>
      <c r="B20" s="110" t="s">
        <v>53</v>
      </c>
      <c r="C20" s="110" t="s">
        <v>54</v>
      </c>
      <c r="D20" s="110" t="s">
        <v>52</v>
      </c>
    </row>
    <row r="21" spans="1:8" x14ac:dyDescent="0.25">
      <c r="A21" s="103"/>
      <c r="B21" s="110"/>
      <c r="C21" s="110"/>
      <c r="D21" s="110"/>
      <c r="F21"/>
      <c r="G21"/>
      <c r="H21"/>
    </row>
    <row r="22" spans="1:8" x14ac:dyDescent="0.25">
      <c r="A22" s="11" t="s">
        <v>36</v>
      </c>
      <c r="B22" s="12">
        <f>+B3+C3+D3+E3+F3+G3+H3+B11</f>
        <v>0</v>
      </c>
      <c r="C22" s="12">
        <v>17</v>
      </c>
      <c r="D22" s="40">
        <f>+B22/C22</f>
        <v>0</v>
      </c>
      <c r="F22"/>
      <c r="G22"/>
      <c r="H22"/>
    </row>
    <row r="23" spans="1:8" x14ac:dyDescent="0.25">
      <c r="A23" s="11" t="s">
        <v>37</v>
      </c>
      <c r="B23" s="12">
        <f t="shared" ref="B23:B26" si="0">+B4+C4+D4+E4+F4+G4+H4+B12</f>
        <v>1</v>
      </c>
      <c r="C23" s="12">
        <v>17</v>
      </c>
      <c r="D23" s="40">
        <f>+B23/C23</f>
        <v>5.8823529411764705E-2</v>
      </c>
      <c r="F23"/>
      <c r="G23"/>
      <c r="H23"/>
    </row>
    <row r="24" spans="1:8" x14ac:dyDescent="0.25">
      <c r="A24" s="11" t="s">
        <v>38</v>
      </c>
      <c r="B24" s="12">
        <f t="shared" si="0"/>
        <v>3</v>
      </c>
      <c r="C24" s="12">
        <v>17</v>
      </c>
      <c r="D24" s="40">
        <f>+B24/C24</f>
        <v>0.17647058823529413</v>
      </c>
      <c r="F24"/>
      <c r="G24"/>
      <c r="H24"/>
    </row>
    <row r="25" spans="1:8" x14ac:dyDescent="0.25">
      <c r="A25" s="11" t="s">
        <v>39</v>
      </c>
      <c r="B25" s="12">
        <f t="shared" si="0"/>
        <v>5</v>
      </c>
      <c r="C25" s="12">
        <v>17</v>
      </c>
      <c r="D25" s="40">
        <f>+B25/C25</f>
        <v>0.29411764705882354</v>
      </c>
      <c r="F25"/>
      <c r="G25"/>
      <c r="H25"/>
    </row>
    <row r="26" spans="1:8" x14ac:dyDescent="0.25">
      <c r="A26" s="11" t="s">
        <v>40</v>
      </c>
      <c r="B26" s="49">
        <f t="shared" si="0"/>
        <v>8</v>
      </c>
      <c r="C26" s="12">
        <v>17</v>
      </c>
      <c r="D26" s="40">
        <f>+B26/C26</f>
        <v>0.47058823529411764</v>
      </c>
      <c r="F26"/>
      <c r="G26"/>
      <c r="H26"/>
    </row>
    <row r="27" spans="1:8" x14ac:dyDescent="0.25">
      <c r="C27" s="12" t="s">
        <v>71</v>
      </c>
      <c r="D27" s="50">
        <f>SUM(D22:D26)</f>
        <v>1</v>
      </c>
      <c r="F27"/>
      <c r="G27"/>
      <c r="H27"/>
    </row>
    <row r="28" spans="1:8" x14ac:dyDescent="0.25">
      <c r="A28" s="9"/>
    </row>
    <row r="29" spans="1:8" x14ac:dyDescent="0.25">
      <c r="A29" s="9"/>
    </row>
    <row r="30" spans="1:8" x14ac:dyDescent="0.25">
      <c r="A30" s="9"/>
    </row>
    <row r="31" spans="1:8" x14ac:dyDescent="0.25">
      <c r="A31" s="9"/>
    </row>
    <row r="32" spans="1:8" x14ac:dyDescent="0.25">
      <c r="A32" s="9"/>
    </row>
    <row r="33" spans="1:1" x14ac:dyDescent="0.25">
      <c r="A33" s="9"/>
    </row>
    <row r="34" spans="1:1" x14ac:dyDescent="0.25">
      <c r="A34" s="9"/>
    </row>
  </sheetData>
  <mergeCells count="7">
    <mergeCell ref="A20:A21"/>
    <mergeCell ref="B1:H1"/>
    <mergeCell ref="A1:A2"/>
    <mergeCell ref="A9:A10"/>
    <mergeCell ref="B20:B21"/>
    <mergeCell ref="C20:C21"/>
    <mergeCell ref="D20:D2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4" sqref="A4:XFD4"/>
    </sheetView>
  </sheetViews>
  <sheetFormatPr defaultRowHeight="15" x14ac:dyDescent="0.25"/>
  <cols>
    <col min="1" max="1" width="5.5703125" customWidth="1"/>
    <col min="2" max="2" width="11" bestFit="1" customWidth="1"/>
    <col min="3" max="3" width="88.140625" bestFit="1" customWidth="1"/>
  </cols>
  <sheetData>
    <row r="1" spans="1:3" x14ac:dyDescent="0.25">
      <c r="A1" s="55" t="s">
        <v>16</v>
      </c>
      <c r="B1" s="55" t="s">
        <v>15</v>
      </c>
      <c r="C1" s="55" t="s">
        <v>60</v>
      </c>
    </row>
    <row r="2" spans="1:3" x14ac:dyDescent="0.25">
      <c r="A2" s="12">
        <v>1</v>
      </c>
      <c r="B2" s="57" t="s">
        <v>64</v>
      </c>
      <c r="C2" s="11" t="s">
        <v>90</v>
      </c>
    </row>
    <row r="3" spans="1:3" x14ac:dyDescent="0.25">
      <c r="A3" s="66">
        <v>2</v>
      </c>
      <c r="B3" s="67" t="s">
        <v>63</v>
      </c>
      <c r="C3" s="11" t="s">
        <v>96</v>
      </c>
    </row>
    <row r="4" spans="1:3" x14ac:dyDescent="0.25">
      <c r="A4" s="12">
        <v>3</v>
      </c>
      <c r="B4" s="11" t="s">
        <v>65</v>
      </c>
      <c r="C4" s="11" t="s">
        <v>82</v>
      </c>
    </row>
    <row r="5" spans="1:3" x14ac:dyDescent="0.25">
      <c r="A5" s="66">
        <v>4</v>
      </c>
      <c r="B5" s="67" t="s">
        <v>66</v>
      </c>
      <c r="C5" s="11" t="s">
        <v>87</v>
      </c>
    </row>
    <row r="6" spans="1:3" x14ac:dyDescent="0.25">
      <c r="A6" s="12">
        <v>5</v>
      </c>
      <c r="B6" s="11" t="s">
        <v>67</v>
      </c>
      <c r="C6" s="11" t="s">
        <v>79</v>
      </c>
    </row>
    <row r="7" spans="1:3" x14ac:dyDescent="0.25">
      <c r="A7" s="12">
        <v>6</v>
      </c>
      <c r="B7" s="11" t="s">
        <v>68</v>
      </c>
      <c r="C7" s="11" t="s">
        <v>84</v>
      </c>
    </row>
    <row r="8" spans="1:3" x14ac:dyDescent="0.25">
      <c r="A8" s="12">
        <v>7</v>
      </c>
      <c r="B8" s="11" t="s">
        <v>69</v>
      </c>
      <c r="C8" s="56" t="s">
        <v>70</v>
      </c>
    </row>
    <row r="9" spans="1:3" x14ac:dyDescent="0.25">
      <c r="A9" s="12">
        <v>8</v>
      </c>
      <c r="B9" s="11" t="s">
        <v>72</v>
      </c>
      <c r="C9" s="11" t="s">
        <v>93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14" sqref="C14"/>
    </sheetView>
  </sheetViews>
  <sheetFormatPr defaultRowHeight="15" x14ac:dyDescent="0.25"/>
  <cols>
    <col min="1" max="1" width="5.5703125" customWidth="1"/>
    <col min="2" max="2" width="11" bestFit="1" customWidth="1"/>
    <col min="3" max="3" width="88.140625" bestFit="1" customWidth="1"/>
  </cols>
  <sheetData>
    <row r="1" spans="1:3" x14ac:dyDescent="0.25">
      <c r="A1" s="55" t="s">
        <v>16</v>
      </c>
      <c r="B1" s="55" t="s">
        <v>15</v>
      </c>
      <c r="C1" s="55" t="s">
        <v>62</v>
      </c>
    </row>
    <row r="2" spans="1:3" x14ac:dyDescent="0.25">
      <c r="A2" s="12">
        <v>1</v>
      </c>
      <c r="B2" s="11" t="s">
        <v>64</v>
      </c>
      <c r="C2" s="11" t="s">
        <v>91</v>
      </c>
    </row>
    <row r="3" spans="1:3" x14ac:dyDescent="0.25">
      <c r="A3" s="66">
        <v>2</v>
      </c>
      <c r="B3" s="67" t="s">
        <v>63</v>
      </c>
      <c r="C3" s="56" t="s">
        <v>70</v>
      </c>
    </row>
    <row r="4" spans="1:3" x14ac:dyDescent="0.25">
      <c r="A4" s="12">
        <v>3</v>
      </c>
      <c r="B4" s="11" t="s">
        <v>65</v>
      </c>
      <c r="C4" s="56" t="s">
        <v>70</v>
      </c>
    </row>
    <row r="5" spans="1:3" x14ac:dyDescent="0.25">
      <c r="A5" s="12">
        <v>4</v>
      </c>
      <c r="B5" s="11" t="s">
        <v>66</v>
      </c>
      <c r="C5" s="11" t="s">
        <v>88</v>
      </c>
    </row>
    <row r="6" spans="1:3" x14ac:dyDescent="0.25">
      <c r="A6" s="12">
        <v>5</v>
      </c>
      <c r="B6" s="11" t="s">
        <v>67</v>
      </c>
      <c r="C6" s="11" t="s">
        <v>80</v>
      </c>
    </row>
    <row r="7" spans="1:3" x14ac:dyDescent="0.25">
      <c r="A7" s="12">
        <v>6</v>
      </c>
      <c r="B7" s="11" t="s">
        <v>68</v>
      </c>
      <c r="C7" s="11" t="s">
        <v>85</v>
      </c>
    </row>
    <row r="8" spans="1:3" x14ac:dyDescent="0.25">
      <c r="A8" s="12">
        <v>7</v>
      </c>
      <c r="B8" s="11" t="s">
        <v>69</v>
      </c>
      <c r="C8" s="56" t="s">
        <v>70</v>
      </c>
    </row>
    <row r="9" spans="1:3" x14ac:dyDescent="0.25">
      <c r="A9" s="12">
        <v>8</v>
      </c>
      <c r="B9" s="11" t="s">
        <v>72</v>
      </c>
      <c r="C9" s="11" t="s">
        <v>94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Pengolahan Lokal</vt:lpstr>
      <vt:lpstr>Lokal Rekap</vt:lpstr>
      <vt:lpstr>Lokal bobot nilai</vt:lpstr>
      <vt:lpstr>lokal q17</vt:lpstr>
      <vt:lpstr>lokal q18</vt:lpstr>
      <vt:lpstr>lokal q19</vt:lpstr>
    </vt:vector>
  </TitlesOfParts>
  <Company>PT. CHITOSE INTERNASIONAL TBK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Mkt.adm</dc:creator>
  <cp:lastModifiedBy>Mkt.adm</cp:lastModifiedBy>
  <cp:lastPrinted>2022-04-14T04:05:24Z</cp:lastPrinted>
  <dcterms:created xsi:type="dcterms:W3CDTF">2018-03-12T08:22:41Z</dcterms:created>
  <dcterms:modified xsi:type="dcterms:W3CDTF">2022-04-14T04:41:55Z</dcterms:modified>
</cp:coreProperties>
</file>