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GATRIA FOR GUNAWAN-RUBY\6. AUDIT\PENYELESAIAN AUDIT\INTERNAL\AUDIT TGL 17-5-2023\"/>
    </mc:Choice>
  </mc:AlternateContent>
  <bookViews>
    <workbookView xWindow="0" yWindow="0" windowWidth="20490" windowHeight="7665"/>
  </bookViews>
  <sheets>
    <sheet name="HIRAC Office IA" sheetId="22" r:id="rId1"/>
    <sheet name="REMARK" sheetId="23" state="hidden" r:id="rId2"/>
  </sheets>
  <definedNames>
    <definedName name="_xlnm._FilterDatabase" localSheetId="0" hidden="1">'HIRAC Office IA'!#REF!</definedName>
    <definedName name="_xlnm.Print_Area" localSheetId="0">'HIRAC Office IA'!$B$1:$AN$55</definedName>
    <definedName name="_xlnm.Print_Titles" localSheetId="0">'HIRAC Office IA'!$1:$10</definedName>
  </definedNames>
  <calcPr calcId="162913"/>
</workbook>
</file>

<file path=xl/calcChain.xml><?xml version="1.0" encoding="utf-8"?>
<calcChain xmlns="http://schemas.openxmlformats.org/spreadsheetml/2006/main">
  <c r="AI24" i="22" l="1"/>
  <c r="AH24" i="22" s="1"/>
  <c r="AJ24" i="22" s="1"/>
  <c r="AI25" i="22"/>
  <c r="AH25" i="22" s="1"/>
  <c r="AJ25" i="22" s="1"/>
  <c r="AI26" i="22"/>
  <c r="AH26" i="22" s="1"/>
  <c r="AJ26" i="22" s="1"/>
  <c r="AI27" i="22"/>
  <c r="AH27" i="22" s="1"/>
  <c r="AJ27" i="22" s="1"/>
  <c r="AI28" i="22"/>
  <c r="AH28" i="22" s="1"/>
  <c r="AJ28" i="22" s="1"/>
  <c r="AI23" i="22"/>
  <c r="AH23" i="22" s="1"/>
  <c r="AJ23" i="22" s="1"/>
  <c r="AI13" i="22"/>
  <c r="AH13" i="22" s="1"/>
  <c r="AJ13" i="22" s="1"/>
  <c r="AI14" i="22"/>
  <c r="AH14" i="22" s="1"/>
  <c r="AJ14" i="22" s="1"/>
  <c r="AI15" i="22"/>
  <c r="AH15" i="22" s="1"/>
  <c r="AJ15" i="22" s="1"/>
  <c r="AI16" i="22"/>
  <c r="AH16" i="22" s="1"/>
  <c r="AJ16" i="22" s="1"/>
  <c r="AI17" i="22"/>
  <c r="AH17" i="22" s="1"/>
  <c r="AJ17" i="22" s="1"/>
  <c r="AI18" i="22"/>
  <c r="AH18" i="22" s="1"/>
  <c r="AJ18" i="22" s="1"/>
  <c r="AI19" i="22"/>
  <c r="AH19" i="22" s="1"/>
  <c r="AJ19" i="22" s="1"/>
  <c r="AI20" i="22"/>
  <c r="AH20" i="22" s="1"/>
  <c r="AJ20" i="22" s="1"/>
  <c r="AI21" i="22"/>
  <c r="AH21" i="22" s="1"/>
  <c r="AJ21" i="22" s="1"/>
  <c r="AI12" i="22"/>
  <c r="AH12" i="22" s="1"/>
  <c r="AJ12" i="22" s="1"/>
  <c r="T24" i="22"/>
  <c r="S24" i="22" s="1"/>
  <c r="U24" i="22" s="1"/>
  <c r="T25" i="22"/>
  <c r="S25" i="22" s="1"/>
  <c r="U25" i="22" s="1"/>
  <c r="T26" i="22"/>
  <c r="S26" i="22" s="1"/>
  <c r="U26" i="22" s="1"/>
  <c r="T27" i="22"/>
  <c r="S27" i="22" s="1"/>
  <c r="U27" i="22" s="1"/>
  <c r="T28" i="22"/>
  <c r="S28" i="22" s="1"/>
  <c r="U28" i="22" s="1"/>
  <c r="T23" i="22"/>
  <c r="S23" i="22" s="1"/>
  <c r="U23" i="22" s="1"/>
  <c r="T15" i="22"/>
  <c r="S15" i="22" s="1"/>
  <c r="U15" i="22" s="1"/>
  <c r="T16" i="22"/>
  <c r="S16" i="22" s="1"/>
  <c r="U16" i="22" s="1"/>
  <c r="T17" i="22"/>
  <c r="S17" i="22" s="1"/>
  <c r="U17" i="22" s="1"/>
  <c r="T18" i="22"/>
  <c r="S18" i="22" s="1"/>
  <c r="U18" i="22" s="1"/>
  <c r="T19" i="22"/>
  <c r="S19" i="22" s="1"/>
  <c r="U19" i="22" s="1"/>
  <c r="T20" i="22"/>
  <c r="S20" i="22" s="1"/>
  <c r="U20" i="22" s="1"/>
  <c r="T21" i="22"/>
  <c r="S21" i="22" s="1"/>
  <c r="U21" i="22" s="1"/>
  <c r="T13" i="22"/>
  <c r="S13" i="22" s="1"/>
  <c r="U13" i="22" s="1"/>
  <c r="T14" i="22"/>
  <c r="S14" i="22" s="1"/>
  <c r="U14" i="22" s="1"/>
  <c r="T12" i="22"/>
  <c r="S12" i="22" s="1"/>
  <c r="U12" i="22" s="1"/>
</calcChain>
</file>

<file path=xl/sharedStrings.xml><?xml version="1.0" encoding="utf-8"?>
<sst xmlns="http://schemas.openxmlformats.org/spreadsheetml/2006/main" count="243" uniqueCount="168">
  <si>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</si>
  <si>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</si>
  <si>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</si>
  <si>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</si>
  <si>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</si>
  <si>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</si>
  <si>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</si>
  <si>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</si>
  <si>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</si>
  <si>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</si>
  <si>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</si>
  <si>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</si>
  <si>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</si>
  <si>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</si>
  <si>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</si>
  <si>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</si>
  <si>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</si>
  <si>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</si>
  <si>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</si>
  <si>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</si>
  <si>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</si>
  <si>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</si>
  <si>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</si>
  <si>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</si>
  <si>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</si>
  <si>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</si>
  <si>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</si>
  <si>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Tanggal :</t>
  </si>
  <si>
    <t>Halaman :</t>
  </si>
  <si>
    <t>Bahaya</t>
  </si>
  <si>
    <t>Dibuat :</t>
  </si>
  <si>
    <t>Diperiksa :</t>
  </si>
  <si>
    <t>Disetujui :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</si>
  <si>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</si>
  <si>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</si>
  <si>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</si>
  <si>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</si>
  <si>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</si>
  <si>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</si>
  <si>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</si>
  <si>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</si>
  <si>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</si>
  <si>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</si>
  <si>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</si>
  <si>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</si>
  <si>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</si>
  <si>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</si>
  <si>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Remark</t>
  </si>
  <si>
    <t>Kemungkinan</t>
  </si>
  <si>
    <t>Small Risk</t>
  </si>
  <si>
    <t>: Internal Audit</t>
  </si>
  <si>
    <t>Matrik Resiko Awal</t>
  </si>
  <si>
    <t>: Office</t>
  </si>
  <si>
    <t>: Corporate Management System</t>
  </si>
  <si>
    <t>KESELAMATAN DAN KESEHATAN KERJA (K3)</t>
  </si>
  <si>
    <t>LINGKUNGAN</t>
  </si>
  <si>
    <t>: Office Dept. MSD</t>
  </si>
  <si>
    <t>Pembuatan laporan Pekerjaan</t>
  </si>
  <si>
    <t>Mata terlalu lama melihat Monitor</t>
  </si>
  <si>
    <t>Mata sakit</t>
  </si>
  <si>
    <t>Dalam jangka panjang Mata menjadi Minus</t>
  </si>
  <si>
    <t>NO 1 TAHUN 1970 PERPRES NO 7 TAHUN 2019</t>
  </si>
  <si>
    <t>Terlalu lama Duduk</t>
  </si>
  <si>
    <t>Ambien</t>
  </si>
  <si>
    <t>Tidak bisa duduk karena sakit</t>
  </si>
  <si>
    <t>Terlalu Bersandar pada Kursi roda</t>
  </si>
  <si>
    <t>Kursi terjungkal dan jatuh dari kursi</t>
  </si>
  <si>
    <t>Kepala terbentur</t>
  </si>
  <si>
    <t>NO 1 TAHUN 1970; Permenakertrans No. Per:08/MEN/VII/2010 atau NO 1 TAHUN 1970 Pasal 14b; Peraaturan Pemerintah (PP) No. 50 tahun 2012</t>
  </si>
  <si>
    <t>Duduk di kursi kerja</t>
  </si>
  <si>
    <t>Bersender di kursi kerja</t>
  </si>
  <si>
    <t>Berjalan (Naik-turun) tangga</t>
  </si>
  <si>
    <t>Kaki tersandung</t>
  </si>
  <si>
    <t>Patah tulang, memar pada kulit, dan bengkak</t>
  </si>
  <si>
    <t>Cedera pada Tulang, keseleo, atau bagian lainnya</t>
  </si>
  <si>
    <t>Keluar ruangan 5-10 menit, lihat dahulu tumbuhan hijau</t>
  </si>
  <si>
    <t>Jangan dipakai, mainan untuk sandaran kursi</t>
  </si>
  <si>
    <t>5-10 menit berdiri dari kursi dan lakukan gerakan / stretching badan (olahraga ringan atau senam jari)</t>
  </si>
  <si>
    <t>Kacamata anti radiasi</t>
  </si>
  <si>
    <t>Smart watch atau smart band</t>
  </si>
  <si>
    <t>Safety shoes</t>
  </si>
  <si>
    <t>Setiap perbedaan ketinggian atau elevasi, digaris list warna kuning selang-seling warna hitam, di setiap ujung tangga (Demarkasi sesuai standar)</t>
  </si>
  <si>
    <t>Proses kerja dari luar dekat ruang office</t>
  </si>
  <si>
    <t>Kebisingan (Gangguan pendengaran)</t>
  </si>
  <si>
    <t>Telinga kurang dengar</t>
  </si>
  <si>
    <t>kemampuan Pendengaran berkurang</t>
  </si>
  <si>
    <t>NO 1 TAHUN 1970; PERPRES NO 7 TAHUN 2019</t>
  </si>
  <si>
    <t>Tutup pintu ruangan dan gunakan penutup telinga
Alternatif lain: Review letak kantor, jika bisa kantor harus berada atau ditempatkan di area jauh dari kebisingan</t>
  </si>
  <si>
    <t>Earplug khusus untuk pekerja kantoran</t>
  </si>
  <si>
    <t xml:space="preserve">Bekerja dalam ruang kerja </t>
  </si>
  <si>
    <t>Terlalu lama dalam ruangan ber-AC</t>
  </si>
  <si>
    <t>Batuk-batuk dan bersin</t>
  </si>
  <si>
    <t>Sakit demam dan tidak masuk kerja</t>
  </si>
  <si>
    <t>&gt;Tempatkan meja pekerja staff agar tidak langsung terkena angin dari AC
&gt;Keluar ruangan 5-10 menit, lihat dahulu tumbuhan hijau</t>
  </si>
  <si>
    <t>Baju staff yang tebal</t>
  </si>
  <si>
    <t>Pembuatan label-label penanda</t>
  </si>
  <si>
    <t>Penggunaan pisau cutter</t>
  </si>
  <si>
    <t>jari berdarah dan cedera</t>
  </si>
  <si>
    <t>Memakai sarung tangan ketika memotong kertas</t>
  </si>
  <si>
    <t>Safety glove dan disediakan tensoplas dalam kotak P3K</t>
  </si>
  <si>
    <t>Menyalakan dan mematikan peralatan elektronik</t>
  </si>
  <si>
    <t>Lupa mematikan peralatan elektronik</t>
  </si>
  <si>
    <t>Peralatan elektronik meledak, terjadi konslet</t>
  </si>
  <si>
    <t>Peralatan elektronik rusak, ruangan kebakaran</t>
  </si>
  <si>
    <t>NO 1 TAHUN 1970</t>
  </si>
  <si>
    <t>Pastikan sebelum pulang atau selesai bekerja, cek dan matikan peralatan elektronik dan cabut stop kontak dari pusat listrik</t>
  </si>
  <si>
    <t>-</t>
  </si>
  <si>
    <t>Gunakan bahan instalasi listrik yang sudah bersertifikat SNI</t>
  </si>
  <si>
    <t>Jatuh dan cedera</t>
  </si>
  <si>
    <t>kaki atau anggota tubuh lainnya memar</t>
  </si>
  <si>
    <t>NO 1 TAHUN 1970 Pasal 14b; Peraturan Pemerintah (PP) No. 50 tahun 2012</t>
  </si>
  <si>
    <t>Kabel listrik dan jaringan yang tidak rapih</t>
  </si>
  <si>
    <t xml:space="preserve">Rapihkan kabel listrik dan jaringan dengan mempergunakan isolasi dan klem </t>
  </si>
  <si>
    <t>Klem dan isolasi</t>
  </si>
  <si>
    <t>Ruangan terlalu bising</t>
  </si>
  <si>
    <t>gangguan pendengaran</t>
  </si>
  <si>
    <t>telinga sakit</t>
  </si>
  <si>
    <t>Cek tingkat kebisingan ruangan, lalu cocokan denga standar kebisingan yang boleh terjadi di area kantor, jika tidak tingkat Db terlalu tinggi, maka rekomendasikan untuk pindah lokasi kantor</t>
  </si>
  <si>
    <t>Alat pengecek kebisingan, dan Earplug khusus staff kantor</t>
  </si>
  <si>
    <t>Bekas bungkus sisa makanan, dll dilaci atau di bawah meja</t>
  </si>
  <si>
    <t xml:space="preserve">malas membuang sampah </t>
  </si>
  <si>
    <t>Sampah dimana-mana</t>
  </si>
  <si>
    <t>Tebar penyakit, ruangan bau sampah</t>
  </si>
  <si>
    <t>Permen Ketenagakerjaan Nomor 5 tahun 2018 (tentang K3 Lingkungan kerja)</t>
  </si>
  <si>
    <t>Permenaker Nomor 5 tahun 2018 (tentang K3 Lingkungan kerja)</t>
  </si>
  <si>
    <t>Buang sampah secara berkala, dan pisahkan mana sampah organik dan anorgnaik</t>
  </si>
  <si>
    <t>Tempat sampah dan alat kerbersihan yang mencukupi</t>
  </si>
  <si>
    <t>Meletakan barang atau alat kerja bukan pada tempatnya diatas meja</t>
  </si>
  <si>
    <t xml:space="preserve">Barang atau alat tersenggol siku atau tangan dan terjatuh </t>
  </si>
  <si>
    <t>Barang atau alat kerja menimpa kaki</t>
  </si>
  <si>
    <t>Anggota tubuh cedera</t>
  </si>
  <si>
    <t>Simpan alat kerja pada tempatnya, dan pastikan diatas meja kerja tidak ada benda atau alat yang tidak berhubungan dengan pekerjaan</t>
  </si>
  <si>
    <t>Ruangan terlalu terang</t>
  </si>
  <si>
    <t>Lampu dinyalakan semuanya</t>
  </si>
  <si>
    <t xml:space="preserve">Mata silau </t>
  </si>
  <si>
    <t>Mata berbias</t>
  </si>
  <si>
    <t>Gunakan lampu penerangan seperlunya</t>
  </si>
  <si>
    <t>Lampu ramah lingkungan yang sudah ditentukan perusahaan</t>
  </si>
  <si>
    <t xml:space="preserve">Ruangan tertutup </t>
  </si>
  <si>
    <t>Kurang ventilasi udara</t>
  </si>
  <si>
    <t>ruangan pengap dan bau</t>
  </si>
  <si>
    <t>sesak</t>
  </si>
  <si>
    <t>15-30 menit setiap pagi, pintu dibuka, agar sirkulasi udara dalam ruangan berganti, dan pekerja tidak selalu berada dalam ruangan</t>
  </si>
  <si>
    <t>Masker</t>
  </si>
  <si>
    <t>Sidak 5S dan K3 ke lapangan (Area MO Konstruksi dan Wood)</t>
  </si>
  <si>
    <t>Asap lasan atau serbuk kayu</t>
  </si>
  <si>
    <t>Terhisap oleh hidung</t>
  </si>
  <si>
    <t>Gangguan pernapasan (Parahnya bisa TBC)</t>
  </si>
  <si>
    <t>Memakai masker</t>
  </si>
  <si>
    <t>Masker safety</t>
  </si>
  <si>
    <t>Monitoring proyek ke lapangan</t>
  </si>
  <si>
    <t>Kepala atau kaki tertimpa material atau bahan proyek</t>
  </si>
  <si>
    <t>Bahan material kerja yang sedang diproses oleh pekerja lapangan</t>
  </si>
  <si>
    <t>Kepala cedera, arau kaki cedera</t>
  </si>
  <si>
    <t>Helm proyek &amp; Safety shoes</t>
  </si>
  <si>
    <t>HR</t>
  </si>
  <si>
    <t>MR</t>
  </si>
  <si>
    <t>LR</t>
  </si>
  <si>
    <t>SR</t>
  </si>
  <si>
    <t>Score</t>
  </si>
  <si>
    <t>2 s/d 3</t>
  </si>
  <si>
    <t>Jari tersayat pisau cutter</t>
  </si>
  <si>
    <t>Memakai helm proyek dan safety shoes</t>
  </si>
  <si>
    <t>Gatria G.R</t>
  </si>
  <si>
    <t>Gunawan I</t>
  </si>
  <si>
    <t>Ruby K.T</t>
  </si>
  <si>
    <t>Belum ada info lebih lanjut dari Ahli K3 Umum (bagian HSE)</t>
  </si>
  <si>
    <t>Revisi :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</si>
</sst>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3" xfId="0" applyBorder="1"/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14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15" fontId="0" fillId="0" borderId="5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7E39"/>
      <color rgb="FF3EFB25"/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28</xdr:row>
      <xdr:rowOff>136071</xdr:rowOff>
    </xdr:from>
    <xdr:to>
      <xdr:col>17</xdr:col>
      <xdr:colOff>234043</xdr:colOff>
      <xdr:row>53</xdr:row>
      <xdr:rowOff>53067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4143" y="22234071"/>
          <a:ext cx="9541329" cy="4652282"/>
        </a:xfrm>
        <a:prstGeom prst="rect">
          <a:avLst/>
        </a:prstGeom>
        <a:noFill/>
      </xdr:spPr>
    </xdr:pic>
    <xdr:clientData/>
  </xdr:twoCellAnchor>
  <xdr:oneCellAnchor>
    <xdr:from>
      <xdr:col>36</xdr:col>
      <xdr:colOff>68038</xdr:colOff>
      <xdr:row>31</xdr:row>
      <xdr:rowOff>68035</xdr:rowOff>
    </xdr:from>
    <xdr:ext cx="1401536" cy="845236"/>
    <xdr:pic>
      <xdr:nvPicPr>
        <xdr:cNvPr id="3" name="Picture 2">
          <a:extLst>
            <a:ext uri="{FF2B5EF4-FFF2-40B4-BE49-F238E27FC236}">
              <a16:creationId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879367" y="22459385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81644</xdr:colOff>
      <xdr:row>31</xdr:row>
      <xdr:rowOff>157677</xdr:rowOff>
    </xdr:from>
    <xdr:ext cx="1455032" cy="648159"/>
    <xdr:pic>
      <xdr:nvPicPr>
        <xdr:cNvPr id="4" name="Picture 3">
          <a:extLst>
            <a:ext uri="{FF2B5EF4-FFF2-40B4-BE49-F238E27FC236}">
              <a16:creationId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902973" y="22423741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</xdr:col>
      <xdr:colOff>272630</xdr:colOff>
      <xdr:row>31</xdr:row>
      <xdr:rowOff>68035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22411451" y="22737535"/>
          <a:ext cx="734298" cy="8532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3"/>
  <sheetViews>
    <sheetView showGridLines="0" tabSelected="1" zoomScale="55" zoomScaleNormal="55" workbookViewId="0">
      <pane ySplit="10" topLeftCell="A26" activePane="bottomLeft" state="frozen"/>
      <selection pane="bottomLeft" activeCell="C22" sqref="C22"/>
    </sheetView>
  </sheetViews>
  <sheetFormatPr defaultRowHeight="15" x14ac:dyDescent="0.25"/>
  <cols>
    <col min="2" max="2" width="5" customWidth="1"/>
    <col min="3" max="3" width="10.7109375" customWidth="1"/>
    <col min="4" max="4" width="7.85546875" customWidth="1"/>
    <col min="5" max="5" width="15" customWidth="1"/>
    <col min="6" max="7" width="15.140625" customWidth="1"/>
    <col min="8" max="8" width="30" customWidth="1"/>
    <col min="9" max="9" width="6" style="1" customWidth="1"/>
    <col min="10" max="13" width="5.140625" style="1" customWidth="1"/>
    <col min="14" max="18" width="5.140625" customWidth="1"/>
    <col min="19" max="19" width="10.85546875" customWidth="1"/>
    <col min="20" max="20" width="10.85546875" hidden="1" customWidth="1"/>
    <col min="21" max="21" width="11.5703125" customWidth="1"/>
    <col min="22" max="22" width="13.140625" customWidth="1"/>
    <col min="23" max="23" width="28.140625" customWidth="1"/>
    <col min="24" max="33" width="4.42578125" customWidth="1"/>
    <col min="34" max="34" width="11.42578125" bestFit="1" customWidth="1"/>
    <col min="35" max="35" width="9.140625" customWidth="1"/>
    <col min="36" max="36" width="20.85546875" customWidth="1"/>
    <col min="37" max="37" width="11.85546875" customWidth="1"/>
    <col min="38" max="38" width="12.28515625" customWidth="1"/>
    <col min="39" max="39" width="19.140625" customWidth="1"/>
    <col min="40" max="40" width="24.42578125" customWidth="1"/>
    <col min="41" max="41" width="2.140625" customWidth="1"/>
  </cols>
  <sheetData>
    <row r="1" spans="2:40" ht="15" customHeight="1" x14ac:dyDescent="0.25">
      <c r="B1" s="37"/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40"/>
      <c r="AM1" s="5" t="s">
        <v>0</v>
      </c>
      <c r="AN1" s="5" t="s">
        <v>27</v>
      </c>
    </row>
    <row r="2" spans="2:40" ht="25.5" customHeight="1" x14ac:dyDescent="0.25">
      <c r="B2" s="41"/>
      <c r="E2" s="24"/>
      <c r="F2" s="24"/>
      <c r="G2" s="24"/>
      <c r="H2" s="24"/>
      <c r="I2" s="26" t="s">
        <v>21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2"/>
      <c r="AM2" s="4"/>
      <c r="AN2" s="63">
        <v>44909</v>
      </c>
    </row>
    <row r="3" spans="2:40" ht="18.75" customHeight="1" x14ac:dyDescent="0.25">
      <c r="B3" s="41"/>
      <c r="E3" s="24"/>
      <c r="F3" s="24"/>
      <c r="G3" s="24"/>
      <c r="H3" s="24"/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98"/>
      <c r="AM3" s="101" t="s">
        <v>167</v>
      </c>
      <c r="AN3" s="62" t="s">
        <v>28</v>
      </c>
    </row>
    <row r="4" spans="2:40" ht="16.5" customHeight="1" x14ac:dyDescent="0.25">
      <c r="B4" s="42"/>
      <c r="C4" s="25"/>
      <c r="D4" s="25"/>
      <c r="E4" s="25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5"/>
      <c r="AL4" s="25"/>
      <c r="AM4" s="102"/>
      <c r="AN4" s="59"/>
    </row>
    <row r="5" spans="2:40" s="2" customFormat="1" x14ac:dyDescent="0.25">
      <c r="B5" s="43" t="s">
        <v>22</v>
      </c>
      <c r="D5" s="2" t="s">
        <v>53</v>
      </c>
      <c r="I5" s="2" t="s">
        <v>26</v>
      </c>
      <c r="J5" s="44"/>
      <c r="K5" s="45"/>
      <c r="L5" s="44" t="s">
        <v>52</v>
      </c>
      <c r="M5" s="45"/>
      <c r="AN5" s="46"/>
    </row>
    <row r="6" spans="2:40" s="2" customFormat="1" x14ac:dyDescent="0.25">
      <c r="B6" s="43" t="s">
        <v>23</v>
      </c>
      <c r="D6" s="2" t="s">
        <v>50</v>
      </c>
      <c r="I6" s="2" t="s">
        <v>25</v>
      </c>
      <c r="J6" s="44"/>
      <c r="K6" s="45"/>
      <c r="L6" s="44" t="s">
        <v>56</v>
      </c>
      <c r="M6" s="45"/>
      <c r="AN6" s="46"/>
    </row>
    <row r="7" spans="2:40" x14ac:dyDescent="0.25">
      <c r="B7" s="41"/>
      <c r="AN7" s="47"/>
    </row>
    <row r="8" spans="2:40" ht="15" customHeight="1" x14ac:dyDescent="0.25">
      <c r="B8" s="117" t="s">
        <v>0</v>
      </c>
      <c r="C8" s="117" t="s">
        <v>24</v>
      </c>
      <c r="D8" s="117"/>
      <c r="E8" s="118" t="s">
        <v>29</v>
      </c>
      <c r="F8" s="115" t="s">
        <v>1</v>
      </c>
      <c r="G8" s="115" t="s">
        <v>2</v>
      </c>
      <c r="H8" s="115" t="s">
        <v>3</v>
      </c>
      <c r="I8" s="114" t="s">
        <v>46</v>
      </c>
      <c r="J8" s="114"/>
      <c r="K8" s="114"/>
      <c r="L8" s="114"/>
      <c r="M8" s="114"/>
      <c r="N8" s="123" t="s">
        <v>48</v>
      </c>
      <c r="O8" s="123"/>
      <c r="P8" s="123"/>
      <c r="Q8" s="123"/>
      <c r="R8" s="123"/>
      <c r="S8" s="124" t="s">
        <v>51</v>
      </c>
      <c r="T8" s="125"/>
      <c r="U8" s="126"/>
      <c r="V8" s="110" t="s">
        <v>15</v>
      </c>
      <c r="W8" s="111"/>
      <c r="X8" s="114" t="s">
        <v>46</v>
      </c>
      <c r="Y8" s="114"/>
      <c r="Z8" s="114"/>
      <c r="AA8" s="114"/>
      <c r="AB8" s="114"/>
      <c r="AC8" s="123" t="s">
        <v>48</v>
      </c>
      <c r="AD8" s="123"/>
      <c r="AE8" s="123"/>
      <c r="AF8" s="123"/>
      <c r="AG8" s="123"/>
      <c r="AH8" s="110" t="s">
        <v>16</v>
      </c>
      <c r="AI8" s="130"/>
      <c r="AJ8" s="111"/>
      <c r="AK8" s="120" t="s">
        <v>17</v>
      </c>
      <c r="AL8" s="120" t="s">
        <v>18</v>
      </c>
      <c r="AM8" s="120" t="s">
        <v>19</v>
      </c>
      <c r="AN8" s="115" t="s">
        <v>20</v>
      </c>
    </row>
    <row r="9" spans="2:40" ht="63.75" x14ac:dyDescent="0.25">
      <c r="B9" s="117"/>
      <c r="C9" s="117"/>
      <c r="D9" s="117"/>
      <c r="E9" s="119"/>
      <c r="F9" s="116"/>
      <c r="G9" s="116"/>
      <c r="H9" s="116"/>
      <c r="I9" s="14" t="s">
        <v>4</v>
      </c>
      <c r="J9" s="14" t="s">
        <v>5</v>
      </c>
      <c r="K9" s="14" t="s">
        <v>6</v>
      </c>
      <c r="L9" s="14" t="s">
        <v>7</v>
      </c>
      <c r="M9" s="14" t="s">
        <v>8</v>
      </c>
      <c r="N9" s="8" t="s">
        <v>9</v>
      </c>
      <c r="O9" s="8" t="s">
        <v>10</v>
      </c>
      <c r="P9" s="8" t="s">
        <v>11</v>
      </c>
      <c r="Q9" s="8" t="s">
        <v>12</v>
      </c>
      <c r="R9" s="8" t="s">
        <v>13</v>
      </c>
      <c r="S9" s="127"/>
      <c r="T9" s="128"/>
      <c r="U9" s="129"/>
      <c r="V9" s="112"/>
      <c r="W9" s="113"/>
      <c r="X9" s="14" t="s">
        <v>4</v>
      </c>
      <c r="Y9" s="14" t="s">
        <v>5</v>
      </c>
      <c r="Z9" s="14" t="s">
        <v>6</v>
      </c>
      <c r="AA9" s="14" t="s">
        <v>7</v>
      </c>
      <c r="AB9" s="14" t="s">
        <v>8</v>
      </c>
      <c r="AC9" s="8" t="s">
        <v>9</v>
      </c>
      <c r="AD9" s="8" t="s">
        <v>10</v>
      </c>
      <c r="AE9" s="8" t="s">
        <v>11</v>
      </c>
      <c r="AF9" s="8" t="s">
        <v>12</v>
      </c>
      <c r="AG9" s="8" t="s">
        <v>13</v>
      </c>
      <c r="AH9" s="112"/>
      <c r="AI9" s="131"/>
      <c r="AJ9" s="113"/>
      <c r="AK9" s="120"/>
      <c r="AL9" s="120"/>
      <c r="AM9" s="120"/>
      <c r="AN9" s="116"/>
    </row>
    <row r="10" spans="2:40" ht="31.5" customHeight="1" x14ac:dyDescent="0.25">
      <c r="B10" s="118"/>
      <c r="C10" s="118"/>
      <c r="D10" s="118"/>
      <c r="E10" s="119"/>
      <c r="F10" s="116"/>
      <c r="G10" s="116"/>
      <c r="H10" s="116"/>
      <c r="I10" s="32">
        <v>1</v>
      </c>
      <c r="J10" s="32">
        <v>2</v>
      </c>
      <c r="K10" s="32">
        <v>3</v>
      </c>
      <c r="L10" s="32">
        <v>4</v>
      </c>
      <c r="M10" s="32">
        <v>5</v>
      </c>
      <c r="N10" s="20">
        <v>1</v>
      </c>
      <c r="O10" s="20">
        <v>2</v>
      </c>
      <c r="P10" s="20">
        <v>3</v>
      </c>
      <c r="Q10" s="20">
        <v>4</v>
      </c>
      <c r="R10" s="20">
        <v>5</v>
      </c>
      <c r="S10" s="21" t="s">
        <v>38</v>
      </c>
      <c r="T10" s="69" t="s">
        <v>159</v>
      </c>
      <c r="U10" s="21" t="s">
        <v>47</v>
      </c>
      <c r="V10" s="112"/>
      <c r="W10" s="113"/>
      <c r="X10" s="32">
        <v>1</v>
      </c>
      <c r="Y10" s="32">
        <v>2</v>
      </c>
      <c r="Z10" s="32">
        <v>3</v>
      </c>
      <c r="AA10" s="32">
        <v>4</v>
      </c>
      <c r="AB10" s="32">
        <v>5</v>
      </c>
      <c r="AC10" s="20">
        <v>1</v>
      </c>
      <c r="AD10" s="20">
        <v>2</v>
      </c>
      <c r="AE10" s="20">
        <v>3</v>
      </c>
      <c r="AF10" s="20">
        <v>4</v>
      </c>
      <c r="AG10" s="20">
        <v>5</v>
      </c>
      <c r="AH10" s="21" t="s">
        <v>38</v>
      </c>
      <c r="AI10" s="69" t="s">
        <v>159</v>
      </c>
      <c r="AJ10" s="21" t="s">
        <v>47</v>
      </c>
      <c r="AK10" s="121"/>
      <c r="AL10" s="121"/>
      <c r="AM10" s="121"/>
      <c r="AN10" s="116"/>
    </row>
    <row r="11" spans="2:40" x14ac:dyDescent="0.25">
      <c r="B11" s="48" t="s">
        <v>54</v>
      </c>
      <c r="C11" s="33"/>
      <c r="D11" s="33"/>
      <c r="E11" s="33"/>
      <c r="F11" s="34"/>
      <c r="G11" s="34"/>
      <c r="H11" s="34"/>
      <c r="I11" s="35"/>
      <c r="J11" s="35"/>
      <c r="K11" s="35"/>
      <c r="L11" s="35"/>
      <c r="M11" s="35"/>
      <c r="N11" s="33"/>
      <c r="O11" s="33"/>
      <c r="P11" s="33"/>
      <c r="Q11" s="33"/>
      <c r="R11" s="33"/>
      <c r="S11" s="34"/>
      <c r="T11" s="34"/>
      <c r="U11" s="34"/>
      <c r="V11" s="33"/>
      <c r="W11" s="33"/>
      <c r="X11" s="35"/>
      <c r="Y11" s="35"/>
      <c r="Z11" s="35"/>
      <c r="AA11" s="35"/>
      <c r="AB11" s="35"/>
      <c r="AC11" s="33"/>
      <c r="AD11" s="33"/>
      <c r="AE11" s="33"/>
      <c r="AF11" s="33"/>
      <c r="AG11" s="33"/>
      <c r="AH11" s="34"/>
      <c r="AI11" s="34"/>
      <c r="AJ11" s="34"/>
      <c r="AK11" s="36"/>
      <c r="AL11" s="19"/>
      <c r="AM11" s="19"/>
      <c r="AN11" s="49"/>
    </row>
    <row r="12" spans="2:40" s="1" customFormat="1" ht="105" x14ac:dyDescent="0.25">
      <c r="B12" s="9">
        <v>1</v>
      </c>
      <c r="C12" s="122" t="s">
        <v>57</v>
      </c>
      <c r="D12" s="122"/>
      <c r="E12" s="57" t="s">
        <v>58</v>
      </c>
      <c r="F12" s="57" t="s">
        <v>59</v>
      </c>
      <c r="G12" s="57" t="s">
        <v>60</v>
      </c>
      <c r="H12" s="57" t="s">
        <v>61</v>
      </c>
      <c r="I12" s="15"/>
      <c r="J12" s="15"/>
      <c r="K12" s="15">
        <v>3</v>
      </c>
      <c r="L12" s="15"/>
      <c r="M12" s="15"/>
      <c r="N12" s="9"/>
      <c r="O12" s="9">
        <v>2</v>
      </c>
      <c r="P12" s="9"/>
      <c r="Q12" s="9"/>
      <c r="R12" s="9"/>
      <c r="S12" s="66" t="str">
        <f>IF(T12&gt;=15,"E",IF(T12&gt;=8,"HR",IF(T12&gt;=4,"MR",IF(T12&gt;=2,"LR","SR"))))</f>
        <v>MR</v>
      </c>
      <c r="T12" s="66">
        <f>SUM(I12:M12)*SUM(N12:R12)</f>
        <v>6</v>
      </c>
      <c r="U12" s="56" t="str">
        <f>VLOOKUP(S12,REMARK!$B$4:$E$9,4,FALSE)</f>
        <v>Secara periodik dimonitor (Sebulan Sekali)</v>
      </c>
      <c r="V12" s="100" t="s">
        <v>75</v>
      </c>
      <c r="W12" s="100"/>
      <c r="X12" s="17"/>
      <c r="Y12" s="15">
        <v>2</v>
      </c>
      <c r="Z12" s="15"/>
      <c r="AA12" s="15"/>
      <c r="AB12" s="15"/>
      <c r="AC12" s="9">
        <v>1</v>
      </c>
      <c r="AD12" s="9"/>
      <c r="AE12" s="9"/>
      <c r="AF12" s="9"/>
      <c r="AG12" s="9"/>
      <c r="AH12" s="66" t="str">
        <f>IF(AI12&gt;=15,"E",IF(AI12&gt;=8,"HR",IF(AI12&gt;=4,"MR",IF(AI12&gt;=2,"LR","SR"))))</f>
        <v>LR</v>
      </c>
      <c r="AI12" s="66">
        <f>SUM(X12:AB12)*SUM(AC12:AG12)</f>
        <v>2</v>
      </c>
      <c r="AJ12" s="67" t="str">
        <f>VLOOKUP(AH12,REMARK!$B$4:$E$9,4,FALSE)</f>
        <v>Sesekali dimonitor (Setiap enam bulan sekali)</v>
      </c>
      <c r="AK12" s="96" t="s">
        <v>166</v>
      </c>
      <c r="AL12" s="96" t="s">
        <v>166</v>
      </c>
      <c r="AM12" s="96" t="s">
        <v>166</v>
      </c>
      <c r="AN12" s="9" t="s">
        <v>78</v>
      </c>
    </row>
    <row r="13" spans="2:40" s="1" customFormat="1" ht="105" x14ac:dyDescent="0.25">
      <c r="B13" s="7">
        <v>2</v>
      </c>
      <c r="C13" s="99" t="s">
        <v>69</v>
      </c>
      <c r="D13" s="99"/>
      <c r="E13" s="56" t="s">
        <v>62</v>
      </c>
      <c r="F13" s="56" t="s">
        <v>63</v>
      </c>
      <c r="G13" s="56" t="s">
        <v>64</v>
      </c>
      <c r="H13" s="58" t="s">
        <v>104</v>
      </c>
      <c r="I13" s="16"/>
      <c r="J13" s="16"/>
      <c r="K13" s="16">
        <v>3</v>
      </c>
      <c r="L13" s="16"/>
      <c r="M13" s="16"/>
      <c r="N13" s="7"/>
      <c r="O13" s="58">
        <v>2</v>
      </c>
      <c r="P13" s="7"/>
      <c r="Q13" s="7"/>
      <c r="R13" s="7"/>
      <c r="S13" s="66" t="str">
        <f t="shared" ref="S13:S21" si="0">IF(T13&gt;=15,"E",IF(T13&gt;=8,"HR",IF(T13&gt;=4,"MR",IF(T13&gt;=2,"LR","SR"))))</f>
        <v>MR</v>
      </c>
      <c r="T13" s="66">
        <f t="shared" ref="T13:T28" si="1">SUM(I13:M13)*SUM(N13:R13)</f>
        <v>6</v>
      </c>
      <c r="U13" s="67" t="str">
        <f>VLOOKUP(S13,REMARK!$B$4:$E$9,4,FALSE)</f>
        <v>Secara periodik dimonitor (Sebulan Sekali)</v>
      </c>
      <c r="V13" s="100" t="s">
        <v>77</v>
      </c>
      <c r="W13" s="100"/>
      <c r="X13" s="16"/>
      <c r="Y13" s="16">
        <v>2</v>
      </c>
      <c r="Z13" s="16"/>
      <c r="AA13" s="16"/>
      <c r="AB13" s="16"/>
      <c r="AC13" s="58">
        <v>1</v>
      </c>
      <c r="AD13" s="7"/>
      <c r="AE13" s="7"/>
      <c r="AF13" s="7"/>
      <c r="AG13" s="7"/>
      <c r="AH13" s="66" t="str">
        <f t="shared" ref="AH13:AH28" si="2">IF(AI13&gt;=15,"E",IF(AI13&gt;=8,"HR",IF(AI13&gt;=4,"MR",IF(AI13&gt;=2,"LR","SR"))))</f>
        <v>LR</v>
      </c>
      <c r="AI13" s="66">
        <f t="shared" ref="AI13:AI28" si="3">SUM(X13:AB13)*SUM(AC13:AG13)</f>
        <v>2</v>
      </c>
      <c r="AJ13" s="67" t="str">
        <f>VLOOKUP(AH13,REMARK!$B$4:$E$9,4,FALSE)</f>
        <v>Sesekali dimonitor (Setiap enam bulan sekali)</v>
      </c>
      <c r="AK13" s="96" t="s">
        <v>166</v>
      </c>
      <c r="AL13" s="96" t="s">
        <v>166</v>
      </c>
      <c r="AM13" s="96" t="s">
        <v>166</v>
      </c>
      <c r="AN13" s="56" t="s">
        <v>79</v>
      </c>
    </row>
    <row r="14" spans="2:40" s="1" customFormat="1" ht="105" x14ac:dyDescent="0.25">
      <c r="B14" s="9">
        <v>3</v>
      </c>
      <c r="C14" s="99" t="s">
        <v>70</v>
      </c>
      <c r="D14" s="99"/>
      <c r="E14" s="56" t="s">
        <v>65</v>
      </c>
      <c r="F14" s="56" t="s">
        <v>66</v>
      </c>
      <c r="G14" s="56" t="s">
        <v>67</v>
      </c>
      <c r="H14" s="56" t="s">
        <v>68</v>
      </c>
      <c r="I14" s="16"/>
      <c r="J14" s="16"/>
      <c r="K14" s="16">
        <v>3</v>
      </c>
      <c r="L14" s="16"/>
      <c r="M14" s="16"/>
      <c r="N14" s="7"/>
      <c r="O14" s="58">
        <v>2</v>
      </c>
      <c r="P14" s="7"/>
      <c r="Q14" s="7"/>
      <c r="R14" s="7"/>
      <c r="S14" s="66" t="str">
        <f t="shared" si="0"/>
        <v>MR</v>
      </c>
      <c r="T14" s="66">
        <f t="shared" si="1"/>
        <v>6</v>
      </c>
      <c r="U14" s="67" t="str">
        <f>VLOOKUP(S14,REMARK!$B$4:$E$9,4,FALSE)</f>
        <v>Secara periodik dimonitor (Sebulan Sekali)</v>
      </c>
      <c r="V14" s="100" t="s">
        <v>76</v>
      </c>
      <c r="W14" s="100"/>
      <c r="X14" s="16"/>
      <c r="Y14" s="16">
        <v>2</v>
      </c>
      <c r="Z14" s="16"/>
      <c r="AA14" s="16"/>
      <c r="AB14" s="16"/>
      <c r="AC14" s="58">
        <v>1</v>
      </c>
      <c r="AD14" s="7"/>
      <c r="AE14" s="7"/>
      <c r="AF14" s="7"/>
      <c r="AG14" s="7"/>
      <c r="AH14" s="66" t="str">
        <f t="shared" si="2"/>
        <v>LR</v>
      </c>
      <c r="AI14" s="66">
        <f t="shared" si="3"/>
        <v>2</v>
      </c>
      <c r="AJ14" s="67" t="str">
        <f>VLOOKUP(AH14,REMARK!$B$4:$E$9,4,FALSE)</f>
        <v>Sesekali dimonitor (Setiap enam bulan sekali)</v>
      </c>
      <c r="AK14" s="96" t="s">
        <v>166</v>
      </c>
      <c r="AL14" s="96" t="s">
        <v>166</v>
      </c>
      <c r="AM14" s="96" t="s">
        <v>166</v>
      </c>
      <c r="AN14" s="56" t="s">
        <v>79</v>
      </c>
    </row>
    <row r="15" spans="2:40" s="1" customFormat="1" ht="105" x14ac:dyDescent="0.25">
      <c r="B15" s="58">
        <v>4</v>
      </c>
      <c r="C15" s="99" t="s">
        <v>71</v>
      </c>
      <c r="D15" s="109"/>
      <c r="E15" s="56" t="s">
        <v>72</v>
      </c>
      <c r="F15" s="56" t="s">
        <v>74</v>
      </c>
      <c r="G15" s="56" t="s">
        <v>73</v>
      </c>
      <c r="H15" s="56" t="s">
        <v>110</v>
      </c>
      <c r="I15" s="16"/>
      <c r="J15" s="16"/>
      <c r="K15" s="16">
        <v>3</v>
      </c>
      <c r="L15" s="16"/>
      <c r="M15" s="16"/>
      <c r="N15" s="7"/>
      <c r="O15" s="7"/>
      <c r="P15" s="58">
        <v>3</v>
      </c>
      <c r="Q15" s="7"/>
      <c r="R15" s="7"/>
      <c r="S15" s="66" t="str">
        <f t="shared" si="0"/>
        <v>HR</v>
      </c>
      <c r="T15" s="66">
        <f t="shared" si="1"/>
        <v>9</v>
      </c>
      <c r="U15" s="67" t="str">
        <f>VLOOKUP(S15,REMARK!$B$4:$E$9,4,FALSE)</f>
        <v>Harus Selalu dimonitoring (Semingu Sekali)</v>
      </c>
      <c r="V15" s="100" t="s">
        <v>81</v>
      </c>
      <c r="W15" s="100"/>
      <c r="X15" s="16"/>
      <c r="Y15" s="16">
        <v>2</v>
      </c>
      <c r="Z15" s="16"/>
      <c r="AA15" s="16"/>
      <c r="AB15" s="16"/>
      <c r="AC15" s="58">
        <v>1</v>
      </c>
      <c r="AD15" s="7"/>
      <c r="AE15" s="7"/>
      <c r="AF15" s="7"/>
      <c r="AG15" s="7"/>
      <c r="AH15" s="66" t="str">
        <f t="shared" si="2"/>
        <v>LR</v>
      </c>
      <c r="AI15" s="66">
        <f t="shared" si="3"/>
        <v>2</v>
      </c>
      <c r="AJ15" s="67" t="str">
        <f>VLOOKUP(AH15,REMARK!$B$4:$E$9,4,FALSE)</f>
        <v>Sesekali dimonitor (Setiap enam bulan sekali)</v>
      </c>
      <c r="AK15" s="96" t="s">
        <v>166</v>
      </c>
      <c r="AL15" s="96" t="s">
        <v>166</v>
      </c>
      <c r="AM15" s="96" t="s">
        <v>166</v>
      </c>
      <c r="AN15" s="58" t="s">
        <v>80</v>
      </c>
    </row>
    <row r="16" spans="2:40" s="1" customFormat="1" ht="105" x14ac:dyDescent="0.25">
      <c r="B16" s="9">
        <v>5</v>
      </c>
      <c r="C16" s="99" t="s">
        <v>82</v>
      </c>
      <c r="D16" s="99"/>
      <c r="E16" s="56" t="s">
        <v>83</v>
      </c>
      <c r="F16" s="56" t="s">
        <v>84</v>
      </c>
      <c r="G16" s="56" t="s">
        <v>85</v>
      </c>
      <c r="H16" s="56" t="s">
        <v>86</v>
      </c>
      <c r="I16" s="16"/>
      <c r="J16" s="16">
        <v>2</v>
      </c>
      <c r="K16" s="16"/>
      <c r="L16" s="16"/>
      <c r="M16" s="16"/>
      <c r="N16" s="7"/>
      <c r="O16" s="7"/>
      <c r="P16" s="7"/>
      <c r="Q16" s="58">
        <v>4</v>
      </c>
      <c r="R16" s="7"/>
      <c r="S16" s="66" t="str">
        <f t="shared" si="0"/>
        <v>HR</v>
      </c>
      <c r="T16" s="66">
        <f t="shared" si="1"/>
        <v>8</v>
      </c>
      <c r="U16" s="67" t="str">
        <f>VLOOKUP(S16,REMARK!$B$4:$E$9,4,FALSE)</f>
        <v>Harus Selalu dimonitoring (Semingu Sekali)</v>
      </c>
      <c r="V16" s="100" t="s">
        <v>87</v>
      </c>
      <c r="W16" s="100"/>
      <c r="X16" s="16">
        <v>1</v>
      </c>
      <c r="Y16" s="16"/>
      <c r="Z16" s="16"/>
      <c r="AA16" s="16"/>
      <c r="AB16" s="16"/>
      <c r="AC16" s="58">
        <v>1</v>
      </c>
      <c r="AD16" s="7"/>
      <c r="AE16" s="7"/>
      <c r="AF16" s="7"/>
      <c r="AG16" s="7"/>
      <c r="AH16" s="66" t="str">
        <f t="shared" si="2"/>
        <v>SR</v>
      </c>
      <c r="AI16" s="66">
        <f t="shared" si="3"/>
        <v>1</v>
      </c>
      <c r="AJ16" s="67" t="str">
        <f>VLOOKUP(AH16,REMARK!$B$4:$E$9,4,FALSE)</f>
        <v>Tidak perlu tindakan khusus</v>
      </c>
      <c r="AK16" s="96" t="s">
        <v>166</v>
      </c>
      <c r="AL16" s="96" t="s">
        <v>166</v>
      </c>
      <c r="AM16" s="96" t="s">
        <v>166</v>
      </c>
      <c r="AN16" s="56" t="s">
        <v>88</v>
      </c>
    </row>
    <row r="17" spans="2:40" s="1" customFormat="1" ht="105" x14ac:dyDescent="0.25">
      <c r="B17" s="58">
        <v>6</v>
      </c>
      <c r="C17" s="99" t="s">
        <v>89</v>
      </c>
      <c r="D17" s="99"/>
      <c r="E17" s="56" t="s">
        <v>90</v>
      </c>
      <c r="F17" s="56" t="s">
        <v>91</v>
      </c>
      <c r="G17" s="56" t="s">
        <v>92</v>
      </c>
      <c r="H17" s="58" t="s">
        <v>104</v>
      </c>
      <c r="I17" s="16"/>
      <c r="J17" s="16">
        <v>2</v>
      </c>
      <c r="K17" s="16"/>
      <c r="L17" s="16"/>
      <c r="M17" s="16"/>
      <c r="N17" s="7"/>
      <c r="O17" s="58">
        <v>2</v>
      </c>
      <c r="P17" s="7"/>
      <c r="Q17" s="7"/>
      <c r="R17" s="7"/>
      <c r="S17" s="66" t="str">
        <f t="shared" si="0"/>
        <v>MR</v>
      </c>
      <c r="T17" s="66">
        <f t="shared" si="1"/>
        <v>4</v>
      </c>
      <c r="U17" s="67" t="str">
        <f>VLOOKUP(S17,REMARK!$B$4:$E$9,4,FALSE)</f>
        <v>Secara periodik dimonitor (Sebulan Sekali)</v>
      </c>
      <c r="V17" s="100" t="s">
        <v>93</v>
      </c>
      <c r="W17" s="100"/>
      <c r="X17" s="16">
        <v>1</v>
      </c>
      <c r="Y17" s="16"/>
      <c r="Z17" s="16"/>
      <c r="AA17" s="16"/>
      <c r="AB17" s="16"/>
      <c r="AC17" s="58">
        <v>1</v>
      </c>
      <c r="AD17" s="7"/>
      <c r="AE17" s="7"/>
      <c r="AF17" s="7"/>
      <c r="AG17" s="7"/>
      <c r="AH17" s="66" t="str">
        <f t="shared" si="2"/>
        <v>SR</v>
      </c>
      <c r="AI17" s="66">
        <f t="shared" si="3"/>
        <v>1</v>
      </c>
      <c r="AJ17" s="67" t="str">
        <f>VLOOKUP(AH17,REMARK!$B$4:$E$9,4,FALSE)</f>
        <v>Tidak perlu tindakan khusus</v>
      </c>
      <c r="AK17" s="96" t="s">
        <v>166</v>
      </c>
      <c r="AL17" s="96" t="s">
        <v>166</v>
      </c>
      <c r="AM17" s="96" t="s">
        <v>166</v>
      </c>
      <c r="AN17" s="58" t="s">
        <v>94</v>
      </c>
    </row>
    <row r="18" spans="2:40" s="1" customFormat="1" ht="105" x14ac:dyDescent="0.25">
      <c r="B18" s="9">
        <v>7</v>
      </c>
      <c r="C18" s="99" t="s">
        <v>95</v>
      </c>
      <c r="D18" s="99"/>
      <c r="E18" s="56" t="s">
        <v>96</v>
      </c>
      <c r="F18" s="70" t="s">
        <v>161</v>
      </c>
      <c r="G18" s="56" t="s">
        <v>97</v>
      </c>
      <c r="H18" s="58" t="s">
        <v>104</v>
      </c>
      <c r="I18" s="16">
        <v>1</v>
      </c>
      <c r="J18" s="16"/>
      <c r="K18" s="16"/>
      <c r="L18" s="16"/>
      <c r="M18" s="16"/>
      <c r="N18" s="58">
        <v>1</v>
      </c>
      <c r="O18" s="7"/>
      <c r="P18" s="7"/>
      <c r="Q18" s="7"/>
      <c r="R18" s="7"/>
      <c r="S18" s="66" t="str">
        <f t="shared" si="0"/>
        <v>SR</v>
      </c>
      <c r="T18" s="66">
        <f t="shared" si="1"/>
        <v>1</v>
      </c>
      <c r="U18" s="67" t="str">
        <f>VLOOKUP(S18,REMARK!$B$4:$E$9,4,FALSE)</f>
        <v>Tidak perlu tindakan khusus</v>
      </c>
      <c r="V18" s="100" t="s">
        <v>98</v>
      </c>
      <c r="W18" s="100"/>
      <c r="X18" s="16">
        <v>1</v>
      </c>
      <c r="Y18" s="16"/>
      <c r="Z18" s="16"/>
      <c r="AA18" s="16"/>
      <c r="AB18" s="16"/>
      <c r="AC18" s="58">
        <v>1</v>
      </c>
      <c r="AD18" s="7"/>
      <c r="AE18" s="7"/>
      <c r="AF18" s="7"/>
      <c r="AG18" s="7"/>
      <c r="AH18" s="66" t="str">
        <f t="shared" si="2"/>
        <v>SR</v>
      </c>
      <c r="AI18" s="66">
        <f t="shared" si="3"/>
        <v>1</v>
      </c>
      <c r="AJ18" s="67" t="str">
        <f>VLOOKUP(AH18,REMARK!$B$4:$E$9,4,FALSE)</f>
        <v>Tidak perlu tindakan khusus</v>
      </c>
      <c r="AK18" s="96" t="s">
        <v>166</v>
      </c>
      <c r="AL18" s="96" t="s">
        <v>166</v>
      </c>
      <c r="AM18" s="96" t="s">
        <v>166</v>
      </c>
      <c r="AN18" s="56" t="s">
        <v>99</v>
      </c>
    </row>
    <row r="19" spans="2:40" s="1" customFormat="1" ht="105" x14ac:dyDescent="0.25">
      <c r="B19" s="58">
        <v>8</v>
      </c>
      <c r="C19" s="99" t="s">
        <v>100</v>
      </c>
      <c r="D19" s="99"/>
      <c r="E19" s="56" t="s">
        <v>101</v>
      </c>
      <c r="F19" s="56" t="s">
        <v>102</v>
      </c>
      <c r="G19" s="56" t="s">
        <v>103</v>
      </c>
      <c r="H19" s="58" t="s">
        <v>104</v>
      </c>
      <c r="I19" s="16"/>
      <c r="J19" s="16"/>
      <c r="K19" s="16">
        <v>3</v>
      </c>
      <c r="L19" s="16"/>
      <c r="M19" s="16"/>
      <c r="N19" s="7"/>
      <c r="O19" s="58">
        <v>2</v>
      </c>
      <c r="P19" s="7"/>
      <c r="Q19" s="7"/>
      <c r="R19" s="7"/>
      <c r="S19" s="66" t="str">
        <f t="shared" si="0"/>
        <v>MR</v>
      </c>
      <c r="T19" s="66">
        <f t="shared" si="1"/>
        <v>6</v>
      </c>
      <c r="U19" s="67" t="str">
        <f>VLOOKUP(S19,REMARK!$B$4:$E$9,4,FALSE)</f>
        <v>Secara periodik dimonitor (Sebulan Sekali)</v>
      </c>
      <c r="V19" s="100" t="s">
        <v>105</v>
      </c>
      <c r="W19" s="100"/>
      <c r="X19" s="16"/>
      <c r="Y19" s="16">
        <v>2</v>
      </c>
      <c r="Z19" s="16"/>
      <c r="AA19" s="16"/>
      <c r="AB19" s="16"/>
      <c r="AC19" s="58">
        <v>1</v>
      </c>
      <c r="AD19" s="7"/>
      <c r="AE19" s="7"/>
      <c r="AF19" s="7"/>
      <c r="AG19" s="7"/>
      <c r="AH19" s="66" t="str">
        <f t="shared" si="2"/>
        <v>LR</v>
      </c>
      <c r="AI19" s="66">
        <f t="shared" si="3"/>
        <v>2</v>
      </c>
      <c r="AJ19" s="67" t="str">
        <f>VLOOKUP(AH19,REMARK!$B$4:$E$9,4,FALSE)</f>
        <v>Sesekali dimonitor (Setiap enam bulan sekali)</v>
      </c>
      <c r="AK19" s="96" t="s">
        <v>166</v>
      </c>
      <c r="AL19" s="96" t="s">
        <v>166</v>
      </c>
      <c r="AM19" s="96" t="s">
        <v>166</v>
      </c>
      <c r="AN19" s="56" t="s">
        <v>107</v>
      </c>
    </row>
    <row r="20" spans="2:40" s="1" customFormat="1" ht="105" x14ac:dyDescent="0.25">
      <c r="B20" s="51">
        <v>9</v>
      </c>
      <c r="C20" s="134" t="s">
        <v>144</v>
      </c>
      <c r="D20" s="135"/>
      <c r="E20" s="61" t="s">
        <v>145</v>
      </c>
      <c r="F20" s="61" t="s">
        <v>146</v>
      </c>
      <c r="G20" s="61" t="s">
        <v>147</v>
      </c>
      <c r="H20" s="60" t="s">
        <v>104</v>
      </c>
      <c r="I20" s="16"/>
      <c r="J20" s="16"/>
      <c r="K20" s="16">
        <v>3</v>
      </c>
      <c r="L20" s="16"/>
      <c r="M20" s="16"/>
      <c r="N20" s="60"/>
      <c r="O20" s="60">
        <v>2</v>
      </c>
      <c r="P20" s="60"/>
      <c r="Q20" s="60"/>
      <c r="R20" s="60"/>
      <c r="S20" s="66" t="str">
        <f t="shared" si="0"/>
        <v>MR</v>
      </c>
      <c r="T20" s="66">
        <f t="shared" si="1"/>
        <v>6</v>
      </c>
      <c r="U20" s="67" t="str">
        <f>VLOOKUP(S20,REMARK!$B$4:$E$9,4,FALSE)</f>
        <v>Secara periodik dimonitor (Sebulan Sekali)</v>
      </c>
      <c r="V20" s="136" t="s">
        <v>148</v>
      </c>
      <c r="W20" s="137"/>
      <c r="X20" s="16"/>
      <c r="Y20" s="16">
        <v>2</v>
      </c>
      <c r="Z20" s="16"/>
      <c r="AA20" s="16"/>
      <c r="AB20" s="16"/>
      <c r="AC20" s="60">
        <v>1</v>
      </c>
      <c r="AD20" s="60"/>
      <c r="AE20" s="60"/>
      <c r="AF20" s="60"/>
      <c r="AG20" s="60"/>
      <c r="AH20" s="66" t="str">
        <f t="shared" si="2"/>
        <v>LR</v>
      </c>
      <c r="AI20" s="66">
        <f t="shared" si="3"/>
        <v>2</v>
      </c>
      <c r="AJ20" s="67" t="str">
        <f>VLOOKUP(AH20,REMARK!$B$4:$E$9,4,FALSE)</f>
        <v>Sesekali dimonitor (Setiap enam bulan sekali)</v>
      </c>
      <c r="AK20" s="96" t="s">
        <v>166</v>
      </c>
      <c r="AL20" s="96" t="s">
        <v>166</v>
      </c>
      <c r="AM20" s="96" t="s">
        <v>166</v>
      </c>
      <c r="AN20" s="64" t="s">
        <v>149</v>
      </c>
    </row>
    <row r="21" spans="2:40" s="1" customFormat="1" ht="105" x14ac:dyDescent="0.25">
      <c r="B21" s="51">
        <v>10</v>
      </c>
      <c r="C21" s="134" t="s">
        <v>150</v>
      </c>
      <c r="D21" s="135"/>
      <c r="E21" s="61" t="s">
        <v>152</v>
      </c>
      <c r="F21" s="61" t="s">
        <v>151</v>
      </c>
      <c r="G21" s="61" t="s">
        <v>153</v>
      </c>
      <c r="H21" s="61" t="s">
        <v>68</v>
      </c>
      <c r="I21" s="16"/>
      <c r="J21" s="16"/>
      <c r="K21" s="16">
        <v>3</v>
      </c>
      <c r="L21" s="16"/>
      <c r="M21" s="16"/>
      <c r="N21" s="60"/>
      <c r="O21" s="60">
        <v>2</v>
      </c>
      <c r="P21" s="60"/>
      <c r="Q21" s="60"/>
      <c r="R21" s="60"/>
      <c r="S21" s="66" t="str">
        <f t="shared" si="0"/>
        <v>MR</v>
      </c>
      <c r="T21" s="66">
        <f t="shared" si="1"/>
        <v>6</v>
      </c>
      <c r="U21" s="67" t="str">
        <f>VLOOKUP(S21,REMARK!$B$4:$E$9,4,FALSE)</f>
        <v>Secara periodik dimonitor (Sebulan Sekali)</v>
      </c>
      <c r="V21" s="136" t="s">
        <v>162</v>
      </c>
      <c r="W21" s="137"/>
      <c r="X21" s="16"/>
      <c r="Y21" s="16">
        <v>2</v>
      </c>
      <c r="Z21" s="16"/>
      <c r="AA21" s="16"/>
      <c r="AB21" s="16"/>
      <c r="AC21" s="60">
        <v>1</v>
      </c>
      <c r="AD21" s="60"/>
      <c r="AE21" s="60"/>
      <c r="AF21" s="60"/>
      <c r="AG21" s="60"/>
      <c r="AH21" s="66" t="str">
        <f t="shared" si="2"/>
        <v>LR</v>
      </c>
      <c r="AI21" s="66">
        <f t="shared" si="3"/>
        <v>2</v>
      </c>
      <c r="AJ21" s="67" t="str">
        <f>VLOOKUP(AH21,REMARK!$B$4:$E$9,4,FALSE)</f>
        <v>Sesekali dimonitor (Setiap enam bulan sekali)</v>
      </c>
      <c r="AK21" s="96" t="s">
        <v>166</v>
      </c>
      <c r="AL21" s="96" t="s">
        <v>166</v>
      </c>
      <c r="AM21" s="96" t="s">
        <v>166</v>
      </c>
      <c r="AN21" s="64" t="s">
        <v>154</v>
      </c>
    </row>
    <row r="22" spans="2:40" s="1" customFormat="1" ht="18.75" x14ac:dyDescent="0.25">
      <c r="B22" s="48" t="s">
        <v>55</v>
      </c>
      <c r="C22" s="29"/>
      <c r="D22" s="28"/>
      <c r="E22" s="18"/>
      <c r="F22" s="18"/>
      <c r="G22" s="18"/>
      <c r="H22" s="7"/>
      <c r="I22" s="16"/>
      <c r="J22" s="16"/>
      <c r="K22" s="16"/>
      <c r="L22" s="16"/>
      <c r="M22" s="16"/>
      <c r="N22" s="7"/>
      <c r="O22" s="7"/>
      <c r="P22" s="7"/>
      <c r="Q22" s="7"/>
      <c r="R22" s="7"/>
      <c r="S22" s="66"/>
      <c r="T22" s="66"/>
      <c r="U22" s="7"/>
      <c r="V22" s="31"/>
      <c r="W22" s="30"/>
      <c r="X22" s="16"/>
      <c r="Y22" s="16"/>
      <c r="Z22" s="16"/>
      <c r="AA22" s="16"/>
      <c r="AB22" s="16"/>
      <c r="AC22" s="58"/>
      <c r="AD22" s="7"/>
      <c r="AE22" s="7"/>
      <c r="AF22" s="7"/>
      <c r="AG22" s="7"/>
      <c r="AH22" s="66"/>
      <c r="AI22" s="66"/>
      <c r="AJ22" s="56"/>
      <c r="AK22" s="27"/>
      <c r="AL22" s="27"/>
      <c r="AM22" s="27"/>
      <c r="AN22" s="50"/>
    </row>
    <row r="23" spans="2:40" s="1" customFormat="1" ht="105" x14ac:dyDescent="0.25">
      <c r="B23" s="51">
        <v>11</v>
      </c>
      <c r="C23" s="134" t="s">
        <v>111</v>
      </c>
      <c r="D23" s="135"/>
      <c r="E23" s="56" t="s">
        <v>72</v>
      </c>
      <c r="F23" s="56" t="s">
        <v>108</v>
      </c>
      <c r="G23" s="56" t="s">
        <v>109</v>
      </c>
      <c r="H23" s="56" t="s">
        <v>123</v>
      </c>
      <c r="I23" s="16"/>
      <c r="J23" s="16">
        <v>2</v>
      </c>
      <c r="K23" s="16"/>
      <c r="L23" s="16"/>
      <c r="M23" s="16"/>
      <c r="N23" s="58">
        <v>1</v>
      </c>
      <c r="O23" s="7"/>
      <c r="P23" s="7"/>
      <c r="Q23" s="7"/>
      <c r="R23" s="7"/>
      <c r="S23" s="66" t="str">
        <f>IF(T23&gt;=15,"E",IF(T23&gt;=8,"HR",IF(T23&gt;=4,"MR",IF(T23&gt;=2,"LR","SR"))))</f>
        <v>LR</v>
      </c>
      <c r="T23" s="66">
        <f t="shared" si="1"/>
        <v>2</v>
      </c>
      <c r="U23" s="67" t="str">
        <f>VLOOKUP(S23,REMARK!$B$4:$E$9,4,FALSE)</f>
        <v>Sesekali dimonitor (Setiap enam bulan sekali)</v>
      </c>
      <c r="V23" s="100" t="s">
        <v>112</v>
      </c>
      <c r="W23" s="100"/>
      <c r="X23" s="16">
        <v>1</v>
      </c>
      <c r="Y23" s="16"/>
      <c r="Z23" s="16"/>
      <c r="AA23" s="16"/>
      <c r="AB23" s="16"/>
      <c r="AC23" s="58">
        <v>1</v>
      </c>
      <c r="AD23" s="7"/>
      <c r="AE23" s="7"/>
      <c r="AF23" s="7"/>
      <c r="AG23" s="7"/>
      <c r="AH23" s="66" t="str">
        <f t="shared" si="2"/>
        <v>SR</v>
      </c>
      <c r="AI23" s="66">
        <f t="shared" si="3"/>
        <v>1</v>
      </c>
      <c r="AJ23" s="67" t="str">
        <f>VLOOKUP(AH23,REMARK!$B$4:$E$9,4,FALSE)</f>
        <v>Tidak perlu tindakan khusus</v>
      </c>
      <c r="AK23" s="96" t="s">
        <v>166</v>
      </c>
      <c r="AL23" s="96" t="s">
        <v>166</v>
      </c>
      <c r="AM23" s="96" t="s">
        <v>166</v>
      </c>
      <c r="AN23" s="50" t="s">
        <v>113</v>
      </c>
    </row>
    <row r="24" spans="2:40" s="1" customFormat="1" ht="105" x14ac:dyDescent="0.25">
      <c r="B24" s="51">
        <v>12</v>
      </c>
      <c r="C24" s="134" t="s">
        <v>114</v>
      </c>
      <c r="D24" s="135"/>
      <c r="E24" s="56" t="s">
        <v>116</v>
      </c>
      <c r="F24" s="56" t="s">
        <v>115</v>
      </c>
      <c r="G24" s="56" t="s">
        <v>85</v>
      </c>
      <c r="H24" s="56" t="s">
        <v>123</v>
      </c>
      <c r="I24" s="16"/>
      <c r="J24" s="16"/>
      <c r="K24" s="16">
        <v>3</v>
      </c>
      <c r="L24" s="16"/>
      <c r="M24" s="16"/>
      <c r="N24" s="58"/>
      <c r="O24" s="58"/>
      <c r="P24" s="58"/>
      <c r="Q24" s="58">
        <v>4</v>
      </c>
      <c r="R24" s="58"/>
      <c r="S24" s="66" t="str">
        <f t="shared" ref="S24:S28" si="4">IF(T24&gt;=15,"E",IF(T24&gt;=8,"HR",IF(T24&gt;=4,"MR",IF(T24&gt;=2,"LR","SR"))))</f>
        <v>HR</v>
      </c>
      <c r="T24" s="66">
        <f t="shared" si="1"/>
        <v>12</v>
      </c>
      <c r="U24" s="67" t="str">
        <f>VLOOKUP(S24,REMARK!$B$4:$E$9,4,FALSE)</f>
        <v>Harus Selalu dimonitoring (Semingu Sekali)</v>
      </c>
      <c r="V24" s="100" t="s">
        <v>117</v>
      </c>
      <c r="W24" s="100"/>
      <c r="X24" s="16"/>
      <c r="Y24" s="16">
        <v>2</v>
      </c>
      <c r="Z24" s="16"/>
      <c r="AA24" s="16"/>
      <c r="AB24" s="16"/>
      <c r="AC24" s="58">
        <v>1</v>
      </c>
      <c r="AD24" s="58"/>
      <c r="AE24" s="58"/>
      <c r="AF24" s="58"/>
      <c r="AG24" s="58"/>
      <c r="AH24" s="66" t="str">
        <f t="shared" si="2"/>
        <v>LR</v>
      </c>
      <c r="AI24" s="66">
        <f t="shared" si="3"/>
        <v>2</v>
      </c>
      <c r="AJ24" s="67" t="str">
        <f>VLOOKUP(AH24,REMARK!$B$4:$E$9,4,FALSE)</f>
        <v>Sesekali dimonitor (Setiap enam bulan sekali)</v>
      </c>
      <c r="AK24" s="96" t="s">
        <v>166</v>
      </c>
      <c r="AL24" s="96" t="s">
        <v>166</v>
      </c>
      <c r="AM24" s="96" t="s">
        <v>166</v>
      </c>
      <c r="AN24" s="28" t="s">
        <v>118</v>
      </c>
    </row>
    <row r="25" spans="2:40" s="1" customFormat="1" ht="105" x14ac:dyDescent="0.25">
      <c r="B25" s="51">
        <v>13</v>
      </c>
      <c r="C25" s="134" t="s">
        <v>119</v>
      </c>
      <c r="D25" s="135"/>
      <c r="E25" s="56" t="s">
        <v>120</v>
      </c>
      <c r="F25" s="56" t="s">
        <v>121</v>
      </c>
      <c r="G25" s="56" t="s">
        <v>122</v>
      </c>
      <c r="H25" s="56" t="s">
        <v>124</v>
      </c>
      <c r="I25" s="16"/>
      <c r="J25" s="16">
        <v>2</v>
      </c>
      <c r="K25" s="16"/>
      <c r="L25" s="16"/>
      <c r="M25" s="16"/>
      <c r="N25" s="58"/>
      <c r="O25" s="58"/>
      <c r="P25" s="58">
        <v>3</v>
      </c>
      <c r="Q25" s="58"/>
      <c r="R25" s="58"/>
      <c r="S25" s="66" t="str">
        <f t="shared" si="4"/>
        <v>MR</v>
      </c>
      <c r="T25" s="66">
        <f t="shared" si="1"/>
        <v>6</v>
      </c>
      <c r="U25" s="67" t="str">
        <f>VLOOKUP(S25,REMARK!$B$4:$E$9,4,FALSE)</f>
        <v>Secara periodik dimonitor (Sebulan Sekali)</v>
      </c>
      <c r="V25" s="100" t="s">
        <v>125</v>
      </c>
      <c r="W25" s="100"/>
      <c r="X25" s="16">
        <v>1</v>
      </c>
      <c r="Y25" s="16"/>
      <c r="Z25" s="16"/>
      <c r="AA25" s="16"/>
      <c r="AB25" s="16"/>
      <c r="AC25" s="58">
        <v>1</v>
      </c>
      <c r="AD25" s="58"/>
      <c r="AE25" s="58"/>
      <c r="AF25" s="58"/>
      <c r="AG25" s="58"/>
      <c r="AH25" s="66" t="str">
        <f t="shared" si="2"/>
        <v>SR</v>
      </c>
      <c r="AI25" s="66">
        <f t="shared" si="3"/>
        <v>1</v>
      </c>
      <c r="AJ25" s="67" t="str">
        <f>VLOOKUP(AH25,REMARK!$B$4:$E$9,4,FALSE)</f>
        <v>Tidak perlu tindakan khusus</v>
      </c>
      <c r="AK25" s="96" t="s">
        <v>166</v>
      </c>
      <c r="AL25" s="96" t="s">
        <v>166</v>
      </c>
      <c r="AM25" s="96" t="s">
        <v>166</v>
      </c>
      <c r="AN25" s="28" t="s">
        <v>126</v>
      </c>
    </row>
    <row r="26" spans="2:40" s="1" customFormat="1" ht="105" x14ac:dyDescent="0.25">
      <c r="B26" s="51">
        <v>14</v>
      </c>
      <c r="C26" s="134" t="s">
        <v>127</v>
      </c>
      <c r="D26" s="135"/>
      <c r="E26" s="56" t="s">
        <v>128</v>
      </c>
      <c r="F26" s="56" t="s">
        <v>129</v>
      </c>
      <c r="G26" s="56" t="s">
        <v>130</v>
      </c>
      <c r="H26" s="56" t="s">
        <v>124</v>
      </c>
      <c r="I26" s="16">
        <v>1</v>
      </c>
      <c r="J26" s="16"/>
      <c r="K26" s="16"/>
      <c r="L26" s="16"/>
      <c r="M26" s="16"/>
      <c r="N26" s="58"/>
      <c r="O26" s="58">
        <v>2</v>
      </c>
      <c r="P26" s="58"/>
      <c r="Q26" s="58"/>
      <c r="R26" s="58"/>
      <c r="S26" s="66" t="str">
        <f t="shared" si="4"/>
        <v>LR</v>
      </c>
      <c r="T26" s="66">
        <f t="shared" si="1"/>
        <v>2</v>
      </c>
      <c r="U26" s="67" t="str">
        <f>VLOOKUP(S26,REMARK!$B$4:$E$9,4,FALSE)</f>
        <v>Sesekali dimonitor (Setiap enam bulan sekali)</v>
      </c>
      <c r="V26" s="100" t="s">
        <v>131</v>
      </c>
      <c r="W26" s="100"/>
      <c r="X26" s="16">
        <v>1</v>
      </c>
      <c r="Y26" s="16"/>
      <c r="Z26" s="16"/>
      <c r="AA26" s="16"/>
      <c r="AB26" s="16"/>
      <c r="AC26" s="58">
        <v>1</v>
      </c>
      <c r="AD26" s="58"/>
      <c r="AE26" s="58"/>
      <c r="AF26" s="58"/>
      <c r="AG26" s="58"/>
      <c r="AH26" s="66" t="str">
        <f t="shared" si="2"/>
        <v>SR</v>
      </c>
      <c r="AI26" s="66">
        <f t="shared" si="3"/>
        <v>1</v>
      </c>
      <c r="AJ26" s="67" t="str">
        <f>VLOOKUP(AH26,REMARK!$B$4:$E$9,4,FALSE)</f>
        <v>Tidak perlu tindakan khusus</v>
      </c>
      <c r="AK26" s="96" t="s">
        <v>166</v>
      </c>
      <c r="AL26" s="96" t="s">
        <v>166</v>
      </c>
      <c r="AM26" s="96" t="s">
        <v>166</v>
      </c>
      <c r="AN26" s="65" t="s">
        <v>106</v>
      </c>
    </row>
    <row r="27" spans="2:40" s="1" customFormat="1" ht="105" x14ac:dyDescent="0.25">
      <c r="B27" s="51">
        <v>15</v>
      </c>
      <c r="C27" s="134" t="s">
        <v>138</v>
      </c>
      <c r="D27" s="135"/>
      <c r="E27" s="56" t="s">
        <v>139</v>
      </c>
      <c r="F27" s="56" t="s">
        <v>140</v>
      </c>
      <c r="G27" s="56" t="s">
        <v>141</v>
      </c>
      <c r="H27" s="56" t="s">
        <v>124</v>
      </c>
      <c r="I27" s="16">
        <v>1</v>
      </c>
      <c r="J27" s="16"/>
      <c r="K27" s="16"/>
      <c r="L27" s="16"/>
      <c r="M27" s="16"/>
      <c r="N27" s="58">
        <v>1</v>
      </c>
      <c r="O27" s="58"/>
      <c r="P27" s="58"/>
      <c r="Q27" s="58"/>
      <c r="R27" s="58"/>
      <c r="S27" s="66" t="str">
        <f t="shared" si="4"/>
        <v>SR</v>
      </c>
      <c r="T27" s="66">
        <f t="shared" si="1"/>
        <v>1</v>
      </c>
      <c r="U27" s="67" t="str">
        <f>VLOOKUP(S27,REMARK!$B$4:$E$9,4,FALSE)</f>
        <v>Tidak perlu tindakan khusus</v>
      </c>
      <c r="V27" s="136" t="s">
        <v>142</v>
      </c>
      <c r="W27" s="137"/>
      <c r="X27" s="16">
        <v>1</v>
      </c>
      <c r="Y27" s="16"/>
      <c r="Z27" s="16"/>
      <c r="AA27" s="16"/>
      <c r="AB27" s="16"/>
      <c r="AC27" s="58">
        <v>1</v>
      </c>
      <c r="AD27" s="58"/>
      <c r="AE27" s="58"/>
      <c r="AF27" s="58"/>
      <c r="AG27" s="58"/>
      <c r="AH27" s="66" t="str">
        <f t="shared" si="2"/>
        <v>SR</v>
      </c>
      <c r="AI27" s="66">
        <f t="shared" si="3"/>
        <v>1</v>
      </c>
      <c r="AJ27" s="67" t="str">
        <f>VLOOKUP(AH27,REMARK!$B$4:$E$9,4,FALSE)</f>
        <v>Tidak perlu tindakan khusus</v>
      </c>
      <c r="AK27" s="96" t="s">
        <v>166</v>
      </c>
      <c r="AL27" s="96" t="s">
        <v>166</v>
      </c>
      <c r="AM27" s="96" t="s">
        <v>166</v>
      </c>
      <c r="AN27" s="50" t="s">
        <v>143</v>
      </c>
    </row>
    <row r="28" spans="2:40" s="1" customFormat="1" ht="105" x14ac:dyDescent="0.25">
      <c r="B28" s="51">
        <v>16</v>
      </c>
      <c r="C28" s="134" t="s">
        <v>133</v>
      </c>
      <c r="D28" s="135"/>
      <c r="E28" s="56" t="s">
        <v>132</v>
      </c>
      <c r="F28" s="56" t="s">
        <v>134</v>
      </c>
      <c r="G28" s="56" t="s">
        <v>135</v>
      </c>
      <c r="H28" s="56" t="s">
        <v>124</v>
      </c>
      <c r="I28" s="16"/>
      <c r="J28" s="16">
        <v>2</v>
      </c>
      <c r="K28" s="16"/>
      <c r="L28" s="16"/>
      <c r="M28" s="16"/>
      <c r="N28" s="7"/>
      <c r="O28" s="58">
        <v>2</v>
      </c>
      <c r="P28" s="7"/>
      <c r="Q28" s="7"/>
      <c r="R28" s="7"/>
      <c r="S28" s="66" t="str">
        <f t="shared" si="4"/>
        <v>MR</v>
      </c>
      <c r="T28" s="66">
        <f t="shared" si="1"/>
        <v>4</v>
      </c>
      <c r="U28" s="67" t="str">
        <f>VLOOKUP(S28,REMARK!$B$4:$E$9,4,FALSE)</f>
        <v>Secara periodik dimonitor (Sebulan Sekali)</v>
      </c>
      <c r="V28" s="100" t="s">
        <v>136</v>
      </c>
      <c r="W28" s="100"/>
      <c r="X28" s="16">
        <v>1</v>
      </c>
      <c r="Y28" s="16"/>
      <c r="Z28" s="16"/>
      <c r="AA28" s="16"/>
      <c r="AB28" s="16"/>
      <c r="AC28" s="58">
        <v>1</v>
      </c>
      <c r="AD28" s="7"/>
      <c r="AE28" s="7"/>
      <c r="AF28" s="7"/>
      <c r="AG28" s="7"/>
      <c r="AH28" s="66" t="str">
        <f t="shared" si="2"/>
        <v>SR</v>
      </c>
      <c r="AI28" s="66">
        <f t="shared" si="3"/>
        <v>1</v>
      </c>
      <c r="AJ28" s="67" t="str">
        <f>VLOOKUP(AH28,REMARK!$B$4:$E$9,4,FALSE)</f>
        <v>Tidak perlu tindakan khusus</v>
      </c>
      <c r="AK28" s="96" t="s">
        <v>166</v>
      </c>
      <c r="AL28" s="96" t="s">
        <v>166</v>
      </c>
      <c r="AM28" s="96" t="s">
        <v>166</v>
      </c>
      <c r="AN28" s="28" t="s">
        <v>137</v>
      </c>
    </row>
    <row r="29" spans="2:40" x14ac:dyDescent="0.25">
      <c r="B29" s="38"/>
      <c r="C29" s="38"/>
      <c r="D29" s="38"/>
      <c r="E29" s="38"/>
      <c r="F29" s="38"/>
      <c r="G29" s="38"/>
      <c r="H29" s="38"/>
      <c r="I29" s="52"/>
      <c r="J29" s="52"/>
      <c r="K29" s="52"/>
      <c r="L29" s="52"/>
      <c r="M29" s="52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53"/>
    </row>
    <row r="30" spans="2:40" x14ac:dyDescent="0.25">
      <c r="B30" s="78"/>
      <c r="C30" s="133"/>
      <c r="D30" s="133"/>
      <c r="E30" s="133"/>
      <c r="F30" s="133"/>
      <c r="AN30" s="47"/>
    </row>
    <row r="31" spans="2:40" x14ac:dyDescent="0.25">
      <c r="B31" s="78"/>
      <c r="K31"/>
      <c r="L31"/>
      <c r="N31" s="1"/>
      <c r="O31" s="1"/>
      <c r="P31" s="1"/>
      <c r="Q31" s="1"/>
      <c r="AK31" s="109" t="s">
        <v>30</v>
      </c>
      <c r="AL31" s="109"/>
      <c r="AM31" s="7" t="s">
        <v>31</v>
      </c>
      <c r="AN31" s="7" t="s">
        <v>32</v>
      </c>
    </row>
    <row r="32" spans="2:40" x14ac:dyDescent="0.25">
      <c r="B32" s="78"/>
      <c r="K32"/>
      <c r="L32"/>
      <c r="P32" s="55"/>
      <c r="Q32" s="55"/>
      <c r="R32" s="55"/>
      <c r="S32" s="55"/>
      <c r="T32" s="55"/>
      <c r="U32" s="55"/>
      <c r="V32" s="55"/>
      <c r="W32" s="55"/>
      <c r="X32" s="55"/>
      <c r="Z32" s="55"/>
      <c r="AK32" s="103"/>
      <c r="AL32" s="104"/>
      <c r="AM32" s="6"/>
      <c r="AN32" s="6"/>
    </row>
    <row r="33" spans="2:40" x14ac:dyDescent="0.25">
      <c r="B33" s="78"/>
      <c r="K33"/>
      <c r="L33"/>
      <c r="P33" s="55"/>
      <c r="Q33" s="55"/>
      <c r="R33" s="55"/>
      <c r="S33" s="55"/>
      <c r="T33" s="55"/>
      <c r="U33" s="55"/>
      <c r="V33" s="55"/>
      <c r="W33" s="55"/>
      <c r="X33" s="55"/>
      <c r="Z33" s="55"/>
      <c r="AK33" s="105"/>
      <c r="AL33" s="106"/>
      <c r="AM33" s="6"/>
      <c r="AN33" s="6"/>
    </row>
    <row r="34" spans="2:40" x14ac:dyDescent="0.25">
      <c r="B34" s="78"/>
      <c r="K34"/>
      <c r="L34"/>
      <c r="P34" s="55"/>
      <c r="Q34" s="55"/>
      <c r="R34" s="55"/>
      <c r="S34" s="55"/>
      <c r="T34" s="55"/>
      <c r="U34" s="55"/>
      <c r="V34" s="55"/>
      <c r="W34" s="55"/>
      <c r="X34" s="55"/>
      <c r="Z34" s="55"/>
      <c r="AK34" s="105"/>
      <c r="AL34" s="106"/>
      <c r="AM34" s="6"/>
      <c r="AN34" s="6"/>
    </row>
    <row r="35" spans="2:40" ht="21.75" customHeight="1" x14ac:dyDescent="0.25">
      <c r="B35" s="78"/>
      <c r="K35"/>
      <c r="L35"/>
      <c r="P35" s="55"/>
      <c r="Q35" s="55"/>
      <c r="R35" s="55"/>
      <c r="S35" s="55"/>
      <c r="T35" s="55"/>
      <c r="U35" s="55"/>
      <c r="V35" s="55"/>
      <c r="W35" s="55"/>
      <c r="X35" s="55"/>
      <c r="Z35" s="55"/>
      <c r="AK35" s="105"/>
      <c r="AL35" s="106"/>
      <c r="AM35" s="6"/>
      <c r="AN35" s="6"/>
    </row>
    <row r="36" spans="2:40" x14ac:dyDescent="0.25">
      <c r="B36" s="78"/>
      <c r="K36"/>
      <c r="L36"/>
      <c r="P36" s="55"/>
      <c r="Q36" s="55"/>
      <c r="R36" s="55"/>
      <c r="S36" s="55"/>
      <c r="T36" s="55"/>
      <c r="U36" s="55"/>
      <c r="V36" s="55"/>
      <c r="W36" s="55"/>
      <c r="X36" s="55"/>
      <c r="Z36" s="55"/>
      <c r="AK36" s="107"/>
      <c r="AL36" s="108"/>
      <c r="AM36" s="4"/>
      <c r="AN36" s="4"/>
    </row>
    <row r="37" spans="2:40" x14ac:dyDescent="0.25">
      <c r="B37" s="78"/>
      <c r="K37"/>
      <c r="L37"/>
      <c r="P37" s="55"/>
      <c r="Q37" s="55"/>
      <c r="R37" s="55"/>
      <c r="S37" s="55"/>
      <c r="T37" s="55"/>
      <c r="U37" s="55"/>
      <c r="V37" s="55"/>
      <c r="W37" s="55"/>
      <c r="X37" s="55"/>
      <c r="Z37" s="55"/>
      <c r="AK37" s="132" t="s">
        <v>163</v>
      </c>
      <c r="AL37" s="132"/>
      <c r="AM37" s="97" t="s">
        <v>164</v>
      </c>
      <c r="AN37" s="97" t="s">
        <v>165</v>
      </c>
    </row>
    <row r="38" spans="2:40" x14ac:dyDescent="0.25">
      <c r="B38" s="78"/>
      <c r="AK38" s="132"/>
      <c r="AL38" s="132"/>
      <c r="AM38" s="3"/>
      <c r="AN38" s="3"/>
    </row>
    <row r="39" spans="2:40" x14ac:dyDescent="0.25">
      <c r="B39" s="12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3"/>
      <c r="N39" s="12"/>
      <c r="O39" s="12"/>
    </row>
    <row r="40" spans="2:40" x14ac:dyDescent="0.25">
      <c r="B40" s="12"/>
      <c r="C40" s="10"/>
      <c r="D40" s="10"/>
      <c r="E40" s="10"/>
      <c r="F40" s="10"/>
      <c r="G40" s="10"/>
      <c r="H40" s="10"/>
      <c r="I40" s="10"/>
      <c r="J40" s="10"/>
      <c r="K40" s="10"/>
      <c r="L40" s="11"/>
      <c r="M40" s="13"/>
      <c r="N40" s="12"/>
      <c r="O40" s="12"/>
    </row>
    <row r="41" spans="2:40" x14ac:dyDescent="0.25">
      <c r="B41" s="12"/>
      <c r="C41" s="10"/>
      <c r="D41" s="10"/>
      <c r="E41" s="10"/>
      <c r="F41" s="10"/>
      <c r="G41" s="10"/>
      <c r="H41" s="10"/>
      <c r="I41" s="10"/>
      <c r="J41" s="10"/>
      <c r="K41" s="10"/>
      <c r="L41" s="11"/>
      <c r="M41" s="13"/>
      <c r="N41" s="12"/>
      <c r="O41" s="12"/>
    </row>
    <row r="42" spans="2:40" x14ac:dyDescent="0.25">
      <c r="B42" s="12"/>
      <c r="C42" s="10"/>
      <c r="D42" s="10"/>
      <c r="E42" s="10"/>
      <c r="F42" s="10"/>
      <c r="G42" s="10"/>
      <c r="H42" s="10"/>
      <c r="I42" s="10"/>
      <c r="J42" s="10"/>
      <c r="K42" s="10"/>
      <c r="L42" s="11"/>
      <c r="M42" s="13"/>
      <c r="N42" s="12"/>
      <c r="O42" s="12"/>
    </row>
    <row r="43" spans="2:40" x14ac:dyDescent="0.25">
      <c r="B43" s="12"/>
      <c r="C43" s="10"/>
      <c r="D43" s="10"/>
      <c r="E43" s="10"/>
      <c r="F43" s="10"/>
      <c r="G43" s="10"/>
      <c r="H43" s="10"/>
      <c r="I43" s="10"/>
      <c r="J43" s="10"/>
      <c r="K43" s="10"/>
      <c r="L43" s="11"/>
      <c r="M43" s="13"/>
      <c r="N43" s="12"/>
      <c r="O43" s="12"/>
    </row>
    <row r="44" spans="2:40" x14ac:dyDescent="0.25">
      <c r="B44" s="12"/>
      <c r="C44" s="10"/>
      <c r="D44" s="10"/>
      <c r="E44" s="10"/>
      <c r="F44" s="10"/>
      <c r="G44" s="10"/>
      <c r="H44" s="10"/>
      <c r="I44" s="10"/>
      <c r="J44" s="10"/>
      <c r="K44" s="10"/>
      <c r="L44" s="11"/>
      <c r="M44" s="13"/>
      <c r="N44" s="12"/>
      <c r="O44" s="12"/>
    </row>
    <row r="45" spans="2:40" ht="6" customHeight="1" x14ac:dyDescent="0.25">
      <c r="B45" s="12"/>
      <c r="C45" s="10"/>
      <c r="D45" s="10"/>
      <c r="E45" s="10"/>
      <c r="F45" s="10"/>
      <c r="G45" s="10"/>
      <c r="H45" s="10"/>
      <c r="I45" s="10"/>
      <c r="J45" s="10"/>
      <c r="K45" s="10"/>
      <c r="L45" s="11"/>
      <c r="M45" s="13"/>
      <c r="N45" s="12"/>
      <c r="O45" s="12"/>
    </row>
    <row r="46" spans="2:40" x14ac:dyDescent="0.25">
      <c r="B46" s="12"/>
      <c r="C46" s="10"/>
      <c r="D46" s="10"/>
      <c r="E46" s="10"/>
      <c r="F46" s="10"/>
      <c r="G46" s="10"/>
      <c r="H46" s="10"/>
      <c r="I46" s="10"/>
      <c r="J46" s="10"/>
      <c r="K46" s="10"/>
      <c r="L46" s="11"/>
      <c r="M46" s="13"/>
      <c r="N46" s="12"/>
      <c r="O46" s="12"/>
    </row>
    <row r="47" spans="2:40" x14ac:dyDescent="0.25">
      <c r="B47" s="12"/>
      <c r="C47" s="10"/>
      <c r="D47" s="10"/>
      <c r="E47" s="10"/>
      <c r="F47" s="10"/>
      <c r="G47" s="10"/>
      <c r="H47" s="10"/>
      <c r="I47" s="10"/>
      <c r="J47" s="10"/>
      <c r="K47" s="10"/>
      <c r="L47" s="11"/>
      <c r="M47" s="13"/>
      <c r="N47" s="12"/>
      <c r="O47" s="12"/>
    </row>
    <row r="48" spans="2:40" x14ac:dyDescent="0.25">
      <c r="B48" s="12"/>
      <c r="C48" s="10"/>
      <c r="D48" s="10"/>
      <c r="E48" s="10"/>
      <c r="F48" s="10"/>
      <c r="G48" s="10"/>
      <c r="H48" s="10"/>
      <c r="I48" s="10"/>
      <c r="J48" s="10"/>
      <c r="K48" s="10"/>
      <c r="L48" s="11"/>
      <c r="M48" s="13"/>
      <c r="N48" s="12"/>
      <c r="O48" s="12"/>
    </row>
    <row r="49" spans="2:15" x14ac:dyDescent="0.25">
      <c r="B49" s="12"/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13"/>
      <c r="N49" s="12"/>
      <c r="O49" s="12"/>
    </row>
    <row r="50" spans="2:15" x14ac:dyDescent="0.25">
      <c r="B50" s="12"/>
      <c r="C50" s="10"/>
      <c r="D50" s="10"/>
      <c r="E50" s="10"/>
      <c r="F50" s="10"/>
      <c r="G50" s="10"/>
      <c r="H50" s="10"/>
      <c r="I50" s="10"/>
      <c r="J50" s="10"/>
      <c r="K50" s="10"/>
      <c r="L50" s="11"/>
      <c r="M50" s="13"/>
      <c r="N50" s="12"/>
      <c r="O50" s="12"/>
    </row>
    <row r="51" spans="2:15" x14ac:dyDescent="0.25">
      <c r="B51" s="12"/>
      <c r="C51" s="10"/>
      <c r="D51" s="10"/>
      <c r="E51" s="10"/>
      <c r="F51" s="10"/>
      <c r="G51" s="10"/>
      <c r="H51" s="10"/>
      <c r="I51" s="10"/>
      <c r="J51" s="10"/>
      <c r="K51" s="10"/>
      <c r="L51" s="11"/>
      <c r="M51" s="13"/>
      <c r="N51" s="12"/>
      <c r="O51" s="12"/>
    </row>
    <row r="52" spans="2:15" x14ac:dyDescent="0.25">
      <c r="B52" s="12"/>
      <c r="C52" s="12"/>
      <c r="D52" s="12"/>
      <c r="E52" s="12"/>
      <c r="F52" s="12"/>
      <c r="G52" s="12"/>
      <c r="H52" s="12"/>
      <c r="I52" s="13"/>
      <c r="J52" s="13"/>
      <c r="K52" s="13"/>
      <c r="L52" s="13"/>
      <c r="M52" s="13"/>
      <c r="N52" s="12"/>
      <c r="O52" s="12"/>
    </row>
    <row r="53" spans="2:15" x14ac:dyDescent="0.25">
      <c r="B53" s="12"/>
      <c r="C53" s="12"/>
      <c r="D53" s="12"/>
      <c r="E53" s="12"/>
      <c r="F53" s="12"/>
      <c r="G53" s="12"/>
      <c r="H53" s="12"/>
      <c r="I53" s="13"/>
      <c r="J53" s="13"/>
      <c r="K53" s="13"/>
      <c r="L53" s="13"/>
      <c r="M53" s="13"/>
      <c r="N53" s="12"/>
      <c r="O53" s="12"/>
    </row>
  </sheetData>
  <sortState ref="B38:I44">
    <sortCondition descending="1" ref="I38:I43"/>
  </sortState>
  <mergeCells count="55">
    <mergeCell ref="C28:D28"/>
    <mergeCell ref="C27:D27"/>
    <mergeCell ref="V27:W27"/>
    <mergeCell ref="V21:W21"/>
    <mergeCell ref="V23:W23"/>
    <mergeCell ref="V24:W24"/>
    <mergeCell ref="V25:W25"/>
    <mergeCell ref="V26:W26"/>
    <mergeCell ref="C18:D18"/>
    <mergeCell ref="V18:W18"/>
    <mergeCell ref="C19:D19"/>
    <mergeCell ref="V19:W19"/>
    <mergeCell ref="AK38:AL38"/>
    <mergeCell ref="C30:F30"/>
    <mergeCell ref="AK31:AL31"/>
    <mergeCell ref="AK37:AL37"/>
    <mergeCell ref="C20:D20"/>
    <mergeCell ref="V20:W20"/>
    <mergeCell ref="C21:D21"/>
    <mergeCell ref="C23:D23"/>
    <mergeCell ref="V28:W28"/>
    <mergeCell ref="C24:D24"/>
    <mergeCell ref="C25:D25"/>
    <mergeCell ref="C26:D26"/>
    <mergeCell ref="AM8:AM10"/>
    <mergeCell ref="AN8:AN10"/>
    <mergeCell ref="C12:D12"/>
    <mergeCell ref="V12:W12"/>
    <mergeCell ref="AC8:AG8"/>
    <mergeCell ref="AK8:AK10"/>
    <mergeCell ref="S8:U9"/>
    <mergeCell ref="AH8:AJ9"/>
    <mergeCell ref="AL8:AL10"/>
    <mergeCell ref="N8:R8"/>
    <mergeCell ref="B8:B10"/>
    <mergeCell ref="C8:D10"/>
    <mergeCell ref="E8:E10"/>
    <mergeCell ref="F8:F10"/>
    <mergeCell ref="G8:G10"/>
    <mergeCell ref="C17:D17"/>
    <mergeCell ref="V17:W17"/>
    <mergeCell ref="AM3:AM4"/>
    <mergeCell ref="AK32:AL36"/>
    <mergeCell ref="C14:D14"/>
    <mergeCell ref="V14:W14"/>
    <mergeCell ref="C15:D15"/>
    <mergeCell ref="V15:W15"/>
    <mergeCell ref="C16:D16"/>
    <mergeCell ref="V16:W16"/>
    <mergeCell ref="C13:D13"/>
    <mergeCell ref="V13:W13"/>
    <mergeCell ref="V8:W10"/>
    <mergeCell ref="X8:AB8"/>
    <mergeCell ref="H8:H10"/>
    <mergeCell ref="I8:M8"/>
  </mergeCells>
  <conditionalFormatting sqref="I12:T28 X12:AI28">
    <cfRule type="cellIs" dxfId="12" priority="16" operator="equal">
      <formula>VL</formula>
    </cfRule>
  </conditionalFormatting>
  <conditionalFormatting sqref="S12:T28 AH12:AI28">
    <cfRule type="cellIs" dxfId="11" priority="10" operator="equal">
      <formula>"VL"</formula>
    </cfRule>
    <cfRule type="cellIs" dxfId="10" priority="11" operator="equal">
      <formula>"VH"</formula>
    </cfRule>
    <cfRule type="cellIs" dxfId="9" priority="12" operator="equal">
      <formula>"H"</formula>
    </cfRule>
    <cfRule type="cellIs" dxfId="8" priority="13" operator="equal">
      <formula>"M"</formula>
    </cfRule>
    <cfRule type="cellIs" dxfId="7" priority="14" operator="equal">
      <formula>"L"</formula>
    </cfRule>
  </conditionalFormatting>
  <conditionalFormatting sqref="I12:M28 X12:AB28">
    <cfRule type="cellIs" dxfId="6" priority="9" operator="greaterThan">
      <formula>0</formula>
    </cfRule>
  </conditionalFormatting>
  <conditionalFormatting sqref="N12:R28 AC12:AG28">
    <cfRule type="cellIs" dxfId="5" priority="8" operator="greaterThan">
      <formula>0</formula>
    </cfRule>
  </conditionalFormatting>
  <conditionalFormatting sqref="S12:S28 AH12:AH28">
    <cfRule type="cellIs" dxfId="4" priority="1" operator="equal">
      <formula>"E"</formula>
    </cfRule>
    <cfRule type="cellIs" dxfId="3" priority="2" operator="equal">
      <formula>"HR"</formula>
    </cfRule>
    <cfRule type="cellIs" dxfId="2" priority="3" operator="equal">
      <formula>"MR"</formula>
    </cfRule>
    <cfRule type="cellIs" dxfId="1" priority="4" operator="equal">
      <formula>"LR"</formula>
    </cfRule>
    <cfRule type="cellIs" dxfId="0" priority="5" operator="equal">
      <formula>"SR"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E21" sqref="E21"/>
    </sheetView>
  </sheetViews>
  <sheetFormatPr defaultRowHeight="15" x14ac:dyDescent="0.25"/>
  <cols>
    <col min="3" max="3" width="12.5703125" bestFit="1" customWidth="1"/>
    <col min="4" max="4" width="9.140625" style="71"/>
    <col min="5" max="5" width="65.28515625" bestFit="1" customWidth="1"/>
  </cols>
  <sheetData>
    <row r="3" spans="2:30" x14ac:dyDescent="0.25">
      <c r="B3" s="78"/>
      <c r="C3" s="79"/>
      <c r="D3" s="85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2:30" s="54" customFormat="1" ht="24" customHeight="1" x14ac:dyDescent="0.25">
      <c r="B4" s="95">
        <v>1</v>
      </c>
      <c r="C4" s="86">
        <v>2</v>
      </c>
      <c r="D4" s="86">
        <v>3</v>
      </c>
      <c r="E4" s="86">
        <v>4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</row>
    <row r="5" spans="2:30" x14ac:dyDescent="0.25">
      <c r="B5" s="72" t="s">
        <v>14</v>
      </c>
      <c r="C5" s="87" t="s">
        <v>39</v>
      </c>
      <c r="D5" s="68" t="s">
        <v>40</v>
      </c>
      <c r="E5" s="73" t="s">
        <v>33</v>
      </c>
      <c r="F5" s="81"/>
      <c r="G5" s="82"/>
      <c r="H5" s="83"/>
      <c r="I5" s="82"/>
      <c r="J5" s="82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2:30" x14ac:dyDescent="0.25">
      <c r="B6" s="74" t="s">
        <v>155</v>
      </c>
      <c r="C6" s="88" t="s">
        <v>41</v>
      </c>
      <c r="D6" s="68" t="s">
        <v>42</v>
      </c>
      <c r="E6" s="89" t="s">
        <v>34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2:30" x14ac:dyDescent="0.25">
      <c r="B7" s="75" t="s">
        <v>156</v>
      </c>
      <c r="C7" s="90" t="s">
        <v>43</v>
      </c>
      <c r="D7" s="68" t="s">
        <v>44</v>
      </c>
      <c r="E7" s="89" t="s">
        <v>35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2:30" x14ac:dyDescent="0.25">
      <c r="B8" s="76" t="s">
        <v>157</v>
      </c>
      <c r="C8" s="91" t="s">
        <v>45</v>
      </c>
      <c r="D8" s="92" t="s">
        <v>160</v>
      </c>
      <c r="E8" s="89" t="s">
        <v>36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2:30" x14ac:dyDescent="0.25">
      <c r="B9" s="77" t="s">
        <v>158</v>
      </c>
      <c r="C9" s="93" t="s">
        <v>49</v>
      </c>
      <c r="D9" s="94">
        <v>1</v>
      </c>
      <c r="E9" s="89" t="s">
        <v>37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HIRAC Office IA</vt:lpstr>
      <vt:lpstr>REMARK</vt:lpstr>
      <vt:lpstr>'HIRAC Office IA'!Print_Area</vt:lpstr>
      <vt:lpstr>'HIRAC Office 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Gunawan</cp:lastModifiedBy>
  <cp:lastPrinted>2023-05-23T01:13:38Z</cp:lastPrinted>
  <dcterms:created xsi:type="dcterms:W3CDTF">2018-07-27T03:04:23Z</dcterms:created>
  <dcterms:modified xsi:type="dcterms:W3CDTF">2023-05-24T02:26:00Z</dcterms:modified>
</cp:coreProperties>
</file>