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Y:\SISTEM MANAJEMEN\2. SMT ISO\3. SISDUR MANAJEMEN MUTU (ISO 9001)\12. FIACO\"/>
    </mc:Choice>
  </mc:AlternateContent>
  <xr:revisionPtr revIDLastSave="0" documentId="8_{F52096B5-62F6-4649-828F-D18D4D427FBA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MATRIKS" sheetId="1" r:id="rId1"/>
    <sheet name="KRITERIA" sheetId="2" r:id="rId2"/>
    <sheet name="KAMUS KOMPETENSI" sheetId="3" r:id="rId3"/>
  </sheets>
  <definedNames>
    <definedName name="_xlnm._FilterDatabase" localSheetId="2" hidden="1">'KAMUS KOMPETENSI'!$A$4:$H$5</definedName>
    <definedName name="_xlnm._FilterDatabase" localSheetId="0" hidden="1">MATRIKS!$A$5:$BO$18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8" i="1" l="1"/>
  <c r="AZ18" i="1"/>
  <c r="AW18" i="1"/>
  <c r="BC17" i="1"/>
  <c r="AZ17" i="1"/>
  <c r="AW17" i="1"/>
  <c r="BC16" i="1"/>
  <c r="AZ16" i="1"/>
  <c r="AW16" i="1"/>
  <c r="BC15" i="1"/>
  <c r="AZ15" i="1"/>
  <c r="AW15" i="1"/>
  <c r="BC14" i="1"/>
  <c r="AZ14" i="1"/>
  <c r="AW14" i="1"/>
  <c r="BC13" i="1"/>
  <c r="AZ13" i="1"/>
  <c r="AW13" i="1"/>
  <c r="BC12" i="1"/>
  <c r="AZ12" i="1"/>
  <c r="AW12" i="1"/>
  <c r="BC11" i="1"/>
  <c r="AZ11" i="1"/>
  <c r="AW11" i="1"/>
  <c r="BC10" i="1"/>
  <c r="AZ10" i="1"/>
  <c r="AW10" i="1"/>
  <c r="BC9" i="1"/>
  <c r="AZ9" i="1"/>
  <c r="AW9" i="1"/>
  <c r="BC8" i="1"/>
  <c r="AZ8" i="1"/>
  <c r="AW8" i="1"/>
  <c r="BC7" i="1"/>
  <c r="AZ7" i="1"/>
  <c r="AW7" i="1"/>
  <c r="AJ18" i="1"/>
  <c r="AJ17" i="1"/>
  <c r="AJ16" i="1"/>
  <c r="AJ15" i="1"/>
  <c r="AJ8" i="1"/>
  <c r="AJ14" i="1"/>
  <c r="AJ13" i="1"/>
  <c r="AJ11" i="1"/>
  <c r="AJ10" i="1"/>
  <c r="AJ9" i="1"/>
  <c r="AI18" i="1"/>
  <c r="AI17" i="1"/>
  <c r="AI16" i="1"/>
  <c r="AI15" i="1"/>
  <c r="AI8" i="1"/>
  <c r="AI14" i="1"/>
  <c r="AI13" i="1"/>
  <c r="AI11" i="1"/>
  <c r="AI10" i="1"/>
  <c r="AI9" i="1"/>
  <c r="AJ12" i="1"/>
  <c r="AT14" i="1" l="1"/>
  <c r="AQ14" i="1"/>
  <c r="AN14" i="1"/>
  <c r="AK14" i="1"/>
  <c r="AH14" i="1"/>
  <c r="AE14" i="1"/>
  <c r="AB14" i="1"/>
  <c r="Y14" i="1"/>
  <c r="V14" i="1"/>
  <c r="S14" i="1"/>
  <c r="P14" i="1"/>
  <c r="AT17" i="1"/>
  <c r="AQ17" i="1"/>
  <c r="AN17" i="1"/>
  <c r="AH17" i="1"/>
  <c r="AE17" i="1"/>
  <c r="AB17" i="1"/>
  <c r="Y17" i="1"/>
  <c r="V17" i="1"/>
  <c r="S17" i="1"/>
  <c r="P17" i="1"/>
  <c r="AK17" i="1" l="1"/>
  <c r="AT10" i="1" l="1"/>
  <c r="AQ10" i="1"/>
  <c r="AN10" i="1"/>
  <c r="AK10" i="1"/>
  <c r="AH10" i="1"/>
  <c r="AE10" i="1"/>
  <c r="AB10" i="1"/>
  <c r="Y10" i="1"/>
  <c r="V10" i="1"/>
  <c r="S10" i="1"/>
  <c r="P10" i="1"/>
  <c r="AG21" i="2" l="1"/>
  <c r="AF21" i="2"/>
  <c r="AE21" i="2"/>
  <c r="AD21" i="2"/>
  <c r="AC21" i="2"/>
  <c r="AB21" i="2"/>
  <c r="AA21" i="2"/>
  <c r="Z21" i="2"/>
  <c r="Y21" i="2"/>
  <c r="X21" i="2"/>
  <c r="V21" i="2"/>
  <c r="U21" i="2"/>
  <c r="T21" i="2"/>
  <c r="S21" i="2"/>
  <c r="R21" i="2"/>
  <c r="Q21" i="2"/>
  <c r="P21" i="2"/>
  <c r="O21" i="2"/>
  <c r="N21" i="2"/>
  <c r="M21" i="2"/>
  <c r="K21" i="2"/>
  <c r="J21" i="2"/>
  <c r="I21" i="2"/>
  <c r="H21" i="2"/>
  <c r="G21" i="2"/>
  <c r="F21" i="2"/>
  <c r="E21" i="2"/>
  <c r="D21" i="2"/>
  <c r="C21" i="2"/>
  <c r="B21" i="2"/>
  <c r="AI7" i="1"/>
  <c r="AI12" i="1"/>
  <c r="AT18" i="1" l="1"/>
  <c r="AQ18" i="1"/>
  <c r="AN18" i="1"/>
  <c r="AH18" i="1"/>
  <c r="AE18" i="1"/>
  <c r="AB18" i="1"/>
  <c r="Y18" i="1"/>
  <c r="V18" i="1"/>
  <c r="S18" i="1"/>
  <c r="P18" i="1"/>
  <c r="AT8" i="1"/>
  <c r="AQ8" i="1"/>
  <c r="AN8" i="1"/>
  <c r="AH8" i="1"/>
  <c r="AE8" i="1"/>
  <c r="AB8" i="1"/>
  <c r="Y8" i="1"/>
  <c r="V8" i="1"/>
  <c r="S8" i="1"/>
  <c r="P8" i="1"/>
  <c r="AT16" i="1"/>
  <c r="AQ16" i="1"/>
  <c r="AN16" i="1"/>
  <c r="AH16" i="1"/>
  <c r="AE16" i="1"/>
  <c r="AB16" i="1"/>
  <c r="Y16" i="1"/>
  <c r="V16" i="1"/>
  <c r="S16" i="1"/>
  <c r="P16" i="1"/>
  <c r="AT15" i="1"/>
  <c r="AQ15" i="1"/>
  <c r="AN15" i="1"/>
  <c r="AH15" i="1"/>
  <c r="AE15" i="1"/>
  <c r="AB15" i="1"/>
  <c r="Y15" i="1"/>
  <c r="V15" i="1"/>
  <c r="S15" i="1"/>
  <c r="P15" i="1"/>
  <c r="AT13" i="1"/>
  <c r="AQ13" i="1"/>
  <c r="AN13" i="1"/>
  <c r="AH13" i="1"/>
  <c r="AE13" i="1"/>
  <c r="AB13" i="1"/>
  <c r="Y13" i="1"/>
  <c r="V13" i="1"/>
  <c r="S13" i="1"/>
  <c r="P13" i="1"/>
  <c r="AT11" i="1"/>
  <c r="AQ11" i="1"/>
  <c r="AN11" i="1"/>
  <c r="AH11" i="1"/>
  <c r="AE11" i="1"/>
  <c r="AB11" i="1"/>
  <c r="Y11" i="1"/>
  <c r="V11" i="1"/>
  <c r="S11" i="1"/>
  <c r="P11" i="1"/>
  <c r="AK11" i="1" l="1"/>
  <c r="AK13" i="1"/>
  <c r="AK8" i="1"/>
  <c r="AK18" i="1"/>
  <c r="AK15" i="1"/>
  <c r="AK16" i="1"/>
  <c r="AB12" i="1" l="1"/>
  <c r="AB9" i="1"/>
  <c r="AB7" i="1"/>
  <c r="Y12" i="1"/>
  <c r="Y9" i="1"/>
  <c r="Y7" i="1"/>
  <c r="BN18" i="1"/>
  <c r="BM18" i="1"/>
  <c r="BL18" i="1"/>
  <c r="BI18" i="1"/>
  <c r="BF18" i="1"/>
  <c r="J18" i="1"/>
  <c r="H18" i="1"/>
  <c r="BN17" i="1"/>
  <c r="BM17" i="1"/>
  <c r="BL17" i="1"/>
  <c r="BI17" i="1"/>
  <c r="BF17" i="1"/>
  <c r="J17" i="1"/>
  <c r="H17" i="1"/>
  <c r="BN16" i="1"/>
  <c r="BM16" i="1"/>
  <c r="BL16" i="1"/>
  <c r="BI16" i="1"/>
  <c r="BF16" i="1"/>
  <c r="J16" i="1"/>
  <c r="H16" i="1"/>
  <c r="BN15" i="1"/>
  <c r="BM15" i="1"/>
  <c r="BL15" i="1"/>
  <c r="BI15" i="1"/>
  <c r="BF15" i="1"/>
  <c r="J15" i="1"/>
  <c r="H15" i="1"/>
  <c r="BN8" i="1"/>
  <c r="BM8" i="1"/>
  <c r="BL8" i="1"/>
  <c r="BI8" i="1"/>
  <c r="BF8" i="1"/>
  <c r="J8" i="1"/>
  <c r="H8" i="1"/>
  <c r="BN14" i="1"/>
  <c r="BM14" i="1"/>
  <c r="BL14" i="1"/>
  <c r="BI14" i="1"/>
  <c r="BF14" i="1"/>
  <c r="J14" i="1"/>
  <c r="H14" i="1"/>
  <c r="BN13" i="1"/>
  <c r="BM13" i="1"/>
  <c r="BL13" i="1"/>
  <c r="BI13" i="1"/>
  <c r="BF13" i="1"/>
  <c r="J13" i="1"/>
  <c r="H13" i="1"/>
  <c r="BN12" i="1"/>
  <c r="BM12" i="1"/>
  <c r="BL12" i="1"/>
  <c r="BI12" i="1"/>
  <c r="BF12" i="1"/>
  <c r="AT12" i="1"/>
  <c r="AQ12" i="1"/>
  <c r="AN12" i="1"/>
  <c r="AH12" i="1"/>
  <c r="AE12" i="1"/>
  <c r="V12" i="1"/>
  <c r="S12" i="1"/>
  <c r="P12" i="1"/>
  <c r="J12" i="1"/>
  <c r="H12" i="1"/>
  <c r="BN11" i="1"/>
  <c r="BM11" i="1"/>
  <c r="BL11" i="1"/>
  <c r="BI11" i="1"/>
  <c r="BF11" i="1"/>
  <c r="J11" i="1"/>
  <c r="H11" i="1"/>
  <c r="BN10" i="1"/>
  <c r="BM10" i="1"/>
  <c r="BL10" i="1"/>
  <c r="BI10" i="1"/>
  <c r="BF10" i="1"/>
  <c r="J10" i="1"/>
  <c r="H10" i="1"/>
  <c r="BN9" i="1"/>
  <c r="BM9" i="1"/>
  <c r="BL9" i="1"/>
  <c r="BI9" i="1"/>
  <c r="BF9" i="1"/>
  <c r="AT9" i="1"/>
  <c r="AQ9" i="1"/>
  <c r="AN9" i="1"/>
  <c r="AH9" i="1"/>
  <c r="AE9" i="1"/>
  <c r="V9" i="1"/>
  <c r="S9" i="1"/>
  <c r="P9" i="1"/>
  <c r="J9" i="1"/>
  <c r="H9" i="1"/>
  <c r="BN7" i="1"/>
  <c r="BM7" i="1"/>
  <c r="BL7" i="1"/>
  <c r="BI7" i="1"/>
  <c r="BF7" i="1"/>
  <c r="AT7" i="1"/>
  <c r="AQ7" i="1"/>
  <c r="AN7" i="1"/>
  <c r="AJ7" i="1"/>
  <c r="AH7" i="1"/>
  <c r="AE7" i="1"/>
  <c r="V7" i="1"/>
  <c r="S7" i="1"/>
  <c r="P7" i="1"/>
  <c r="J7" i="1"/>
  <c r="H7" i="1"/>
  <c r="BO17" i="1" l="1"/>
  <c r="AK7" i="1"/>
  <c r="BO10" i="1"/>
  <c r="BO12" i="1"/>
  <c r="BO9" i="1"/>
  <c r="BO18" i="1"/>
  <c r="BO7" i="1"/>
  <c r="BO13" i="1"/>
  <c r="BO16" i="1"/>
  <c r="AK9" i="1"/>
  <c r="BO14" i="1"/>
  <c r="BO11" i="1"/>
  <c r="BO8" i="1"/>
  <c r="BO15" i="1"/>
  <c r="AK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HC</author>
  </authors>
  <commentList>
    <comment ref="K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HC:</t>
        </r>
        <r>
          <rPr>
            <sz val="9"/>
            <color indexed="81"/>
            <rFont val="Tahoma"/>
            <family val="2"/>
          </rPr>
          <t xml:space="preserve">
STANDAR PENDIDIKAN DISESUAIKAN DG JOBDES</t>
        </r>
      </text>
    </comment>
    <comment ref="M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HC:</t>
        </r>
        <r>
          <rPr>
            <sz val="9"/>
            <color indexed="81"/>
            <rFont val="Tahoma"/>
            <family val="2"/>
          </rPr>
          <t xml:space="preserve">
O = SESUAI (min Pend Sama)
X = TIDAK SESUAI</t>
        </r>
      </text>
    </comment>
  </commentList>
</comments>
</file>

<file path=xl/sharedStrings.xml><?xml version="1.0" encoding="utf-8"?>
<sst xmlns="http://schemas.openxmlformats.org/spreadsheetml/2006/main" count="283" uniqueCount="165">
  <si>
    <t>PT. CHITOSE INTERNASIONAL TBK</t>
  </si>
  <si>
    <t>A. KOMPETENSI NON - TEKNIS</t>
  </si>
  <si>
    <t>B. KOMPETENSI TEKNIS</t>
  </si>
  <si>
    <t>NO.</t>
  </si>
  <si>
    <t>NIK</t>
  </si>
  <si>
    <t>NAMA</t>
  </si>
  <si>
    <t>JABATAN</t>
  </si>
  <si>
    <t>BAGIAN</t>
  </si>
  <si>
    <t>DEPARTEMEN</t>
  </si>
  <si>
    <t>TGL LAHIR</t>
  </si>
  <si>
    <t>USIA</t>
  </si>
  <si>
    <t>TGL MASUK</t>
  </si>
  <si>
    <t>MASA KERJA</t>
  </si>
  <si>
    <t>PENDIDIKAN</t>
  </si>
  <si>
    <t>TAKING OWNERSHIP</t>
  </si>
  <si>
    <t>INNOVATION</t>
  </si>
  <si>
    <t>RESULT ORIENTATION</t>
  </si>
  <si>
    <t>CUSTOMER SERVICE ORIENTATION</t>
  </si>
  <si>
    <t>TOTAL TARGET</t>
  </si>
  <si>
    <t>TOTAL ACTUAL</t>
  </si>
  <si>
    <t>TOTAL GAP</t>
  </si>
  <si>
    <t>STANDAR</t>
  </si>
  <si>
    <t>ACTUAL</t>
  </si>
  <si>
    <t>GAP</t>
  </si>
  <si>
    <t>STANDARD NILAI KOMPETENSI TEKNIS</t>
  </si>
  <si>
    <t>NA</t>
  </si>
  <si>
    <t>Not Aplicable/ Tidak Berhubungan</t>
  </si>
  <si>
    <t>Dapat mengerjakan tugasnya sehari-hari dengan pendampingan atasan / rekan kerja</t>
  </si>
  <si>
    <t>Mampu mengerjakan tugas sehari-hari sesuai dengan prosedur kerja baku</t>
  </si>
  <si>
    <t>Mampu mengerjakan dengan lancar dan tangkas tanpa melakukan kesalahan dalam praktik / prosedur kerja baku selama 6 bulan berturut-turut</t>
  </si>
  <si>
    <t>Mampu memecahkan permasalahan teknis yang timbul dalam pekerjaan sehari-hari</t>
  </si>
  <si>
    <t>Mampu menciptakan / menghasilkan inovasi / continous improvement dalam pekerjaan</t>
  </si>
  <si>
    <t>Mampu melakukan mentoring pekerjaan kepada rekan kerja / subordinat</t>
  </si>
  <si>
    <t>MATRIKS KRITERIA KOMPETENSI PT. CHITOSE INTERNASIONAL. TBK</t>
  </si>
  <si>
    <t>COMPETENCY</t>
  </si>
  <si>
    <t>FRONT OFFICE</t>
  </si>
  <si>
    <t>MIDLE OFFICE</t>
  </si>
  <si>
    <t>BACK OFFICE</t>
  </si>
  <si>
    <t>MANAGER</t>
  </si>
  <si>
    <t>ASSISTANT MANAGER</t>
  </si>
  <si>
    <t>KASIE</t>
  </si>
  <si>
    <t>WAKASIE</t>
  </si>
  <si>
    <t>KARU</t>
  </si>
  <si>
    <t xml:space="preserve">WAKARU </t>
  </si>
  <si>
    <t>OPERATOR</t>
  </si>
  <si>
    <t>DEVELOPING TEAM</t>
  </si>
  <si>
    <t>STRATEGIC THINKING</t>
  </si>
  <si>
    <t>INTEGRITY &amp; TRUST</t>
  </si>
  <si>
    <t>EXPERTISE / TECHNICAL</t>
  </si>
  <si>
    <t>TOTAL</t>
  </si>
  <si>
    <t>CLUSTER</t>
  </si>
  <si>
    <t>FUNCTION</t>
  </si>
  <si>
    <t>KRITERIA REKOMENDASI</t>
  </si>
  <si>
    <t>DESKRIPSI</t>
  </si>
  <si>
    <t xml:space="preserve">FRONT OFFICE </t>
  </si>
  <si>
    <t>SALES &amp; MARKETING</t>
  </si>
  <si>
    <t>DAPAT DIREKOMENDASIKAN</t>
  </si>
  <si>
    <t>&gt; 2 kompetensi memenuhi kriteria yang dipersyaratkan dan atau &gt; 2 kompetensi melebihi kriteria yang dipersyaratkan</t>
  </si>
  <si>
    <t>BUSINESS DEVELOPMENT</t>
  </si>
  <si>
    <t xml:space="preserve">MIDLLE OFFICE </t>
  </si>
  <si>
    <t>PRODUKSI</t>
  </si>
  <si>
    <t>SUPPLY CHAIN</t>
  </si>
  <si>
    <t>ENGINEERING</t>
  </si>
  <si>
    <t xml:space="preserve">BACK OFFICE </t>
  </si>
  <si>
    <t>FINANCE &amp; ACCOUNTING</t>
  </si>
  <si>
    <t>DIREKOMENDASIKAN DENGAN PENGEMBANGAN</t>
  </si>
  <si>
    <t>2 - 4 kompetensi melebihi kriteria yang dipersyaratkan</t>
  </si>
  <si>
    <t>AUDIT &amp; RISK MANAGEMENT</t>
  </si>
  <si>
    <t>QUALITY ASSURANCE</t>
  </si>
  <si>
    <t>IT</t>
  </si>
  <si>
    <t>TIDAK DIREKOMENDASIKAN</t>
  </si>
  <si>
    <t>&lt; 2 kompetensi yang melebihi kriteria yang dipersyaratkan</t>
  </si>
  <si>
    <t>HUMAN CAPITAL</t>
  </si>
  <si>
    <t>GENERAL SHARED SERVICE</t>
  </si>
  <si>
    <t>CORPORATE SECRETARY</t>
  </si>
  <si>
    <t>No</t>
  </si>
  <si>
    <t>Kompetensi</t>
  </si>
  <si>
    <t>Level Kompetensi</t>
  </si>
  <si>
    <t>Customer Service Orientation</t>
  </si>
  <si>
    <t>Merespon keluhan pelanggan internal / eksternal</t>
  </si>
  <si>
    <t>Menyelesaikan keluhan pelanggan internal / eksternal secara langsung hingga tuntas</t>
  </si>
  <si>
    <t>Memperbaiki layanan kepada pelanggan secara kontinu</t>
  </si>
  <si>
    <t>Meminta umpan balik terhadap pelanggan untuk perbaikan layanan</t>
  </si>
  <si>
    <t>Meminta umpan balik terhadap pelanggan untuk mengembangkan produk atau bisnis jangka panjang</t>
  </si>
  <si>
    <t>Memberikan masukan kepada pelanggan secara berkala</t>
  </si>
  <si>
    <t>Innovation</t>
  </si>
  <si>
    <t>Dapat menjelaskan job desc nya secara lancar</t>
  </si>
  <si>
    <t>Mampu memperbaiki kesalahan pekerjaan yang tidak sesuai prosedur</t>
  </si>
  <si>
    <t>Memberikan solusi dengan data dan fakta ketika ada masalah dipekerjaan</t>
  </si>
  <si>
    <t>Memberikan solusi melalui teknologi / digital terhadap masalah dipekerjaan dengan data dan fakta pendukung</t>
  </si>
  <si>
    <t>Menghasilkan alternatif solusi berbasis teknologi yang sudah diimplementasikan minimal 3 bulan</t>
  </si>
  <si>
    <t>Pernah menjadi finalis dalam innovation award</t>
  </si>
  <si>
    <t>Developing Team</t>
  </si>
  <si>
    <t>Mampu menerapkan target pribadi dan perusahaan dalam BSC namun belum melakukan pengembangan</t>
  </si>
  <si>
    <t>Memberikan arahan-arahan guna membantu penyelesaian tugas sesuai target Perusahaan</t>
  </si>
  <si>
    <t>Melakukan coaching, counselling dan pengembangan lainnya terhadap tim</t>
  </si>
  <si>
    <t>Memberikan rekomendasi program pengembangan timnya berdasarkan analisa gap kompetensi yang terukur</t>
  </si>
  <si>
    <t>Berperan aktif dalam pengembangan tim melalui program pengembangan yang diarahkan Perusahaan</t>
  </si>
  <si>
    <t>Mampu mencetak star employee / kader yang siap menjadi future leader sejalan dengan kebutuhan organisasi</t>
  </si>
  <si>
    <t>Integrity &amp; Trust</t>
  </si>
  <si>
    <t>Menyampaikan pikiran dan pendapat ketika diminta dengan data dan fakta</t>
  </si>
  <si>
    <t>Proaktif menyampaikan pikiran dan pendapat tanpa diminta dengan data dan fakta</t>
  </si>
  <si>
    <t>Proaktif menyampaikan pikiran dan pendapat tanpa diminta dengan data dan fakta terpercaya dan berdampak terhadap Departemen</t>
  </si>
  <si>
    <t>Proaktif menyampaikan pikiran dan pendapat dengan data dan fakta terpercaya serta mengakui jika berbuat kesalahan</t>
  </si>
  <si>
    <t>Secara umum dapat dipercaya, suka membantu, mengakui berbuat salah dan berbicara berdasarkan data dan fakta yang berdampak bagi Perusahaan</t>
  </si>
  <si>
    <t>Taking Ownership</t>
  </si>
  <si>
    <t>Menjalankan pekerjaan yang menjadi tugas tanggung jawabnya sehari-hari</t>
  </si>
  <si>
    <t>Mampu memberikan solusi dan menyelesaikan masalah yang muncul di pekerjaannya</t>
  </si>
  <si>
    <t>Menyelesaikan pekerjaan dengan tuntas tanpa diminta</t>
  </si>
  <si>
    <t>Bersemangat dalam menuntaskan pekerjaan di timnya</t>
  </si>
  <si>
    <t>Menunjukkan kepedulian terhadap tim dengan menawarkan bantuan pekerjaan yang bukan menjadi tanggung jawabnya</t>
  </si>
  <si>
    <t>Membantu pekerjaan rekan kerja bagian lain setelah pekerjaannya selesai</t>
  </si>
  <si>
    <t>Result Orientation</t>
  </si>
  <si>
    <t>Menyelesaikan pekerjaan sesuai deadline</t>
  </si>
  <si>
    <t>Menyelesaikan pekerjaan operasional sesuai target dengan tingkat kesalahan &lt; 10%</t>
  </si>
  <si>
    <t>Menyelesaikan pekerjaan kurang dari deadline yang ditetapkan dan memberikan hasil yang lebih dari target</t>
  </si>
  <si>
    <t>Menyelesaikan pekerjaan sebelum deadline dan sesuai prosedur yang berlaku</t>
  </si>
  <si>
    <t>Menyelesaikan pekerjaan kompleks / strategis sesuai deadline</t>
  </si>
  <si>
    <t>Menyelesaikan pekerjaan strategis yang berdampak pada bisnis perusahaan &gt; 2 tahun kedepan</t>
  </si>
  <si>
    <t>Strategic Thinking</t>
  </si>
  <si>
    <t>Dapat menjelaskan visi misi perusahaan</t>
  </si>
  <si>
    <t xml:space="preserve">Mengetahui Corporate Strategy (BSC) dan terlibat dalam pencapaian target BSC </t>
  </si>
  <si>
    <t>Mampu menurunkan BSC dengan analisa dan mitigasi resiko</t>
  </si>
  <si>
    <t>Membuat konsep jangka panjang yang strategis bagi Departemen</t>
  </si>
  <si>
    <t>Membuat konsep jangka panjang yang strategis bagi Departemen dan bisnis furniture steel</t>
  </si>
  <si>
    <t>Mampu memprediksi resiko bisnis furniture steel dalam jangka &gt; 5 tahun ke depan</t>
  </si>
  <si>
    <t>Dapat dipercaya mengerjakan job desc nya dengan pengawasan</t>
  </si>
  <si>
    <t>KAMUS KOMPETENSI PT. CHITOSE INTERNASIONAL. TBK</t>
  </si>
  <si>
    <t>5S</t>
  </si>
  <si>
    <t>K3 &amp; LH</t>
  </si>
  <si>
    <t>KAIZEN</t>
  </si>
  <si>
    <t>YAYA SUNJAYA</t>
  </si>
  <si>
    <t>D. MANAGER</t>
  </si>
  <si>
    <t>DIMAS DWI PRASETIA C.P</t>
  </si>
  <si>
    <t>MAUDINA RACHMAWATI</t>
  </si>
  <si>
    <t>YANI SUMARNI</t>
  </si>
  <si>
    <t>DONI HERNAWAN</t>
  </si>
  <si>
    <t>ERNA HERLINA</t>
  </si>
  <si>
    <t>KARNIATIKA</t>
  </si>
  <si>
    <t>KISTY RIAGUSTINA</t>
  </si>
  <si>
    <t>E. ASS MANAGER</t>
  </si>
  <si>
    <t>ANNISA NURFITRIANI</t>
  </si>
  <si>
    <t>RIANY NOVI ELIANA</t>
  </si>
  <si>
    <t>RADITYA PRATAMA</t>
  </si>
  <si>
    <t>SAFITRI YANTI</t>
  </si>
  <si>
    <t>MATRIKS KOMPETENSI - FICO</t>
  </si>
  <si>
    <t>S2</t>
  </si>
  <si>
    <t>S1</t>
  </si>
  <si>
    <t>SLTA</t>
  </si>
  <si>
    <t>D3</t>
  </si>
  <si>
    <t>KEPALA BAGIAN</t>
  </si>
  <si>
    <t>WAKIL KEPALA BAGIAN</t>
  </si>
  <si>
    <t>STAF</t>
  </si>
  <si>
    <t>F. KEPALA BAGIAN</t>
  </si>
  <si>
    <t>H. STAF</t>
  </si>
  <si>
    <t>N.K. OPERATOR HARIAN KONTRAK</t>
  </si>
  <si>
    <t>A.1. FINANCE ACCOUNTING &amp; CONTROLLER (FIACO)</t>
  </si>
  <si>
    <t>A.1.1. ACCOUNTING &amp; CONTROLLING</t>
  </si>
  <si>
    <t>A.1.2. FINANCE</t>
  </si>
  <si>
    <t>SISTEM ADM</t>
  </si>
  <si>
    <t>AKUNTANSI</t>
  </si>
  <si>
    <t>FINANCE</t>
  </si>
  <si>
    <t>PAJAK</t>
  </si>
  <si>
    <t>PERBANKAN</t>
  </si>
  <si>
    <t>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</si>
</sst>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;@"/>
    <numFmt numFmtId="165" formatCode="yyyy\-mm\-dd;@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22"/>
      <color indexed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51"/>
        <bgColor indexed="13"/>
      </patternFill>
    </fill>
    <fill>
      <patternFill patternType="solid">
        <fgColor indexed="52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60"/>
        <bgColor indexed="25"/>
      </patternFill>
    </fill>
    <fill>
      <patternFill patternType="solid">
        <fgColor rgb="FF800000"/>
        <bgColor indexed="2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EBF1DE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189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8" fillId="3" borderId="21" xfId="0" applyFont="1" applyFill="1" applyBorder="1" applyAlignment="1">
      <alignment horizontal="center" vertical="center" textRotation="90" wrapText="1"/>
    </xf>
    <xf numFmtId="0" fontId="8" fillId="7" borderId="21" xfId="0" applyFont="1" applyFill="1" applyBorder="1" applyAlignment="1">
      <alignment horizontal="center" vertical="center" textRotation="90" wrapText="1"/>
    </xf>
    <xf numFmtId="0" fontId="8" fillId="4" borderId="22" xfId="0" applyFont="1" applyFill="1" applyBorder="1" applyAlignment="1">
      <alignment horizontal="center" vertical="center" textRotation="90" wrapText="1"/>
    </xf>
    <xf numFmtId="0" fontId="8" fillId="4" borderId="23" xfId="0" applyFont="1" applyFill="1" applyBorder="1" applyAlignment="1">
      <alignment horizontal="center" vertical="center" textRotation="90" wrapText="1"/>
    </xf>
    <xf numFmtId="0" fontId="8" fillId="8" borderId="24" xfId="0" applyFont="1" applyFill="1" applyBorder="1" applyAlignment="1">
      <alignment horizontal="center" vertical="center" textRotation="90" wrapText="1"/>
    </xf>
    <xf numFmtId="0" fontId="8" fillId="4" borderId="25" xfId="0" applyFont="1" applyFill="1" applyBorder="1" applyAlignment="1">
      <alignment horizontal="center" vertical="center" textRotation="90" wrapText="1"/>
    </xf>
    <xf numFmtId="0" fontId="8" fillId="8" borderId="23" xfId="0" applyFont="1" applyFill="1" applyBorder="1" applyAlignment="1">
      <alignment horizontal="center" vertical="center" textRotation="90" wrapText="1"/>
    </xf>
    <xf numFmtId="0" fontId="8" fillId="4" borderId="28" xfId="0" applyFont="1" applyFill="1" applyBorder="1" applyAlignment="1">
      <alignment horizontal="center" vertical="center" textRotation="90" wrapText="1"/>
    </xf>
    <xf numFmtId="0" fontId="8" fillId="4" borderId="29" xfId="0" applyFont="1" applyFill="1" applyBorder="1" applyAlignment="1">
      <alignment horizontal="center" vertical="center" textRotation="90" wrapText="1"/>
    </xf>
    <xf numFmtId="0" fontId="8" fillId="8" borderId="30" xfId="0" applyFont="1" applyFill="1" applyBorder="1" applyAlignment="1">
      <alignment horizontal="center" vertical="center" textRotation="90" wrapText="1"/>
    </xf>
    <xf numFmtId="0" fontId="8" fillId="8" borderId="29" xfId="0" applyFont="1" applyFill="1" applyBorder="1" applyAlignment="1">
      <alignment horizontal="center" vertical="center" textRotation="90" wrapText="1"/>
    </xf>
    <xf numFmtId="0" fontId="8" fillId="4" borderId="26" xfId="0" applyFont="1" applyFill="1" applyBorder="1" applyAlignment="1">
      <alignment horizontal="center" vertical="center" textRotation="90" wrapText="1"/>
    </xf>
    <xf numFmtId="0" fontId="3" fillId="8" borderId="21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1" fontId="9" fillId="9" borderId="21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11" borderId="21" xfId="0" applyFill="1" applyBorder="1" applyAlignment="1">
      <alignment horizontal="center" vertical="center"/>
    </xf>
    <xf numFmtId="0" fontId="0" fillId="11" borderId="0" xfId="0" applyFill="1"/>
    <xf numFmtId="0" fontId="10" fillId="13" borderId="32" xfId="2" applyFont="1" applyFill="1" applyBorder="1" applyAlignment="1">
      <alignment horizontal="center" vertical="center" wrapText="1"/>
    </xf>
    <xf numFmtId="0" fontId="10" fillId="0" borderId="32" xfId="2" applyFont="1" applyBorder="1" applyAlignment="1">
      <alignment horizontal="center" vertical="center"/>
    </xf>
    <xf numFmtId="0" fontId="10" fillId="13" borderId="32" xfId="2" applyFont="1" applyFill="1" applyBorder="1" applyAlignment="1">
      <alignment horizontal="center" vertical="center"/>
    </xf>
    <xf numFmtId="0" fontId="10" fillId="13" borderId="22" xfId="2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" fillId="7" borderId="21" xfId="0" applyFont="1" applyFill="1" applyBorder="1" applyAlignment="1">
      <alignment horizontal="center" vertical="center" textRotation="90" wrapText="1"/>
    </xf>
    <xf numFmtId="0" fontId="3" fillId="7" borderId="21" xfId="0" applyFont="1" applyFill="1" applyBorder="1" applyAlignment="1">
      <alignment horizontal="center" vertical="center" textRotation="90"/>
    </xf>
    <xf numFmtId="0" fontId="3" fillId="21" borderId="21" xfId="0" applyFont="1" applyFill="1" applyBorder="1" applyAlignment="1">
      <alignment horizontal="center" vertical="center" textRotation="90"/>
    </xf>
    <xf numFmtId="0" fontId="3" fillId="11" borderId="0" xfId="0" applyFont="1" applyFill="1" applyAlignment="1">
      <alignment horizontal="center" vertical="center" textRotation="90"/>
    </xf>
    <xf numFmtId="0" fontId="3" fillId="10" borderId="21" xfId="0" applyFont="1" applyFill="1" applyBorder="1" applyAlignment="1">
      <alignment vertical="center"/>
    </xf>
    <xf numFmtId="0" fontId="0" fillId="7" borderId="21" xfId="0" applyFill="1" applyBorder="1" applyAlignment="1">
      <alignment horizontal="center" vertical="center"/>
    </xf>
    <xf numFmtId="0" fontId="0" fillId="21" borderId="21" xfId="0" applyFill="1" applyBorder="1" applyAlignment="1">
      <alignment horizontal="center" vertical="center"/>
    </xf>
    <xf numFmtId="0" fontId="0" fillId="21" borderId="6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3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0" fillId="7" borderId="0" xfId="0" applyFill="1" applyAlignment="1">
      <alignment vertical="center"/>
    </xf>
    <xf numFmtId="0" fontId="0" fillId="21" borderId="0" xfId="0" applyFill="1" applyAlignment="1">
      <alignment vertical="center"/>
    </xf>
    <xf numFmtId="0" fontId="0" fillId="21" borderId="21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22" borderId="21" xfId="0" applyFont="1" applyFill="1" applyBorder="1" applyAlignment="1">
      <alignment vertical="center"/>
    </xf>
    <xf numFmtId="0" fontId="1" fillId="23" borderId="21" xfId="0" applyFont="1" applyFill="1" applyBorder="1" applyAlignment="1">
      <alignment horizontal="center" vertical="center"/>
    </xf>
    <xf numFmtId="0" fontId="16" fillId="0" borderId="0" xfId="0" applyFont="1"/>
    <xf numFmtId="0" fontId="16" fillId="11" borderId="0" xfId="0" applyFont="1" applyFill="1"/>
    <xf numFmtId="0" fontId="0" fillId="0" borderId="0" xfId="0" applyAlignment="1">
      <alignment vertical="center" wrapText="1"/>
    </xf>
    <xf numFmtId="0" fontId="17" fillId="26" borderId="21" xfId="0" applyFont="1" applyFill="1" applyBorder="1" applyAlignment="1">
      <alignment horizontal="center" vertical="center" wrapText="1"/>
    </xf>
    <xf numFmtId="0" fontId="3" fillId="26" borderId="21" xfId="0" applyFont="1" applyFill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3" fillId="26" borderId="21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3" fillId="26" borderId="21" xfId="0" applyFont="1" applyFill="1" applyBorder="1" applyAlignment="1">
      <alignment horizontal="center" vertical="center"/>
    </xf>
    <xf numFmtId="0" fontId="18" fillId="11" borderId="21" xfId="0" applyFont="1" applyFill="1" applyBorder="1" applyAlignment="1">
      <alignment vertical="center" wrapText="1"/>
    </xf>
    <xf numFmtId="0" fontId="19" fillId="11" borderId="21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9" fillId="11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1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0" fontId="9" fillId="27" borderId="21" xfId="0" applyFont="1" applyFill="1" applyBorder="1" applyAlignment="1">
      <alignment horizontal="center" vertical="center" wrapText="1"/>
    </xf>
    <xf numFmtId="0" fontId="9" fillId="27" borderId="21" xfId="0" applyFont="1" applyFill="1" applyBorder="1" applyAlignment="1">
      <alignment horizontal="center" vertical="center"/>
    </xf>
    <xf numFmtId="0" fontId="9" fillId="27" borderId="21" xfId="0" applyFont="1" applyFill="1" applyBorder="1" applyAlignment="1">
      <alignment horizontal="left" vertical="center"/>
    </xf>
    <xf numFmtId="0" fontId="9" fillId="27" borderId="21" xfId="1" applyNumberFormat="1" applyFont="1" applyFill="1" applyBorder="1" applyAlignment="1">
      <alignment horizontal="left" vertical="center" wrapText="1"/>
    </xf>
    <xf numFmtId="15" fontId="9" fillId="27" borderId="21" xfId="0" applyNumberFormat="1" applyFont="1" applyFill="1" applyBorder="1" applyAlignment="1">
      <alignment horizontal="right" vertical="center"/>
    </xf>
    <xf numFmtId="1" fontId="9" fillId="27" borderId="21" xfId="0" applyNumberFormat="1" applyFont="1" applyFill="1" applyBorder="1" applyAlignment="1">
      <alignment horizontal="center"/>
    </xf>
    <xf numFmtId="165" fontId="9" fillId="27" borderId="21" xfId="0" applyNumberFormat="1" applyFont="1" applyFill="1" applyBorder="1" applyAlignment="1">
      <alignment horizontal="center" vertical="center"/>
    </xf>
    <xf numFmtId="0" fontId="9" fillId="27" borderId="21" xfId="0" applyFont="1" applyFill="1" applyBorder="1" applyAlignment="1">
      <alignment vertical="center"/>
    </xf>
    <xf numFmtId="0" fontId="9" fillId="27" borderId="21" xfId="0" applyFont="1" applyFill="1" applyBorder="1" applyAlignment="1">
      <alignment vertical="center" wrapText="1"/>
    </xf>
    <xf numFmtId="164" fontId="9" fillId="27" borderId="21" xfId="0" applyNumberFormat="1" applyFont="1" applyFill="1" applyBorder="1"/>
    <xf numFmtId="164" fontId="9" fillId="27" borderId="21" xfId="0" applyNumberFormat="1" applyFont="1" applyFill="1" applyBorder="1" applyAlignment="1">
      <alignment horizontal="right"/>
    </xf>
    <xf numFmtId="15" fontId="9" fillId="27" borderId="21" xfId="0" applyNumberFormat="1" applyFont="1" applyFill="1" applyBorder="1"/>
    <xf numFmtId="0" fontId="9" fillId="27" borderId="21" xfId="1" applyNumberFormat="1" applyFont="1" applyFill="1" applyBorder="1" applyAlignment="1">
      <alignment horizontal="center" wrapText="1"/>
    </xf>
    <xf numFmtId="164" fontId="9" fillId="27" borderId="21" xfId="0" applyNumberFormat="1" applyFont="1" applyFill="1" applyBorder="1" applyAlignment="1">
      <alignment horizontal="right" vertical="center"/>
    </xf>
    <xf numFmtId="0" fontId="3" fillId="24" borderId="2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0" fillId="27" borderId="21" xfId="0" applyFill="1" applyBorder="1" applyAlignment="1">
      <alignment horizontal="left" vertical="center"/>
    </xf>
    <xf numFmtId="0" fontId="9" fillId="27" borderId="21" xfId="0" applyFont="1" applyFill="1" applyBorder="1" applyAlignment="1">
      <alignment horizontal="center" wrapText="1"/>
    </xf>
    <xf numFmtId="1" fontId="9" fillId="28" borderId="21" xfId="0" applyNumberFormat="1" applyFont="1" applyFill="1" applyBorder="1" applyAlignment="1">
      <alignment vertical="center" wrapText="1"/>
    </xf>
    <xf numFmtId="0" fontId="9" fillId="27" borderId="21" xfId="0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 vertical="center" wrapText="1"/>
    </xf>
    <xf numFmtId="1" fontId="6" fillId="2" borderId="18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1" fontId="7" fillId="2" borderId="7" xfId="0" applyNumberFormat="1" applyFont="1" applyFill="1" applyBorder="1" applyAlignment="1">
      <alignment horizontal="center" vertical="center"/>
    </xf>
    <xf numFmtId="1" fontId="7" fillId="2" borderId="18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1" fontId="6" fillId="2" borderId="20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 wrapText="1"/>
    </xf>
    <xf numFmtId="1" fontId="6" fillId="2" borderId="20" xfId="0" applyNumberFormat="1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 wrapText="1"/>
    </xf>
    <xf numFmtId="1" fontId="6" fillId="2" borderId="19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textRotation="90" wrapText="1"/>
    </xf>
    <xf numFmtId="0" fontId="8" fillId="5" borderId="26" xfId="0" applyFont="1" applyFill="1" applyBorder="1" applyAlignment="1">
      <alignment horizontal="center" vertical="center" textRotation="90" wrapText="1"/>
    </xf>
    <xf numFmtId="0" fontId="8" fillId="5" borderId="13" xfId="0" applyFont="1" applyFill="1" applyBorder="1" applyAlignment="1">
      <alignment horizontal="center" vertical="center" textRotation="90" wrapText="1"/>
    </xf>
    <xf numFmtId="0" fontId="8" fillId="5" borderId="27" xfId="0" applyFont="1" applyFill="1" applyBorder="1" applyAlignment="1">
      <alignment horizontal="center" vertical="center" textRotation="90" wrapText="1"/>
    </xf>
    <xf numFmtId="0" fontId="8" fillId="5" borderId="14" xfId="0" applyFont="1" applyFill="1" applyBorder="1" applyAlignment="1">
      <alignment horizontal="center" vertical="center" textRotation="90" wrapText="1"/>
    </xf>
    <xf numFmtId="0" fontId="8" fillId="5" borderId="24" xfId="0" applyFont="1" applyFill="1" applyBorder="1" applyAlignment="1">
      <alignment horizontal="center" vertical="center" textRotation="90" wrapText="1"/>
    </xf>
    <xf numFmtId="0" fontId="11" fillId="16" borderId="33" xfId="2" applyFont="1" applyFill="1" applyBorder="1" applyAlignment="1">
      <alignment horizontal="center" vertical="center" wrapText="1"/>
    </xf>
    <xf numFmtId="0" fontId="11" fillId="16" borderId="0" xfId="2" applyFont="1" applyFill="1" applyAlignment="1">
      <alignment horizontal="center" vertical="center" wrapText="1"/>
    </xf>
    <xf numFmtId="0" fontId="11" fillId="17" borderId="33" xfId="2" applyFont="1" applyFill="1" applyBorder="1" applyAlignment="1">
      <alignment horizontal="center" vertical="center" wrapText="1"/>
    </xf>
    <xf numFmtId="0" fontId="11" fillId="17" borderId="0" xfId="2" applyFont="1" applyFill="1" applyAlignment="1">
      <alignment horizontal="center" vertical="center" wrapText="1"/>
    </xf>
    <xf numFmtId="0" fontId="12" fillId="18" borderId="33" xfId="2" applyFont="1" applyFill="1" applyBorder="1" applyAlignment="1">
      <alignment horizontal="center" vertical="center" wrapText="1"/>
    </xf>
    <xf numFmtId="0" fontId="12" fillId="18" borderId="0" xfId="2" applyFont="1" applyFill="1" applyAlignment="1">
      <alignment horizontal="center" vertical="center" wrapText="1"/>
    </xf>
    <xf numFmtId="0" fontId="12" fillId="19" borderId="33" xfId="2" applyFont="1" applyFill="1" applyBorder="1" applyAlignment="1">
      <alignment horizontal="center" vertical="center" wrapText="1"/>
    </xf>
    <xf numFmtId="0" fontId="12" fillId="19" borderId="0" xfId="2" applyFont="1" applyFill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textRotation="90" wrapText="1"/>
    </xf>
    <xf numFmtId="0" fontId="11" fillId="15" borderId="33" xfId="2" applyFont="1" applyFill="1" applyBorder="1" applyAlignment="1">
      <alignment horizontal="center" vertical="center" wrapText="1"/>
    </xf>
    <xf numFmtId="0" fontId="11" fillId="15" borderId="0" xfId="2" applyFont="1" applyFill="1" applyAlignment="1">
      <alignment horizontal="center" vertical="center" wrapText="1"/>
    </xf>
    <xf numFmtId="0" fontId="10" fillId="12" borderId="31" xfId="2" applyFont="1" applyFill="1" applyBorder="1" applyAlignment="1">
      <alignment horizontal="center" vertical="center"/>
    </xf>
    <xf numFmtId="0" fontId="10" fillId="12" borderId="0" xfId="2" applyFont="1" applyFill="1" applyAlignment="1">
      <alignment horizontal="center" vertical="center"/>
    </xf>
    <xf numFmtId="0" fontId="10" fillId="13" borderId="33" xfId="2" applyFont="1" applyFill="1" applyBorder="1" applyAlignment="1">
      <alignment horizontal="center" vertical="center" wrapText="1"/>
    </xf>
    <xf numFmtId="0" fontId="10" fillId="13" borderId="0" xfId="2" applyFont="1" applyFill="1" applyAlignment="1">
      <alignment horizontal="center" vertical="center" wrapText="1"/>
    </xf>
    <xf numFmtId="0" fontId="11" fillId="14" borderId="33" xfId="2" applyFont="1" applyFill="1" applyBorder="1" applyAlignment="1">
      <alignment horizontal="center" vertical="center" wrapText="1"/>
    </xf>
    <xf numFmtId="0" fontId="11" fillId="14" borderId="0" xfId="2" applyFont="1" applyFill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5" borderId="21" xfId="0" applyFill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0" borderId="2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3" fillId="7" borderId="35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0" fontId="3" fillId="7" borderId="39" xfId="0" applyFont="1" applyFill="1" applyBorder="1" applyAlignment="1">
      <alignment horizontal="center" vertical="center"/>
    </xf>
    <xf numFmtId="0" fontId="3" fillId="2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5" borderId="3" xfId="0" applyFill="1" applyBorder="1" applyAlignment="1">
      <alignment horizontal="center" vertical="center" wrapText="1"/>
    </xf>
    <xf numFmtId="0" fontId="0" fillId="25" borderId="42" xfId="0" applyFill="1" applyBorder="1" applyAlignment="1">
      <alignment horizontal="center" vertical="center" wrapText="1"/>
    </xf>
    <xf numFmtId="0" fontId="0" fillId="25" borderId="36" xfId="0" applyFill="1" applyBorder="1" applyAlignment="1">
      <alignment horizontal="center" vertical="center" wrapText="1"/>
    </xf>
    <xf numFmtId="0" fontId="0" fillId="25" borderId="33" xfId="0" applyFill="1" applyBorder="1" applyAlignment="1">
      <alignment horizontal="center" vertical="center" wrapText="1"/>
    </xf>
    <xf numFmtId="0" fontId="0" fillId="25" borderId="0" xfId="0" applyFill="1" applyAlignment="1">
      <alignment horizontal="center" vertical="center" wrapText="1"/>
    </xf>
    <xf numFmtId="0" fontId="0" fillId="25" borderId="38" xfId="0" applyFill="1" applyBorder="1" applyAlignment="1">
      <alignment horizontal="center" vertical="center" wrapText="1"/>
    </xf>
    <xf numFmtId="0" fontId="0" fillId="25" borderId="40" xfId="0" applyFill="1" applyBorder="1" applyAlignment="1">
      <alignment horizontal="center" vertical="center" wrapText="1"/>
    </xf>
    <xf numFmtId="0" fontId="0" fillId="25" borderId="34" xfId="0" applyFill="1" applyBorder="1" applyAlignment="1">
      <alignment horizontal="center" vertical="center" wrapText="1"/>
    </xf>
    <xf numFmtId="0" fontId="0" fillId="25" borderId="41" xfId="0" applyFill="1" applyBorder="1" applyAlignment="1">
      <alignment horizontal="center" vertical="center" wrapText="1"/>
    </xf>
    <xf numFmtId="0" fontId="3" fillId="26" borderId="21" xfId="0" applyFont="1" applyFill="1" applyBorder="1" applyAlignment="1">
      <alignment horizontal="center" vertical="center"/>
    </xf>
    <xf numFmtId="0" fontId="0" fillId="26" borderId="21" xfId="0" applyFill="1" applyBorder="1" applyAlignment="1">
      <alignment horizontal="center" vertical="center"/>
    </xf>
    <xf numFmtId="0" fontId="17" fillId="26" borderId="21" xfId="0" applyFont="1" applyFill="1" applyBorder="1" applyAlignment="1">
      <alignment horizontal="center" vertical="center" wrapText="1"/>
    </xf>
  </cellXfs>
  <cellStyles count="3">
    <cellStyle name="Excel Built-in Normal 2" xfId="2" xr:uid="{00000000-0005-0000-0000-000000000000}"/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112888</xdr:rowOff>
    </xdr:from>
    <xdr:to>
      <xdr:col>2</xdr:col>
      <xdr:colOff>13227</xdr:colOff>
      <xdr:row>0</xdr:row>
      <xdr:rowOff>571500</xdr:rowOff>
    </xdr:to>
    <xdr:pic>
      <xdr:nvPicPr>
        <xdr:cNvPr id="4" name="Picture 3" descr="LOGO CHITOSE.jpg">
          <a:extLst>
            <a:ext uri="{FF2B5EF4-FFF2-40B4-BE49-F238E27FC236}">
              <a16:creationId xmlns:a16="http://schemas.microsoft.com/office/drawing/2014/main" id="{EB317411-AE4F-46DD-9C48-6D75692F4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57" b="29031"/>
        <a:stretch>
          <a:fillRect/>
        </a:stretch>
      </xdr:blipFill>
      <xdr:spPr bwMode="auto">
        <a:xfrm>
          <a:off x="0" y="112888"/>
          <a:ext cx="1367894" cy="458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76200</xdr:colOff>
      <xdr:row>0</xdr:row>
      <xdr:rowOff>57150</xdr:rowOff>
    </xdr:from>
    <xdr:to>
      <xdr:col>32</xdr:col>
      <xdr:colOff>76200</xdr:colOff>
      <xdr:row>1</xdr:row>
      <xdr:rowOff>76200</xdr:rowOff>
    </xdr:to>
    <xdr:pic>
      <xdr:nvPicPr>
        <xdr:cNvPr id="3" name="Picture 2" descr="LOGO CHITOSE.jpg">
          <a:extLst>
            <a:ext uri="{FF2B5EF4-FFF2-40B4-BE49-F238E27FC236}">
              <a16:creationId xmlns:a16="http://schemas.microsoft.com/office/drawing/2014/main" id="{14F04C7E-B06F-4B85-9A08-7C568361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57" b="29031"/>
        <a:stretch>
          <a:fillRect/>
        </a:stretch>
      </xdr:blipFill>
      <xdr:spPr bwMode="auto">
        <a:xfrm>
          <a:off x="4483100" y="57150"/>
          <a:ext cx="104775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1</xdr:row>
      <xdr:rowOff>66675</xdr:rowOff>
    </xdr:from>
    <xdr:to>
      <xdr:col>26</xdr:col>
      <xdr:colOff>390525</xdr:colOff>
      <xdr:row>2</xdr:row>
      <xdr:rowOff>133350</xdr:rowOff>
    </xdr:to>
    <xdr:pic>
      <xdr:nvPicPr>
        <xdr:cNvPr id="2" name="Picture 1" descr="LOGO CHITOSE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57" b="29031"/>
        <a:stretch>
          <a:fillRect/>
        </a:stretch>
      </xdr:blipFill>
      <xdr:spPr bwMode="auto">
        <a:xfrm>
          <a:off x="9620250" y="66675"/>
          <a:ext cx="1000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952500</xdr:colOff>
      <xdr:row>0</xdr:row>
      <xdr:rowOff>161925</xdr:rowOff>
    </xdr:from>
    <xdr:to>
      <xdr:col>7</xdr:col>
      <xdr:colOff>1952625</xdr:colOff>
      <xdr:row>2</xdr:row>
      <xdr:rowOff>19050</xdr:rowOff>
    </xdr:to>
    <xdr:pic>
      <xdr:nvPicPr>
        <xdr:cNvPr id="3" name="Picture 2" descr="LOGO CHITOSE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57" b="29031"/>
        <a:stretch>
          <a:fillRect/>
        </a:stretch>
      </xdr:blipFill>
      <xdr:spPr bwMode="auto">
        <a:xfrm>
          <a:off x="12658725" y="161925"/>
          <a:ext cx="1000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H30"/>
  <sheetViews>
    <sheetView showGridLines="0"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1" sqref="C1:BO1"/>
    </sheetView>
  </sheetViews>
  <sheetFormatPr defaultRowHeight="14.5" x14ac:dyDescent="0.35"/>
  <cols>
    <col min="1" max="1" width="5.453125" customWidth="1"/>
    <col min="2" max="2" width="13.90625" customWidth="1"/>
    <col min="3" max="3" width="27" bestFit="1" customWidth="1"/>
    <col min="4" max="4" width="23.54296875" customWidth="1"/>
    <col min="5" max="5" width="24.54296875" customWidth="1"/>
    <col min="6" max="6" width="43" customWidth="1"/>
    <col min="7" max="7" width="10.54296875" hidden="1" customWidth="1"/>
    <col min="8" max="8" width="5.90625" customWidth="1"/>
    <col min="9" max="9" width="11.36328125" hidden="1" customWidth="1"/>
    <col min="10" max="13" width="5.6328125" style="2" customWidth="1"/>
    <col min="14" max="40" width="4.6328125" style="3" customWidth="1"/>
    <col min="41" max="67" width="4.54296875" customWidth="1"/>
  </cols>
  <sheetData>
    <row r="1" spans="1:67" ht="57" customHeight="1" x14ac:dyDescent="0.35">
      <c r="A1" s="88"/>
      <c r="B1" s="89"/>
      <c r="C1" s="90" t="s">
        <v>145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2"/>
    </row>
    <row r="2" spans="1:67" x14ac:dyDescent="0.3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5"/>
    </row>
    <row r="4" spans="1:67" ht="15" customHeight="1" thickBot="1" x14ac:dyDescent="0.4">
      <c r="A4" s="1" t="s">
        <v>1</v>
      </c>
      <c r="AL4" s="1" t="s">
        <v>2</v>
      </c>
    </row>
    <row r="5" spans="1:67" ht="41.25" customHeight="1" thickBot="1" x14ac:dyDescent="0.4">
      <c r="A5" s="96" t="s">
        <v>3</v>
      </c>
      <c r="B5" s="98" t="s">
        <v>4</v>
      </c>
      <c r="C5" s="100" t="s">
        <v>5</v>
      </c>
      <c r="D5" s="102" t="s">
        <v>6</v>
      </c>
      <c r="E5" s="104" t="s">
        <v>7</v>
      </c>
      <c r="F5" s="102" t="s">
        <v>8</v>
      </c>
      <c r="G5" s="106" t="s">
        <v>9</v>
      </c>
      <c r="H5" s="86" t="s">
        <v>10</v>
      </c>
      <c r="I5" s="108" t="s">
        <v>11</v>
      </c>
      <c r="J5" s="110" t="s">
        <v>12</v>
      </c>
      <c r="K5" s="112" t="s">
        <v>13</v>
      </c>
      <c r="L5" s="112"/>
      <c r="M5" s="112"/>
      <c r="N5" s="113" t="s">
        <v>14</v>
      </c>
      <c r="O5" s="113"/>
      <c r="P5" s="113"/>
      <c r="Q5" s="114" t="s">
        <v>15</v>
      </c>
      <c r="R5" s="113"/>
      <c r="S5" s="113"/>
      <c r="T5" s="114" t="s">
        <v>16</v>
      </c>
      <c r="U5" s="113"/>
      <c r="V5" s="113"/>
      <c r="W5" s="116" t="s">
        <v>45</v>
      </c>
      <c r="X5" s="116"/>
      <c r="Y5" s="116"/>
      <c r="Z5" s="116" t="s">
        <v>17</v>
      </c>
      <c r="AA5" s="116"/>
      <c r="AB5" s="116"/>
      <c r="AC5" s="116" t="s">
        <v>46</v>
      </c>
      <c r="AD5" s="116"/>
      <c r="AE5" s="116"/>
      <c r="AF5" s="116" t="s">
        <v>47</v>
      </c>
      <c r="AG5" s="116"/>
      <c r="AH5" s="116"/>
      <c r="AI5" s="117" t="s">
        <v>18</v>
      </c>
      <c r="AJ5" s="119" t="s">
        <v>19</v>
      </c>
      <c r="AK5" s="121" t="s">
        <v>20</v>
      </c>
      <c r="AL5" s="140" t="s">
        <v>128</v>
      </c>
      <c r="AM5" s="141"/>
      <c r="AN5" s="142"/>
      <c r="AO5" s="115" t="s">
        <v>129</v>
      </c>
      <c r="AP5" s="115"/>
      <c r="AQ5" s="115"/>
      <c r="AR5" s="115" t="s">
        <v>130</v>
      </c>
      <c r="AS5" s="115"/>
      <c r="AT5" s="115"/>
      <c r="AU5" s="115" t="s">
        <v>159</v>
      </c>
      <c r="AV5" s="115"/>
      <c r="AW5" s="115"/>
      <c r="AX5" s="115" t="s">
        <v>160</v>
      </c>
      <c r="AY5" s="115"/>
      <c r="AZ5" s="115"/>
      <c r="BA5" s="115" t="s">
        <v>161</v>
      </c>
      <c r="BB5" s="115"/>
      <c r="BC5" s="115"/>
      <c r="BD5" s="115" t="s">
        <v>162</v>
      </c>
      <c r="BE5" s="115"/>
      <c r="BF5" s="115"/>
      <c r="BG5" s="115" t="s">
        <v>163</v>
      </c>
      <c r="BH5" s="115"/>
      <c r="BI5" s="115"/>
      <c r="BJ5" s="115" t="s">
        <v>164</v>
      </c>
      <c r="BK5" s="115"/>
      <c r="BL5" s="115"/>
      <c r="BM5" s="131" t="s">
        <v>18</v>
      </c>
      <c r="BN5" s="119" t="s">
        <v>19</v>
      </c>
      <c r="BO5" s="121" t="s">
        <v>20</v>
      </c>
    </row>
    <row r="6" spans="1:67" ht="49.5" customHeight="1" thickBot="1" x14ac:dyDescent="0.4">
      <c r="A6" s="97"/>
      <c r="B6" s="99"/>
      <c r="C6" s="101"/>
      <c r="D6" s="103"/>
      <c r="E6" s="105"/>
      <c r="F6" s="103"/>
      <c r="G6" s="107"/>
      <c r="H6" s="87"/>
      <c r="I6" s="109"/>
      <c r="J6" s="111"/>
      <c r="K6" s="4" t="s">
        <v>21</v>
      </c>
      <c r="L6" s="4" t="s">
        <v>22</v>
      </c>
      <c r="M6" s="5" t="s">
        <v>23</v>
      </c>
      <c r="N6" s="6" t="s">
        <v>21</v>
      </c>
      <c r="O6" s="7" t="s">
        <v>22</v>
      </c>
      <c r="P6" s="8" t="s">
        <v>23</v>
      </c>
      <c r="Q6" s="9" t="s">
        <v>21</v>
      </c>
      <c r="R6" s="7" t="s">
        <v>22</v>
      </c>
      <c r="S6" s="8" t="s">
        <v>23</v>
      </c>
      <c r="T6" s="9" t="s">
        <v>21</v>
      </c>
      <c r="U6" s="7" t="s">
        <v>22</v>
      </c>
      <c r="V6" s="8" t="s">
        <v>23</v>
      </c>
      <c r="W6" s="9" t="s">
        <v>21</v>
      </c>
      <c r="X6" s="7" t="s">
        <v>22</v>
      </c>
      <c r="Y6" s="8" t="s">
        <v>23</v>
      </c>
      <c r="Z6" s="9" t="s">
        <v>21</v>
      </c>
      <c r="AA6" s="7" t="s">
        <v>22</v>
      </c>
      <c r="AB6" s="10" t="s">
        <v>23</v>
      </c>
      <c r="AC6" s="9" t="s">
        <v>21</v>
      </c>
      <c r="AD6" s="7" t="s">
        <v>22</v>
      </c>
      <c r="AE6" s="8" t="s">
        <v>23</v>
      </c>
      <c r="AF6" s="9" t="s">
        <v>21</v>
      </c>
      <c r="AG6" s="7" t="s">
        <v>22</v>
      </c>
      <c r="AH6" s="10" t="s">
        <v>23</v>
      </c>
      <c r="AI6" s="118"/>
      <c r="AJ6" s="120"/>
      <c r="AK6" s="122"/>
      <c r="AL6" s="6" t="s">
        <v>21</v>
      </c>
      <c r="AM6" s="7" t="s">
        <v>22</v>
      </c>
      <c r="AN6" s="8" t="s">
        <v>23</v>
      </c>
      <c r="AO6" s="11" t="s">
        <v>21</v>
      </c>
      <c r="AP6" s="12" t="s">
        <v>22</v>
      </c>
      <c r="AQ6" s="13" t="s">
        <v>23</v>
      </c>
      <c r="AR6" s="11" t="s">
        <v>21</v>
      </c>
      <c r="AS6" s="12" t="s">
        <v>22</v>
      </c>
      <c r="AT6" s="13" t="s">
        <v>23</v>
      </c>
      <c r="AU6" s="11" t="s">
        <v>21</v>
      </c>
      <c r="AV6" s="12" t="s">
        <v>22</v>
      </c>
      <c r="AW6" s="13" t="s">
        <v>23</v>
      </c>
      <c r="AX6" s="11" t="s">
        <v>21</v>
      </c>
      <c r="AY6" s="12" t="s">
        <v>22</v>
      </c>
      <c r="AZ6" s="14" t="s">
        <v>23</v>
      </c>
      <c r="BA6" s="15" t="s">
        <v>21</v>
      </c>
      <c r="BB6" s="12" t="s">
        <v>22</v>
      </c>
      <c r="BC6" s="14" t="s">
        <v>23</v>
      </c>
      <c r="BD6" s="11" t="s">
        <v>21</v>
      </c>
      <c r="BE6" s="12" t="s">
        <v>22</v>
      </c>
      <c r="BF6" s="13" t="s">
        <v>23</v>
      </c>
      <c r="BG6" s="11" t="s">
        <v>21</v>
      </c>
      <c r="BH6" s="12" t="s">
        <v>22</v>
      </c>
      <c r="BI6" s="14" t="s">
        <v>23</v>
      </c>
      <c r="BJ6" s="15" t="s">
        <v>21</v>
      </c>
      <c r="BK6" s="12" t="s">
        <v>22</v>
      </c>
      <c r="BL6" s="14" t="s">
        <v>23</v>
      </c>
      <c r="BM6" s="118"/>
      <c r="BN6" s="120"/>
      <c r="BO6" s="122"/>
    </row>
    <row r="7" spans="1:67" x14ac:dyDescent="0.35">
      <c r="A7" s="65">
        <v>1</v>
      </c>
      <c r="B7" s="66">
        <v>20140203749</v>
      </c>
      <c r="C7" s="67" t="s">
        <v>131</v>
      </c>
      <c r="D7" s="68" t="s">
        <v>132</v>
      </c>
      <c r="E7" s="82" t="s">
        <v>156</v>
      </c>
      <c r="F7" s="82" t="s">
        <v>156</v>
      </c>
      <c r="G7" s="69">
        <v>30186</v>
      </c>
      <c r="H7" s="70">
        <f ca="1">(NOW()-G7)/365</f>
        <v>41.141032815829526</v>
      </c>
      <c r="I7" s="71">
        <v>44536</v>
      </c>
      <c r="J7" s="70">
        <f ca="1">(NOW()-I7)/365</f>
        <v>1.8259643226788396</v>
      </c>
      <c r="K7" s="80"/>
      <c r="L7" s="80" t="s">
        <v>146</v>
      </c>
      <c r="M7" s="18"/>
      <c r="N7" s="20">
        <v>5</v>
      </c>
      <c r="O7" s="20"/>
      <c r="P7" s="16">
        <f t="shared" ref="P7:P12" si="0">O7-N7</f>
        <v>-5</v>
      </c>
      <c r="Q7" s="20">
        <v>5</v>
      </c>
      <c r="R7" s="20"/>
      <c r="S7" s="16">
        <f t="shared" ref="S7:S12" si="1">R7-Q7</f>
        <v>-5</v>
      </c>
      <c r="T7" s="20">
        <v>5</v>
      </c>
      <c r="U7" s="20"/>
      <c r="V7" s="16">
        <f t="shared" ref="V7:V12" si="2">U7-T7</f>
        <v>-5</v>
      </c>
      <c r="W7" s="20">
        <v>6</v>
      </c>
      <c r="X7" s="20"/>
      <c r="Y7" s="16">
        <f t="shared" ref="Y7:Y12" si="3">X7-W7</f>
        <v>-6</v>
      </c>
      <c r="Z7" s="20">
        <v>5</v>
      </c>
      <c r="AA7" s="20"/>
      <c r="AB7" s="16">
        <f t="shared" ref="AB7:AB12" si="4">AA7-Z7</f>
        <v>-5</v>
      </c>
      <c r="AC7" s="20">
        <v>5</v>
      </c>
      <c r="AD7" s="20"/>
      <c r="AE7" s="16">
        <f t="shared" ref="AE7:AE12" si="5">AD7-AC7</f>
        <v>-5</v>
      </c>
      <c r="AF7" s="20">
        <v>6</v>
      </c>
      <c r="AG7" s="20"/>
      <c r="AH7" s="16">
        <f t="shared" ref="AH7:AH12" si="6">AG7-AF7</f>
        <v>-6</v>
      </c>
      <c r="AI7" s="20">
        <f>N7+Q7+T7+W7+Z7+AC7+AF7</f>
        <v>37</v>
      </c>
      <c r="AJ7" s="20">
        <f>O7+R7+U7+AD7+AG7</f>
        <v>0</v>
      </c>
      <c r="AK7" s="17">
        <f>AJ7-AI7</f>
        <v>-37</v>
      </c>
      <c r="AL7" s="20">
        <v>5</v>
      </c>
      <c r="AM7" s="20"/>
      <c r="AN7" s="16">
        <f t="shared" ref="AN7:AN12" si="7">AM7-AL7</f>
        <v>-5</v>
      </c>
      <c r="AO7" s="20">
        <v>5</v>
      </c>
      <c r="AP7" s="20"/>
      <c r="AQ7" s="16">
        <f t="shared" ref="AQ7:AQ12" si="8">AP7-AO7</f>
        <v>-5</v>
      </c>
      <c r="AR7" s="20">
        <v>5</v>
      </c>
      <c r="AS7" s="20"/>
      <c r="AT7" s="17">
        <f t="shared" ref="AT7:AT12" si="9">AS7-AR7</f>
        <v>-5</v>
      </c>
      <c r="AU7" s="20">
        <v>5</v>
      </c>
      <c r="AV7" s="20"/>
      <c r="AW7" s="17">
        <f t="shared" ref="AW7" si="10">AV7-AU7</f>
        <v>-5</v>
      </c>
      <c r="AX7" s="20">
        <v>5</v>
      </c>
      <c r="AY7" s="20"/>
      <c r="AZ7" s="17">
        <f t="shared" ref="AZ7" si="11">AY7-AX7</f>
        <v>-5</v>
      </c>
      <c r="BA7" s="20">
        <v>5</v>
      </c>
      <c r="BB7" s="20"/>
      <c r="BC7" s="17">
        <f t="shared" ref="BC7" si="12">BB7-BA7</f>
        <v>-5</v>
      </c>
      <c r="BD7" s="20">
        <v>5</v>
      </c>
      <c r="BE7" s="20"/>
      <c r="BF7" s="17">
        <f t="shared" ref="BF7:BF18" si="13">BE7-BD7</f>
        <v>-5</v>
      </c>
      <c r="BG7" s="20">
        <v>5</v>
      </c>
      <c r="BH7" s="20"/>
      <c r="BI7" s="17">
        <f t="shared" ref="BI7:BI18" si="14">BH7-BG7</f>
        <v>-5</v>
      </c>
      <c r="BJ7" s="20">
        <v>4</v>
      </c>
      <c r="BK7" s="20"/>
      <c r="BL7" s="17">
        <f t="shared" ref="BL7:BL18" si="15">BK7-BJ7</f>
        <v>-4</v>
      </c>
      <c r="BM7" s="20">
        <f t="shared" ref="BM7:BM18" si="16">AL7+AO7+AR7+BD7+BG7+BJ7</f>
        <v>29</v>
      </c>
      <c r="BN7" s="20">
        <f t="shared" ref="BN7:BN18" si="17">AM7+AP7+AS7+BE7+BH7+BK7</f>
        <v>0</v>
      </c>
      <c r="BO7" s="17">
        <f>BN7-BM7</f>
        <v>-29</v>
      </c>
    </row>
    <row r="8" spans="1:67" x14ac:dyDescent="0.35">
      <c r="A8" s="65">
        <v>2</v>
      </c>
      <c r="B8" s="83">
        <v>20050107043</v>
      </c>
      <c r="C8" s="73" t="s">
        <v>139</v>
      </c>
      <c r="D8" s="68" t="s">
        <v>140</v>
      </c>
      <c r="E8" s="84" t="s">
        <v>158</v>
      </c>
      <c r="F8" s="82" t="s">
        <v>156</v>
      </c>
      <c r="G8" s="75">
        <v>30180</v>
      </c>
      <c r="H8" s="70">
        <f ca="1">(NOW()-G8)/365</f>
        <v>41.157471171993912</v>
      </c>
      <c r="I8" s="71">
        <v>38359</v>
      </c>
      <c r="J8" s="70">
        <f ca="1">(NOW()-I8)/365</f>
        <v>18.749251993911717</v>
      </c>
      <c r="K8" s="81"/>
      <c r="L8" s="81" t="s">
        <v>147</v>
      </c>
      <c r="M8" s="18"/>
      <c r="N8" s="19">
        <v>4</v>
      </c>
      <c r="O8" s="19"/>
      <c r="P8" s="16">
        <f t="shared" ref="P8" si="18">O8-N8</f>
        <v>-4</v>
      </c>
      <c r="Q8" s="19">
        <v>5</v>
      </c>
      <c r="R8" s="19"/>
      <c r="S8" s="16">
        <f t="shared" ref="S8" si="19">R8-Q8</f>
        <v>-5</v>
      </c>
      <c r="T8" s="19">
        <v>4</v>
      </c>
      <c r="U8" s="19"/>
      <c r="V8" s="16">
        <f t="shared" ref="V8" si="20">U8-T8</f>
        <v>-4</v>
      </c>
      <c r="W8" s="19">
        <v>5</v>
      </c>
      <c r="X8" s="19"/>
      <c r="Y8" s="16">
        <f t="shared" ref="Y8" si="21">X8-W8</f>
        <v>-5</v>
      </c>
      <c r="Z8" s="19">
        <v>5</v>
      </c>
      <c r="AA8" s="19"/>
      <c r="AB8" s="16">
        <f t="shared" ref="AB8" si="22">AA8-Z8</f>
        <v>-5</v>
      </c>
      <c r="AC8" s="19">
        <v>4</v>
      </c>
      <c r="AD8" s="19"/>
      <c r="AE8" s="16">
        <f t="shared" ref="AE8" si="23">AD8-AC8</f>
        <v>-4</v>
      </c>
      <c r="AF8" s="19">
        <v>5</v>
      </c>
      <c r="AG8" s="19"/>
      <c r="AH8" s="16">
        <f t="shared" ref="AH8" si="24">AG8-AF8</f>
        <v>-5</v>
      </c>
      <c r="AI8" s="20">
        <f>N8+Q8+T8+W8+Z8+AC8+AF8</f>
        <v>32</v>
      </c>
      <c r="AJ8" s="20">
        <f>O8+R8+U8+X8+AA8+AD8+AG8</f>
        <v>0</v>
      </c>
      <c r="AK8" s="17">
        <f t="shared" ref="AK8" si="25">AJ8-AI8</f>
        <v>-32</v>
      </c>
      <c r="AL8" s="20">
        <v>5</v>
      </c>
      <c r="AM8" s="20"/>
      <c r="AN8" s="16">
        <f t="shared" ref="AN8" si="26">AM8-AL8</f>
        <v>-5</v>
      </c>
      <c r="AO8" s="20">
        <v>5</v>
      </c>
      <c r="AP8" s="20"/>
      <c r="AQ8" s="16">
        <f t="shared" ref="AQ8" si="27">AP8-AO8</f>
        <v>-5</v>
      </c>
      <c r="AR8" s="20">
        <v>5</v>
      </c>
      <c r="AS8" s="20"/>
      <c r="AT8" s="16">
        <f t="shared" ref="AT8" si="28">AS8-AR8</f>
        <v>-5</v>
      </c>
      <c r="AU8" s="20">
        <v>5</v>
      </c>
      <c r="AV8" s="20"/>
      <c r="AW8" s="16">
        <f>AV8-AU8</f>
        <v>-5</v>
      </c>
      <c r="AX8" s="20">
        <v>4</v>
      </c>
      <c r="AY8" s="20"/>
      <c r="AZ8" s="16">
        <f>AY8-AX8</f>
        <v>-4</v>
      </c>
      <c r="BA8" s="20">
        <v>5</v>
      </c>
      <c r="BB8" s="20"/>
      <c r="BC8" s="16">
        <f>BB8-BA8</f>
        <v>-5</v>
      </c>
      <c r="BD8" s="20">
        <v>4</v>
      </c>
      <c r="BE8" s="20"/>
      <c r="BF8" s="16">
        <f>BE8-BD8</f>
        <v>-4</v>
      </c>
      <c r="BG8" s="20">
        <v>5</v>
      </c>
      <c r="BH8" s="20"/>
      <c r="BI8" s="16">
        <f>BH8-BG8</f>
        <v>-5</v>
      </c>
      <c r="BJ8" s="20">
        <v>4</v>
      </c>
      <c r="BK8" s="20"/>
      <c r="BL8" s="16">
        <f>BK8-BJ8</f>
        <v>-4</v>
      </c>
      <c r="BM8" s="20">
        <f t="shared" si="16"/>
        <v>28</v>
      </c>
      <c r="BN8" s="20">
        <f t="shared" si="17"/>
        <v>0</v>
      </c>
      <c r="BO8" s="17">
        <f>BN8-BM8</f>
        <v>-28</v>
      </c>
    </row>
    <row r="9" spans="1:67" ht="29" x14ac:dyDescent="0.35">
      <c r="A9" s="65">
        <v>3</v>
      </c>
      <c r="B9" s="83">
        <v>20120807223</v>
      </c>
      <c r="C9" s="73" t="s">
        <v>137</v>
      </c>
      <c r="D9" s="73" t="s">
        <v>153</v>
      </c>
      <c r="E9" s="84" t="s">
        <v>157</v>
      </c>
      <c r="F9" s="82" t="s">
        <v>156</v>
      </c>
      <c r="G9" s="75">
        <v>32616</v>
      </c>
      <c r="H9" s="70">
        <f t="shared" ref="H9:H18" ca="1" si="29">(NOW()-G9)/365</f>
        <v>34.483498569254181</v>
      </c>
      <c r="I9" s="71">
        <v>41128</v>
      </c>
      <c r="J9" s="70">
        <f t="shared" ref="J9:J18" ca="1" si="30">(NOW()-I9)/365</f>
        <v>11.162950624048703</v>
      </c>
      <c r="K9" s="81"/>
      <c r="L9" s="81" t="s">
        <v>147</v>
      </c>
      <c r="M9" s="18"/>
      <c r="N9" s="19">
        <v>4</v>
      </c>
      <c r="O9" s="19"/>
      <c r="P9" s="16">
        <f t="shared" si="0"/>
        <v>-4</v>
      </c>
      <c r="Q9" s="19">
        <v>4</v>
      </c>
      <c r="R9" s="19"/>
      <c r="S9" s="16">
        <f t="shared" si="1"/>
        <v>-4</v>
      </c>
      <c r="T9" s="19">
        <v>4</v>
      </c>
      <c r="U9" s="19"/>
      <c r="V9" s="16">
        <f t="shared" si="2"/>
        <v>-4</v>
      </c>
      <c r="W9" s="19">
        <v>4</v>
      </c>
      <c r="X9" s="19"/>
      <c r="Y9" s="16">
        <f t="shared" si="3"/>
        <v>-4</v>
      </c>
      <c r="Z9" s="19">
        <v>4</v>
      </c>
      <c r="AA9" s="19"/>
      <c r="AB9" s="16">
        <f t="shared" si="4"/>
        <v>-4</v>
      </c>
      <c r="AC9" s="19">
        <v>4</v>
      </c>
      <c r="AD9" s="19"/>
      <c r="AE9" s="16">
        <f t="shared" si="5"/>
        <v>-4</v>
      </c>
      <c r="AF9" s="19">
        <v>5</v>
      </c>
      <c r="AG9" s="19"/>
      <c r="AH9" s="16">
        <f t="shared" si="6"/>
        <v>-5</v>
      </c>
      <c r="AI9" s="20">
        <f t="shared" ref="AI9:AJ18" si="31">N9+Q9+T9+W9+Z9+AC9+AF9</f>
        <v>29</v>
      </c>
      <c r="AJ9" s="20">
        <f t="shared" si="31"/>
        <v>0</v>
      </c>
      <c r="AK9" s="17">
        <f t="shared" ref="AK9:AK12" si="32">AJ9-AI9</f>
        <v>-29</v>
      </c>
      <c r="AL9" s="20">
        <v>5</v>
      </c>
      <c r="AM9" s="20"/>
      <c r="AN9" s="16">
        <f t="shared" si="7"/>
        <v>-5</v>
      </c>
      <c r="AO9" s="20">
        <v>5</v>
      </c>
      <c r="AP9" s="20"/>
      <c r="AQ9" s="16">
        <f t="shared" si="8"/>
        <v>-5</v>
      </c>
      <c r="AR9" s="20">
        <v>5</v>
      </c>
      <c r="AS9" s="20"/>
      <c r="AT9" s="16">
        <f t="shared" si="9"/>
        <v>-5</v>
      </c>
      <c r="AU9" s="20">
        <v>5</v>
      </c>
      <c r="AV9" s="20"/>
      <c r="AW9" s="16">
        <f t="shared" ref="AW9:AW18" si="33">AV9-AU9</f>
        <v>-5</v>
      </c>
      <c r="AX9" s="20">
        <v>4</v>
      </c>
      <c r="AY9" s="20"/>
      <c r="AZ9" s="16">
        <f t="shared" ref="AZ9:AZ18" si="34">AY9-AX9</f>
        <v>-4</v>
      </c>
      <c r="BA9" s="20">
        <v>4</v>
      </c>
      <c r="BB9" s="20"/>
      <c r="BC9" s="16">
        <f t="shared" ref="BC9:BC18" si="35">BB9-BA9</f>
        <v>-4</v>
      </c>
      <c r="BD9" s="20">
        <v>5</v>
      </c>
      <c r="BE9" s="20"/>
      <c r="BF9" s="16">
        <f t="shared" si="13"/>
        <v>-5</v>
      </c>
      <c r="BG9" s="20">
        <v>4</v>
      </c>
      <c r="BH9" s="20"/>
      <c r="BI9" s="16">
        <f t="shared" si="14"/>
        <v>-4</v>
      </c>
      <c r="BJ9" s="20">
        <v>4</v>
      </c>
      <c r="BK9" s="20"/>
      <c r="BL9" s="16">
        <f t="shared" si="15"/>
        <v>-4</v>
      </c>
      <c r="BM9" s="20">
        <f t="shared" si="16"/>
        <v>28</v>
      </c>
      <c r="BN9" s="20">
        <f t="shared" si="17"/>
        <v>0</v>
      </c>
      <c r="BO9" s="17">
        <f t="shared" ref="BO9:BO18" si="36">BN9-BM9</f>
        <v>-28</v>
      </c>
    </row>
    <row r="10" spans="1:67" ht="29" x14ac:dyDescent="0.35">
      <c r="A10" s="65">
        <v>4</v>
      </c>
      <c r="B10" s="85">
        <v>20170904368</v>
      </c>
      <c r="C10" s="72" t="s">
        <v>134</v>
      </c>
      <c r="D10" s="73" t="s">
        <v>153</v>
      </c>
      <c r="E10" s="84" t="s">
        <v>157</v>
      </c>
      <c r="F10" s="82" t="s">
        <v>156</v>
      </c>
      <c r="G10" s="74">
        <v>34582</v>
      </c>
      <c r="H10" s="70">
        <f t="shared" ca="1" si="29"/>
        <v>29.097197199391168</v>
      </c>
      <c r="I10" s="71">
        <v>42982</v>
      </c>
      <c r="J10" s="70">
        <f t="shared" ca="1" si="30"/>
        <v>6.0834985692541821</v>
      </c>
      <c r="K10" s="81" t="s">
        <v>147</v>
      </c>
      <c r="L10" s="81" t="s">
        <v>147</v>
      </c>
      <c r="M10" s="18">
        <v>0</v>
      </c>
      <c r="N10" s="19">
        <v>4</v>
      </c>
      <c r="O10" s="19"/>
      <c r="P10" s="16">
        <f t="shared" ref="P10" si="37">O10-N10</f>
        <v>-4</v>
      </c>
      <c r="Q10" s="19">
        <v>4</v>
      </c>
      <c r="R10" s="19"/>
      <c r="S10" s="16">
        <f t="shared" ref="S10" si="38">R10-Q10</f>
        <v>-4</v>
      </c>
      <c r="T10" s="19">
        <v>4</v>
      </c>
      <c r="U10" s="19"/>
      <c r="V10" s="16">
        <f t="shared" ref="V10" si="39">U10-T10</f>
        <v>-4</v>
      </c>
      <c r="W10" s="19">
        <v>4</v>
      </c>
      <c r="X10" s="19"/>
      <c r="Y10" s="16">
        <f t="shared" ref="Y10" si="40">X10-W10</f>
        <v>-4</v>
      </c>
      <c r="Z10" s="19">
        <v>4</v>
      </c>
      <c r="AA10" s="19"/>
      <c r="AB10" s="16">
        <f t="shared" ref="AB10" si="41">AA10-Z10</f>
        <v>-4</v>
      </c>
      <c r="AC10" s="19">
        <v>4</v>
      </c>
      <c r="AD10" s="19"/>
      <c r="AE10" s="16">
        <f t="shared" ref="AE10" si="42">AD10-AC10</f>
        <v>-4</v>
      </c>
      <c r="AF10" s="19">
        <v>5</v>
      </c>
      <c r="AG10" s="19"/>
      <c r="AH10" s="16">
        <f t="shared" ref="AH10" si="43">AG10-AF10</f>
        <v>-5</v>
      </c>
      <c r="AI10" s="20">
        <f t="shared" si="31"/>
        <v>29</v>
      </c>
      <c r="AJ10" s="20">
        <f t="shared" si="31"/>
        <v>0</v>
      </c>
      <c r="AK10" s="17">
        <f t="shared" ref="AK10" si="44">AJ10-AI10</f>
        <v>-29</v>
      </c>
      <c r="AL10" s="20">
        <v>5</v>
      </c>
      <c r="AM10" s="20"/>
      <c r="AN10" s="16">
        <f t="shared" ref="AN10" si="45">AM10-AL10</f>
        <v>-5</v>
      </c>
      <c r="AO10" s="20">
        <v>5</v>
      </c>
      <c r="AP10" s="20"/>
      <c r="AQ10" s="16">
        <f t="shared" ref="AQ10" si="46">AP10-AO10</f>
        <v>-5</v>
      </c>
      <c r="AR10" s="20">
        <v>5</v>
      </c>
      <c r="AS10" s="20"/>
      <c r="AT10" s="16">
        <f t="shared" ref="AT10" si="47">AS10-AR10</f>
        <v>-5</v>
      </c>
      <c r="AU10" s="20">
        <v>5</v>
      </c>
      <c r="AV10" s="20"/>
      <c r="AW10" s="16">
        <f t="shared" si="33"/>
        <v>-5</v>
      </c>
      <c r="AX10" s="20">
        <v>5</v>
      </c>
      <c r="AY10" s="20"/>
      <c r="AZ10" s="16">
        <f t="shared" si="34"/>
        <v>-5</v>
      </c>
      <c r="BA10" s="20">
        <v>4</v>
      </c>
      <c r="BB10" s="20"/>
      <c r="BC10" s="16">
        <f t="shared" si="35"/>
        <v>-4</v>
      </c>
      <c r="BD10" s="20">
        <v>4</v>
      </c>
      <c r="BE10" s="20"/>
      <c r="BF10" s="16">
        <f t="shared" si="13"/>
        <v>-4</v>
      </c>
      <c r="BG10" s="20">
        <v>4</v>
      </c>
      <c r="BH10" s="20"/>
      <c r="BI10" s="16">
        <f t="shared" si="14"/>
        <v>-4</v>
      </c>
      <c r="BJ10" s="20">
        <v>4</v>
      </c>
      <c r="BK10" s="20"/>
      <c r="BL10" s="16">
        <f t="shared" si="15"/>
        <v>-4</v>
      </c>
      <c r="BM10" s="20">
        <f t="shared" si="16"/>
        <v>27</v>
      </c>
      <c r="BN10" s="20">
        <f t="shared" si="17"/>
        <v>0</v>
      </c>
      <c r="BO10" s="17">
        <f t="shared" si="36"/>
        <v>-27</v>
      </c>
    </row>
    <row r="11" spans="1:67" ht="29" x14ac:dyDescent="0.35">
      <c r="A11" s="65">
        <v>5</v>
      </c>
      <c r="B11" s="85">
        <v>20170807365</v>
      </c>
      <c r="C11" s="72" t="s">
        <v>133</v>
      </c>
      <c r="D11" s="73" t="s">
        <v>154</v>
      </c>
      <c r="E11" s="84" t="s">
        <v>157</v>
      </c>
      <c r="F11" s="82" t="s">
        <v>156</v>
      </c>
      <c r="G11" s="74">
        <v>33092</v>
      </c>
      <c r="H11" s="70">
        <f t="shared" ca="1" si="29"/>
        <v>33.179388980213083</v>
      </c>
      <c r="I11" s="71">
        <v>42954</v>
      </c>
      <c r="J11" s="70">
        <f t="shared" ca="1" si="30"/>
        <v>6.1602108980213055</v>
      </c>
      <c r="K11" s="81"/>
      <c r="L11" s="81" t="s">
        <v>147</v>
      </c>
      <c r="M11" s="18"/>
      <c r="N11" s="19">
        <v>3</v>
      </c>
      <c r="O11" s="19"/>
      <c r="P11" s="16">
        <f t="shared" ref="P11" si="48">O11-N11</f>
        <v>-3</v>
      </c>
      <c r="Q11" s="19">
        <v>3</v>
      </c>
      <c r="R11" s="19"/>
      <c r="S11" s="16">
        <f t="shared" ref="S11" si="49">R11-Q11</f>
        <v>-3</v>
      </c>
      <c r="T11" s="19">
        <v>3</v>
      </c>
      <c r="U11" s="19"/>
      <c r="V11" s="16">
        <f t="shared" ref="V11" si="50">U11-T11</f>
        <v>-3</v>
      </c>
      <c r="W11" s="19">
        <v>3</v>
      </c>
      <c r="X11" s="19"/>
      <c r="Y11" s="16">
        <f t="shared" ref="Y11" si="51">X11-W11</f>
        <v>-3</v>
      </c>
      <c r="Z11" s="19">
        <v>4</v>
      </c>
      <c r="AA11" s="19"/>
      <c r="AB11" s="16">
        <f t="shared" ref="AB11" si="52">AA11-Z11</f>
        <v>-4</v>
      </c>
      <c r="AC11" s="19">
        <v>3</v>
      </c>
      <c r="AD11" s="19"/>
      <c r="AE11" s="16">
        <f t="shared" ref="AE11" si="53">AD11-AC11</f>
        <v>-3</v>
      </c>
      <c r="AF11" s="19">
        <v>4</v>
      </c>
      <c r="AG11" s="19"/>
      <c r="AH11" s="16">
        <f t="shared" ref="AH11" si="54">AG11-AF11</f>
        <v>-4</v>
      </c>
      <c r="AI11" s="20">
        <f t="shared" si="31"/>
        <v>23</v>
      </c>
      <c r="AJ11" s="20">
        <f t="shared" si="31"/>
        <v>0</v>
      </c>
      <c r="AK11" s="17">
        <f t="shared" ref="AK11" si="55">AJ11-AI11</f>
        <v>-23</v>
      </c>
      <c r="AL11" s="20">
        <v>4</v>
      </c>
      <c r="AM11" s="20"/>
      <c r="AN11" s="16">
        <f t="shared" ref="AN11" si="56">AM11-AL11</f>
        <v>-4</v>
      </c>
      <c r="AO11" s="20">
        <v>4</v>
      </c>
      <c r="AP11" s="20"/>
      <c r="AQ11" s="16">
        <f t="shared" ref="AQ11" si="57">AP11-AO11</f>
        <v>-4</v>
      </c>
      <c r="AR11" s="20">
        <v>4</v>
      </c>
      <c r="AS11" s="20"/>
      <c r="AT11" s="16">
        <f t="shared" ref="AT11" si="58">AS11-AR11</f>
        <v>-4</v>
      </c>
      <c r="AU11" s="20">
        <v>4</v>
      </c>
      <c r="AV11" s="20"/>
      <c r="AW11" s="16">
        <f t="shared" si="33"/>
        <v>-4</v>
      </c>
      <c r="AX11" s="20">
        <v>4</v>
      </c>
      <c r="AY11" s="20"/>
      <c r="AZ11" s="16">
        <f t="shared" si="34"/>
        <v>-4</v>
      </c>
      <c r="BA11" s="20">
        <v>4</v>
      </c>
      <c r="BB11" s="20"/>
      <c r="BC11" s="16">
        <f t="shared" si="35"/>
        <v>-4</v>
      </c>
      <c r="BD11" s="20">
        <v>3</v>
      </c>
      <c r="BE11" s="20"/>
      <c r="BF11" s="16">
        <f t="shared" si="13"/>
        <v>-3</v>
      </c>
      <c r="BG11" s="20">
        <v>3</v>
      </c>
      <c r="BH11" s="20"/>
      <c r="BI11" s="16">
        <f t="shared" si="14"/>
        <v>-3</v>
      </c>
      <c r="BJ11" s="20">
        <v>4</v>
      </c>
      <c r="BK11" s="20"/>
      <c r="BL11" s="16">
        <f t="shared" si="15"/>
        <v>-4</v>
      </c>
      <c r="BM11" s="20">
        <f t="shared" si="16"/>
        <v>22</v>
      </c>
      <c r="BN11" s="20">
        <f t="shared" si="17"/>
        <v>0</v>
      </c>
      <c r="BO11" s="17">
        <f t="shared" si="36"/>
        <v>-22</v>
      </c>
    </row>
    <row r="12" spans="1:67" ht="29" x14ac:dyDescent="0.35">
      <c r="A12" s="65">
        <v>6</v>
      </c>
      <c r="B12" s="83">
        <v>20091201165</v>
      </c>
      <c r="C12" s="73" t="s">
        <v>136</v>
      </c>
      <c r="D12" s="73" t="s">
        <v>154</v>
      </c>
      <c r="E12" s="84" t="s">
        <v>157</v>
      </c>
      <c r="F12" s="82" t="s">
        <v>156</v>
      </c>
      <c r="G12" s="75">
        <v>31532</v>
      </c>
      <c r="H12" s="70">
        <f t="shared" ca="1" si="29"/>
        <v>37.453361582952809</v>
      </c>
      <c r="I12" s="71">
        <v>40148</v>
      </c>
      <c r="J12" s="70">
        <f t="shared" ca="1" si="30"/>
        <v>13.847882130898018</v>
      </c>
      <c r="K12" s="81" t="s">
        <v>147</v>
      </c>
      <c r="L12" s="81" t="s">
        <v>147</v>
      </c>
      <c r="M12" s="18">
        <v>0</v>
      </c>
      <c r="N12" s="19">
        <v>3</v>
      </c>
      <c r="O12" s="19">
        <v>3</v>
      </c>
      <c r="P12" s="16">
        <f t="shared" si="0"/>
        <v>0</v>
      </c>
      <c r="Q12" s="19">
        <v>3</v>
      </c>
      <c r="R12" s="19">
        <v>3</v>
      </c>
      <c r="S12" s="16">
        <f t="shared" si="1"/>
        <v>0</v>
      </c>
      <c r="T12" s="19">
        <v>3</v>
      </c>
      <c r="U12" s="19">
        <v>3</v>
      </c>
      <c r="V12" s="16">
        <f t="shared" si="2"/>
        <v>0</v>
      </c>
      <c r="W12" s="19">
        <v>2</v>
      </c>
      <c r="X12" s="19">
        <v>3</v>
      </c>
      <c r="Y12" s="16">
        <f t="shared" si="3"/>
        <v>1</v>
      </c>
      <c r="Z12" s="19">
        <v>3</v>
      </c>
      <c r="AA12" s="19">
        <v>3</v>
      </c>
      <c r="AB12" s="16">
        <f t="shared" si="4"/>
        <v>0</v>
      </c>
      <c r="AC12" s="19">
        <v>3</v>
      </c>
      <c r="AD12" s="19">
        <v>3</v>
      </c>
      <c r="AE12" s="16">
        <f t="shared" si="5"/>
        <v>0</v>
      </c>
      <c r="AF12" s="19">
        <v>4</v>
      </c>
      <c r="AG12" s="19">
        <v>2</v>
      </c>
      <c r="AH12" s="16">
        <f t="shared" si="6"/>
        <v>-2</v>
      </c>
      <c r="AI12" s="20">
        <f t="shared" si="31"/>
        <v>21</v>
      </c>
      <c r="AJ12" s="20">
        <f t="shared" si="31"/>
        <v>20</v>
      </c>
      <c r="AK12" s="17">
        <f t="shared" si="32"/>
        <v>-1</v>
      </c>
      <c r="AL12" s="20">
        <v>4</v>
      </c>
      <c r="AM12" s="20">
        <v>4</v>
      </c>
      <c r="AN12" s="16">
        <f t="shared" si="7"/>
        <v>0</v>
      </c>
      <c r="AO12" s="20">
        <v>4</v>
      </c>
      <c r="AP12" s="20">
        <v>4</v>
      </c>
      <c r="AQ12" s="16">
        <f t="shared" si="8"/>
        <v>0</v>
      </c>
      <c r="AR12" s="20">
        <v>4</v>
      </c>
      <c r="AS12" s="20">
        <v>4</v>
      </c>
      <c r="AT12" s="16">
        <f t="shared" si="9"/>
        <v>0</v>
      </c>
      <c r="AU12" s="20">
        <v>4</v>
      </c>
      <c r="AV12" s="20"/>
      <c r="AW12" s="16">
        <f t="shared" si="33"/>
        <v>-4</v>
      </c>
      <c r="AX12" s="20">
        <v>4</v>
      </c>
      <c r="AY12" s="20"/>
      <c r="AZ12" s="16">
        <f t="shared" si="34"/>
        <v>-4</v>
      </c>
      <c r="BA12" s="20">
        <v>4</v>
      </c>
      <c r="BB12" s="20"/>
      <c r="BC12" s="16">
        <f t="shared" si="35"/>
        <v>-4</v>
      </c>
      <c r="BD12" s="20">
        <v>3</v>
      </c>
      <c r="BE12" s="20"/>
      <c r="BF12" s="16">
        <f t="shared" si="13"/>
        <v>-3</v>
      </c>
      <c r="BG12" s="20">
        <v>3</v>
      </c>
      <c r="BH12" s="20"/>
      <c r="BI12" s="16">
        <f t="shared" si="14"/>
        <v>-3</v>
      </c>
      <c r="BJ12" s="20">
        <v>4</v>
      </c>
      <c r="BK12" s="20"/>
      <c r="BL12" s="16">
        <f t="shared" si="15"/>
        <v>-4</v>
      </c>
      <c r="BM12" s="20">
        <f t="shared" si="16"/>
        <v>22</v>
      </c>
      <c r="BN12" s="20">
        <f t="shared" si="17"/>
        <v>12</v>
      </c>
      <c r="BO12" s="17">
        <f t="shared" si="36"/>
        <v>-10</v>
      </c>
    </row>
    <row r="13" spans="1:67" ht="29" x14ac:dyDescent="0.35">
      <c r="A13" s="65">
        <v>7</v>
      </c>
      <c r="B13" s="83">
        <v>20131125263</v>
      </c>
      <c r="C13" s="73" t="s">
        <v>135</v>
      </c>
      <c r="D13" s="73" t="s">
        <v>154</v>
      </c>
      <c r="E13" s="84" t="s">
        <v>157</v>
      </c>
      <c r="F13" s="82" t="s">
        <v>156</v>
      </c>
      <c r="G13" s="75">
        <v>31320</v>
      </c>
      <c r="H13" s="70">
        <f t="shared" ca="1" si="29"/>
        <v>38.034183500761031</v>
      </c>
      <c r="I13" s="71">
        <v>41603</v>
      </c>
      <c r="J13" s="70">
        <f t="shared" ca="1" si="30"/>
        <v>9.8615807610350039</v>
      </c>
      <c r="K13" s="81" t="s">
        <v>147</v>
      </c>
      <c r="L13" s="81" t="s">
        <v>149</v>
      </c>
      <c r="M13" s="18">
        <v>-1</v>
      </c>
      <c r="N13" s="19">
        <v>3</v>
      </c>
      <c r="O13" s="19">
        <v>4</v>
      </c>
      <c r="P13" s="16">
        <f t="shared" ref="P13" si="59">O13-N13</f>
        <v>1</v>
      </c>
      <c r="Q13" s="19">
        <v>3</v>
      </c>
      <c r="R13" s="19">
        <v>4</v>
      </c>
      <c r="S13" s="16">
        <f t="shared" ref="S13" si="60">R13-Q13</f>
        <v>1</v>
      </c>
      <c r="T13" s="19">
        <v>3</v>
      </c>
      <c r="U13" s="19">
        <v>4</v>
      </c>
      <c r="V13" s="16">
        <f t="shared" ref="V13" si="61">U13-T13</f>
        <v>1</v>
      </c>
      <c r="W13" s="19">
        <v>2</v>
      </c>
      <c r="X13" s="19">
        <v>2</v>
      </c>
      <c r="Y13" s="16">
        <f t="shared" ref="Y13" si="62">X13-W13</f>
        <v>0</v>
      </c>
      <c r="Z13" s="19">
        <v>3</v>
      </c>
      <c r="AA13" s="19">
        <v>3</v>
      </c>
      <c r="AB13" s="16">
        <f t="shared" ref="AB13" si="63">AA13-Z13</f>
        <v>0</v>
      </c>
      <c r="AC13" s="19">
        <v>3</v>
      </c>
      <c r="AD13" s="19">
        <v>3</v>
      </c>
      <c r="AE13" s="16">
        <f t="shared" ref="AE13" si="64">AD13-AC13</f>
        <v>0</v>
      </c>
      <c r="AF13" s="19">
        <v>4</v>
      </c>
      <c r="AG13" s="19">
        <v>4</v>
      </c>
      <c r="AH13" s="16">
        <f t="shared" ref="AH13" si="65">AG13-AF13</f>
        <v>0</v>
      </c>
      <c r="AI13" s="20">
        <f t="shared" si="31"/>
        <v>21</v>
      </c>
      <c r="AJ13" s="20">
        <f t="shared" si="31"/>
        <v>24</v>
      </c>
      <c r="AK13" s="17">
        <f t="shared" ref="AK13" si="66">AJ13-AI13</f>
        <v>3</v>
      </c>
      <c r="AL13" s="20">
        <v>4</v>
      </c>
      <c r="AM13" s="20">
        <v>4</v>
      </c>
      <c r="AN13" s="16">
        <f t="shared" ref="AN13" si="67">AM13-AL13</f>
        <v>0</v>
      </c>
      <c r="AO13" s="20">
        <v>4</v>
      </c>
      <c r="AP13" s="20">
        <v>4</v>
      </c>
      <c r="AQ13" s="16">
        <f t="shared" ref="AQ13" si="68">AP13-AO13</f>
        <v>0</v>
      </c>
      <c r="AR13" s="20">
        <v>4</v>
      </c>
      <c r="AS13" s="20">
        <v>4</v>
      </c>
      <c r="AT13" s="16">
        <f t="shared" ref="AT13" si="69">AS13-AR13</f>
        <v>0</v>
      </c>
      <c r="AU13" s="20">
        <v>4</v>
      </c>
      <c r="AV13" s="20"/>
      <c r="AW13" s="16">
        <f t="shared" si="33"/>
        <v>-4</v>
      </c>
      <c r="AX13" s="20">
        <v>4</v>
      </c>
      <c r="AY13" s="20"/>
      <c r="AZ13" s="16">
        <f t="shared" si="34"/>
        <v>-4</v>
      </c>
      <c r="BA13" s="20">
        <v>4</v>
      </c>
      <c r="BB13" s="20"/>
      <c r="BC13" s="16">
        <f t="shared" si="35"/>
        <v>-4</v>
      </c>
      <c r="BD13" s="20">
        <v>3</v>
      </c>
      <c r="BE13" s="20"/>
      <c r="BF13" s="16">
        <f t="shared" si="13"/>
        <v>-3</v>
      </c>
      <c r="BG13" s="20">
        <v>3</v>
      </c>
      <c r="BH13" s="20"/>
      <c r="BI13" s="16">
        <f t="shared" si="14"/>
        <v>-3</v>
      </c>
      <c r="BJ13" s="20">
        <v>4</v>
      </c>
      <c r="BK13" s="20"/>
      <c r="BL13" s="16">
        <f t="shared" si="15"/>
        <v>-4</v>
      </c>
      <c r="BM13" s="20">
        <f t="shared" si="16"/>
        <v>22</v>
      </c>
      <c r="BN13" s="20">
        <f t="shared" si="17"/>
        <v>12</v>
      </c>
      <c r="BO13" s="17">
        <f t="shared" si="36"/>
        <v>-10</v>
      </c>
    </row>
    <row r="14" spans="1:67" ht="29" x14ac:dyDescent="0.35">
      <c r="A14" s="65">
        <v>8</v>
      </c>
      <c r="B14" s="85">
        <v>20201013612</v>
      </c>
      <c r="C14" s="72" t="s">
        <v>138</v>
      </c>
      <c r="D14" s="73" t="s">
        <v>154</v>
      </c>
      <c r="E14" s="84" t="s">
        <v>157</v>
      </c>
      <c r="F14" s="82" t="s">
        <v>156</v>
      </c>
      <c r="G14" s="76">
        <v>35414</v>
      </c>
      <c r="H14" s="70">
        <f t="shared" ca="1" si="29"/>
        <v>26.817745144596646</v>
      </c>
      <c r="I14" s="71">
        <v>44117</v>
      </c>
      <c r="J14" s="70">
        <f t="shared" ca="1" si="30"/>
        <v>2.9739095281582917</v>
      </c>
      <c r="K14" s="81"/>
      <c r="L14" s="81" t="s">
        <v>147</v>
      </c>
      <c r="M14" s="18"/>
      <c r="N14" s="19">
        <v>3</v>
      </c>
      <c r="O14" s="19"/>
      <c r="P14" s="16">
        <f t="shared" ref="P14" si="70">O14-N14</f>
        <v>-3</v>
      </c>
      <c r="Q14" s="19">
        <v>3</v>
      </c>
      <c r="R14" s="19"/>
      <c r="S14" s="16">
        <f t="shared" ref="S14" si="71">R14-Q14</f>
        <v>-3</v>
      </c>
      <c r="T14" s="19">
        <v>3</v>
      </c>
      <c r="U14" s="19"/>
      <c r="V14" s="16">
        <f t="shared" ref="V14" si="72">U14-T14</f>
        <v>-3</v>
      </c>
      <c r="W14" s="19">
        <v>2</v>
      </c>
      <c r="X14" s="19"/>
      <c r="Y14" s="16">
        <f t="shared" ref="Y14" si="73">X14-W14</f>
        <v>-2</v>
      </c>
      <c r="Z14" s="19">
        <v>3</v>
      </c>
      <c r="AA14" s="19"/>
      <c r="AB14" s="16">
        <f t="shared" ref="AB14" si="74">AA14-Z14</f>
        <v>-3</v>
      </c>
      <c r="AC14" s="19">
        <v>3</v>
      </c>
      <c r="AD14" s="19"/>
      <c r="AE14" s="16">
        <f t="shared" ref="AE14" si="75">AD14-AC14</f>
        <v>-3</v>
      </c>
      <c r="AF14" s="19">
        <v>4</v>
      </c>
      <c r="AG14" s="19"/>
      <c r="AH14" s="16">
        <f t="shared" ref="AH14" si="76">AG14-AF14</f>
        <v>-4</v>
      </c>
      <c r="AI14" s="20">
        <f t="shared" si="31"/>
        <v>21</v>
      </c>
      <c r="AJ14" s="20">
        <f t="shared" si="31"/>
        <v>0</v>
      </c>
      <c r="AK14" s="17">
        <f t="shared" ref="AK14" si="77">AJ14-AI14</f>
        <v>-21</v>
      </c>
      <c r="AL14" s="20">
        <v>4</v>
      </c>
      <c r="AM14" s="20"/>
      <c r="AN14" s="16">
        <f t="shared" ref="AN14" si="78">AM14-AL14</f>
        <v>-4</v>
      </c>
      <c r="AO14" s="20">
        <v>4</v>
      </c>
      <c r="AP14" s="20"/>
      <c r="AQ14" s="16">
        <f t="shared" ref="AQ14" si="79">AP14-AO14</f>
        <v>-4</v>
      </c>
      <c r="AR14" s="20">
        <v>4</v>
      </c>
      <c r="AS14" s="20"/>
      <c r="AT14" s="16">
        <f t="shared" ref="AT14" si="80">AS14-AR14</f>
        <v>-4</v>
      </c>
      <c r="AU14" s="20">
        <v>4</v>
      </c>
      <c r="AV14" s="20"/>
      <c r="AW14" s="16">
        <f t="shared" si="33"/>
        <v>-4</v>
      </c>
      <c r="AX14" s="20">
        <v>3</v>
      </c>
      <c r="AY14" s="20"/>
      <c r="AZ14" s="16">
        <f t="shared" si="34"/>
        <v>-3</v>
      </c>
      <c r="BA14" s="20">
        <v>4</v>
      </c>
      <c r="BB14" s="20"/>
      <c r="BC14" s="16">
        <f t="shared" si="35"/>
        <v>-4</v>
      </c>
      <c r="BD14" s="20">
        <v>4</v>
      </c>
      <c r="BE14" s="20"/>
      <c r="BF14" s="16">
        <f t="shared" si="13"/>
        <v>-4</v>
      </c>
      <c r="BG14" s="20">
        <v>3</v>
      </c>
      <c r="BH14" s="20"/>
      <c r="BI14" s="16">
        <f t="shared" si="14"/>
        <v>-3</v>
      </c>
      <c r="BJ14" s="20">
        <v>3</v>
      </c>
      <c r="BK14" s="20"/>
      <c r="BL14" s="16">
        <f t="shared" si="15"/>
        <v>-3</v>
      </c>
      <c r="BM14" s="20">
        <f t="shared" si="16"/>
        <v>22</v>
      </c>
      <c r="BN14" s="20">
        <f t="shared" si="17"/>
        <v>0</v>
      </c>
      <c r="BO14" s="17">
        <f t="shared" si="36"/>
        <v>-22</v>
      </c>
    </row>
    <row r="15" spans="1:67" x14ac:dyDescent="0.35">
      <c r="A15" s="65">
        <v>9</v>
      </c>
      <c r="B15" s="77">
        <v>20140120264</v>
      </c>
      <c r="C15" s="73" t="s">
        <v>141</v>
      </c>
      <c r="D15" s="73" t="s">
        <v>154</v>
      </c>
      <c r="E15" s="84" t="s">
        <v>158</v>
      </c>
      <c r="F15" s="82" t="s">
        <v>156</v>
      </c>
      <c r="G15" s="75">
        <v>32713</v>
      </c>
      <c r="H15" s="70">
        <f t="shared" ca="1" si="29"/>
        <v>34.217745144596648</v>
      </c>
      <c r="I15" s="71">
        <v>41659</v>
      </c>
      <c r="J15" s="70">
        <f t="shared" ca="1" si="30"/>
        <v>9.7081561035007571</v>
      </c>
      <c r="K15" s="81"/>
      <c r="L15" s="81" t="s">
        <v>149</v>
      </c>
      <c r="M15" s="18"/>
      <c r="N15" s="19">
        <v>3</v>
      </c>
      <c r="O15" s="19"/>
      <c r="P15" s="16">
        <f t="shared" ref="P15:P17" si="81">O15-N15</f>
        <v>-3</v>
      </c>
      <c r="Q15" s="19">
        <v>3</v>
      </c>
      <c r="R15" s="19"/>
      <c r="S15" s="16">
        <f t="shared" ref="S15:S17" si="82">R15-Q15</f>
        <v>-3</v>
      </c>
      <c r="T15" s="19">
        <v>3</v>
      </c>
      <c r="U15" s="19"/>
      <c r="V15" s="16">
        <f t="shared" ref="V15:V17" si="83">U15-T15</f>
        <v>-3</v>
      </c>
      <c r="W15" s="19">
        <v>2</v>
      </c>
      <c r="X15" s="19"/>
      <c r="Y15" s="16">
        <f t="shared" ref="Y15:Y17" si="84">X15-W15</f>
        <v>-2</v>
      </c>
      <c r="Z15" s="19">
        <v>3</v>
      </c>
      <c r="AA15" s="19"/>
      <c r="AB15" s="16">
        <f t="shared" ref="AB15:AB17" si="85">AA15-Z15</f>
        <v>-3</v>
      </c>
      <c r="AC15" s="19">
        <v>3</v>
      </c>
      <c r="AD15" s="19"/>
      <c r="AE15" s="16">
        <f t="shared" ref="AE15:AE17" si="86">AD15-AC15</f>
        <v>-3</v>
      </c>
      <c r="AF15" s="19">
        <v>4</v>
      </c>
      <c r="AG15" s="19"/>
      <c r="AH15" s="16">
        <f t="shared" ref="AH15:AH17" si="87">AG15-AF15</f>
        <v>-4</v>
      </c>
      <c r="AI15" s="20">
        <f t="shared" si="31"/>
        <v>21</v>
      </c>
      <c r="AJ15" s="20">
        <f t="shared" si="31"/>
        <v>0</v>
      </c>
      <c r="AK15" s="17">
        <f t="shared" ref="AK15:AK17" si="88">AJ15-AI15</f>
        <v>-21</v>
      </c>
      <c r="AL15" s="20">
        <v>4</v>
      </c>
      <c r="AM15" s="20"/>
      <c r="AN15" s="16">
        <f t="shared" ref="AN15:AN17" si="89">AM15-AL15</f>
        <v>-4</v>
      </c>
      <c r="AO15" s="20">
        <v>4</v>
      </c>
      <c r="AP15" s="20"/>
      <c r="AQ15" s="16">
        <f t="shared" ref="AQ15:AQ17" si="90">AP15-AO15</f>
        <v>-4</v>
      </c>
      <c r="AR15" s="20">
        <v>4</v>
      </c>
      <c r="AS15" s="20"/>
      <c r="AT15" s="16">
        <f t="shared" ref="AT15:AT17" si="91">AS15-AR15</f>
        <v>-4</v>
      </c>
      <c r="AU15" s="20">
        <v>4</v>
      </c>
      <c r="AV15" s="20"/>
      <c r="AW15" s="16">
        <f t="shared" si="33"/>
        <v>-4</v>
      </c>
      <c r="AX15" s="20">
        <v>3</v>
      </c>
      <c r="AY15" s="20"/>
      <c r="AZ15" s="16">
        <f t="shared" si="34"/>
        <v>-3</v>
      </c>
      <c r="BA15" s="20">
        <v>4</v>
      </c>
      <c r="BB15" s="20"/>
      <c r="BC15" s="16">
        <f t="shared" si="35"/>
        <v>-4</v>
      </c>
      <c r="BD15" s="20">
        <v>3</v>
      </c>
      <c r="BE15" s="20"/>
      <c r="BF15" s="16">
        <f t="shared" si="13"/>
        <v>-3</v>
      </c>
      <c r="BG15" s="20">
        <v>4</v>
      </c>
      <c r="BH15" s="20"/>
      <c r="BI15" s="16">
        <f t="shared" si="14"/>
        <v>-4</v>
      </c>
      <c r="BJ15" s="20">
        <v>3</v>
      </c>
      <c r="BK15" s="20"/>
      <c r="BL15" s="16">
        <f t="shared" si="15"/>
        <v>-3</v>
      </c>
      <c r="BM15" s="20">
        <f t="shared" si="16"/>
        <v>22</v>
      </c>
      <c r="BN15" s="20">
        <f t="shared" si="17"/>
        <v>0</v>
      </c>
      <c r="BO15" s="17">
        <f t="shared" si="36"/>
        <v>-22</v>
      </c>
    </row>
    <row r="16" spans="1:67" x14ac:dyDescent="0.35">
      <c r="A16" s="65">
        <v>10</v>
      </c>
      <c r="B16" s="77">
        <v>20140121265</v>
      </c>
      <c r="C16" s="73" t="s">
        <v>142</v>
      </c>
      <c r="D16" s="73" t="s">
        <v>154</v>
      </c>
      <c r="E16" s="84" t="s">
        <v>158</v>
      </c>
      <c r="F16" s="82" t="s">
        <v>156</v>
      </c>
      <c r="G16" s="75">
        <v>31722</v>
      </c>
      <c r="H16" s="70">
        <f t="shared" ca="1" si="29"/>
        <v>36.93281363774733</v>
      </c>
      <c r="I16" s="71">
        <v>41660</v>
      </c>
      <c r="J16" s="70">
        <f t="shared" ca="1" si="30"/>
        <v>9.7054163774733606</v>
      </c>
      <c r="K16" s="81"/>
      <c r="L16" s="81" t="s">
        <v>147</v>
      </c>
      <c r="M16" s="18"/>
      <c r="N16" s="19">
        <v>3</v>
      </c>
      <c r="O16" s="19"/>
      <c r="P16" s="16">
        <f t="shared" si="81"/>
        <v>-3</v>
      </c>
      <c r="Q16" s="19">
        <v>3</v>
      </c>
      <c r="R16" s="19"/>
      <c r="S16" s="16">
        <f t="shared" si="82"/>
        <v>-3</v>
      </c>
      <c r="T16" s="19">
        <v>3</v>
      </c>
      <c r="U16" s="19"/>
      <c r="V16" s="16">
        <f t="shared" si="83"/>
        <v>-3</v>
      </c>
      <c r="W16" s="19">
        <v>2</v>
      </c>
      <c r="X16" s="19"/>
      <c r="Y16" s="16">
        <f t="shared" si="84"/>
        <v>-2</v>
      </c>
      <c r="Z16" s="19">
        <v>3</v>
      </c>
      <c r="AA16" s="19"/>
      <c r="AB16" s="16">
        <f t="shared" si="85"/>
        <v>-3</v>
      </c>
      <c r="AC16" s="19">
        <v>3</v>
      </c>
      <c r="AD16" s="19"/>
      <c r="AE16" s="16">
        <f t="shared" si="86"/>
        <v>-3</v>
      </c>
      <c r="AF16" s="19">
        <v>4</v>
      </c>
      <c r="AG16" s="19"/>
      <c r="AH16" s="16">
        <f t="shared" si="87"/>
        <v>-4</v>
      </c>
      <c r="AI16" s="20">
        <f t="shared" si="31"/>
        <v>21</v>
      </c>
      <c r="AJ16" s="20">
        <f t="shared" si="31"/>
        <v>0</v>
      </c>
      <c r="AK16" s="17">
        <f t="shared" si="88"/>
        <v>-21</v>
      </c>
      <c r="AL16" s="20">
        <v>4</v>
      </c>
      <c r="AM16" s="20"/>
      <c r="AN16" s="16">
        <f t="shared" si="89"/>
        <v>-4</v>
      </c>
      <c r="AO16" s="20">
        <v>4</v>
      </c>
      <c r="AP16" s="20"/>
      <c r="AQ16" s="16">
        <f t="shared" si="90"/>
        <v>-4</v>
      </c>
      <c r="AR16" s="20">
        <v>4</v>
      </c>
      <c r="AS16" s="20"/>
      <c r="AT16" s="16">
        <f t="shared" si="91"/>
        <v>-4</v>
      </c>
      <c r="AU16" s="20">
        <v>4</v>
      </c>
      <c r="AV16" s="20"/>
      <c r="AW16" s="16">
        <f t="shared" si="33"/>
        <v>-4</v>
      </c>
      <c r="AX16" s="20">
        <v>3</v>
      </c>
      <c r="AY16" s="20"/>
      <c r="AZ16" s="16">
        <f t="shared" si="34"/>
        <v>-3</v>
      </c>
      <c r="BA16" s="20">
        <v>4</v>
      </c>
      <c r="BB16" s="20"/>
      <c r="BC16" s="16">
        <f t="shared" si="35"/>
        <v>-4</v>
      </c>
      <c r="BD16" s="20">
        <v>3</v>
      </c>
      <c r="BE16" s="20"/>
      <c r="BF16" s="16">
        <f t="shared" si="13"/>
        <v>-3</v>
      </c>
      <c r="BG16" s="20">
        <v>4</v>
      </c>
      <c r="BH16" s="20"/>
      <c r="BI16" s="16">
        <f t="shared" si="14"/>
        <v>-4</v>
      </c>
      <c r="BJ16" s="20">
        <v>3</v>
      </c>
      <c r="BK16" s="20"/>
      <c r="BL16" s="16">
        <f t="shared" si="15"/>
        <v>-3</v>
      </c>
      <c r="BM16" s="20">
        <f t="shared" si="16"/>
        <v>22</v>
      </c>
      <c r="BN16" s="20">
        <f t="shared" si="17"/>
        <v>0</v>
      </c>
      <c r="BO16" s="17">
        <f t="shared" si="36"/>
        <v>-22</v>
      </c>
    </row>
    <row r="17" spans="1:86" x14ac:dyDescent="0.35">
      <c r="A17" s="65">
        <v>11</v>
      </c>
      <c r="B17" s="83">
        <v>20140519274</v>
      </c>
      <c r="C17" s="73" t="s">
        <v>143</v>
      </c>
      <c r="D17" s="73" t="s">
        <v>154</v>
      </c>
      <c r="E17" s="84" t="s">
        <v>158</v>
      </c>
      <c r="F17" s="82" t="s">
        <v>156</v>
      </c>
      <c r="G17" s="75">
        <v>31974</v>
      </c>
      <c r="H17" s="70">
        <f t="shared" ca="1" si="29"/>
        <v>36.24240267884322</v>
      </c>
      <c r="I17" s="71">
        <v>41778</v>
      </c>
      <c r="J17" s="70">
        <f t="shared" ca="1" si="30"/>
        <v>9.3821287062404828</v>
      </c>
      <c r="K17" s="81"/>
      <c r="L17" s="81" t="s">
        <v>149</v>
      </c>
      <c r="M17" s="18"/>
      <c r="N17" s="19">
        <v>3</v>
      </c>
      <c r="O17" s="19"/>
      <c r="P17" s="16">
        <f t="shared" si="81"/>
        <v>-3</v>
      </c>
      <c r="Q17" s="19">
        <v>3</v>
      </c>
      <c r="R17" s="19"/>
      <c r="S17" s="16">
        <f t="shared" si="82"/>
        <v>-3</v>
      </c>
      <c r="T17" s="19">
        <v>3</v>
      </c>
      <c r="U17" s="19"/>
      <c r="V17" s="16">
        <f t="shared" si="83"/>
        <v>-3</v>
      </c>
      <c r="W17" s="19">
        <v>3</v>
      </c>
      <c r="X17" s="19"/>
      <c r="Y17" s="16">
        <f t="shared" si="84"/>
        <v>-3</v>
      </c>
      <c r="Z17" s="19">
        <v>4</v>
      </c>
      <c r="AA17" s="19"/>
      <c r="AB17" s="16">
        <f t="shared" si="85"/>
        <v>-4</v>
      </c>
      <c r="AC17" s="19">
        <v>3</v>
      </c>
      <c r="AD17" s="19"/>
      <c r="AE17" s="16">
        <f t="shared" si="86"/>
        <v>-3</v>
      </c>
      <c r="AF17" s="19">
        <v>4</v>
      </c>
      <c r="AG17" s="19"/>
      <c r="AH17" s="16">
        <f t="shared" si="87"/>
        <v>-4</v>
      </c>
      <c r="AI17" s="20">
        <f t="shared" si="31"/>
        <v>23</v>
      </c>
      <c r="AJ17" s="20">
        <f t="shared" si="31"/>
        <v>0</v>
      </c>
      <c r="AK17" s="17">
        <f t="shared" si="88"/>
        <v>-23</v>
      </c>
      <c r="AL17" s="20">
        <v>4</v>
      </c>
      <c r="AM17" s="20"/>
      <c r="AN17" s="16">
        <f t="shared" si="89"/>
        <v>-4</v>
      </c>
      <c r="AO17" s="20">
        <v>4</v>
      </c>
      <c r="AP17" s="20"/>
      <c r="AQ17" s="16">
        <f t="shared" si="90"/>
        <v>-4</v>
      </c>
      <c r="AR17" s="20">
        <v>4</v>
      </c>
      <c r="AS17" s="20"/>
      <c r="AT17" s="16">
        <f t="shared" si="91"/>
        <v>-4</v>
      </c>
      <c r="AU17" s="20">
        <v>4</v>
      </c>
      <c r="AV17" s="20"/>
      <c r="AW17" s="16">
        <f t="shared" si="33"/>
        <v>-4</v>
      </c>
      <c r="AX17" s="20">
        <v>3</v>
      </c>
      <c r="AY17" s="20"/>
      <c r="AZ17" s="16">
        <f t="shared" si="34"/>
        <v>-3</v>
      </c>
      <c r="BA17" s="20">
        <v>4</v>
      </c>
      <c r="BB17" s="20"/>
      <c r="BC17" s="16">
        <f t="shared" si="35"/>
        <v>-4</v>
      </c>
      <c r="BD17" s="20">
        <v>3</v>
      </c>
      <c r="BE17" s="20"/>
      <c r="BF17" s="16">
        <f t="shared" si="13"/>
        <v>-3</v>
      </c>
      <c r="BG17" s="20">
        <v>4</v>
      </c>
      <c r="BH17" s="20"/>
      <c r="BI17" s="16">
        <f t="shared" si="14"/>
        <v>-4</v>
      </c>
      <c r="BJ17" s="20">
        <v>3</v>
      </c>
      <c r="BK17" s="20"/>
      <c r="BL17" s="16">
        <f t="shared" si="15"/>
        <v>-3</v>
      </c>
      <c r="BM17" s="20">
        <f t="shared" si="16"/>
        <v>22</v>
      </c>
      <c r="BN17" s="20">
        <f t="shared" si="17"/>
        <v>0</v>
      </c>
      <c r="BO17" s="17">
        <f t="shared" si="36"/>
        <v>-22</v>
      </c>
    </row>
    <row r="18" spans="1:86" ht="29" x14ac:dyDescent="0.35">
      <c r="A18" s="65">
        <v>12</v>
      </c>
      <c r="B18" s="66">
        <v>20220103753</v>
      </c>
      <c r="C18" s="73" t="s">
        <v>144</v>
      </c>
      <c r="D18" s="73" t="s">
        <v>155</v>
      </c>
      <c r="E18" s="84" t="s">
        <v>158</v>
      </c>
      <c r="F18" s="82" t="s">
        <v>156</v>
      </c>
      <c r="G18" s="78">
        <v>36459</v>
      </c>
      <c r="H18" s="70">
        <f t="shared" ca="1" si="29"/>
        <v>23.954731445966512</v>
      </c>
      <c r="I18" s="71">
        <v>44564</v>
      </c>
      <c r="J18" s="70">
        <f t="shared" ca="1" si="30"/>
        <v>1.7492519939117164</v>
      </c>
      <c r="K18" s="80"/>
      <c r="L18" s="80" t="s">
        <v>148</v>
      </c>
      <c r="M18" s="18"/>
      <c r="N18" s="19">
        <v>1</v>
      </c>
      <c r="O18" s="19"/>
      <c r="P18" s="16">
        <f t="shared" ref="P18" si="92">O18-N18</f>
        <v>-1</v>
      </c>
      <c r="Q18" s="19">
        <v>1</v>
      </c>
      <c r="R18" s="19"/>
      <c r="S18" s="16">
        <f t="shared" ref="S18" si="93">R18-Q18</f>
        <v>-1</v>
      </c>
      <c r="T18" s="19">
        <v>1</v>
      </c>
      <c r="U18" s="19"/>
      <c r="V18" s="16">
        <f t="shared" ref="V18" si="94">U18-T18</f>
        <v>-1</v>
      </c>
      <c r="W18" s="19">
        <v>1</v>
      </c>
      <c r="X18" s="19"/>
      <c r="Y18" s="16">
        <f t="shared" ref="Y18" si="95">X18-W18</f>
        <v>-1</v>
      </c>
      <c r="Z18" s="19">
        <v>2</v>
      </c>
      <c r="AA18" s="19"/>
      <c r="AB18" s="16">
        <f t="shared" ref="AB18" si="96">AA18-Z18</f>
        <v>-2</v>
      </c>
      <c r="AC18" s="19">
        <v>1</v>
      </c>
      <c r="AD18" s="19"/>
      <c r="AE18" s="16">
        <f t="shared" ref="AE18" si="97">AD18-AC18</f>
        <v>-1</v>
      </c>
      <c r="AF18" s="19">
        <v>2</v>
      </c>
      <c r="AG18" s="19"/>
      <c r="AH18" s="16">
        <f t="shared" ref="AH18" si="98">AG18-AF18</f>
        <v>-2</v>
      </c>
      <c r="AI18" s="20">
        <f t="shared" si="31"/>
        <v>9</v>
      </c>
      <c r="AJ18" s="20">
        <f t="shared" si="31"/>
        <v>0</v>
      </c>
      <c r="AK18" s="17">
        <f t="shared" ref="AK18" si="99">AJ18-AI18</f>
        <v>-9</v>
      </c>
      <c r="AL18" s="20">
        <v>2</v>
      </c>
      <c r="AM18" s="20"/>
      <c r="AN18" s="16">
        <f t="shared" ref="AN18" si="100">AM18-AL18</f>
        <v>-2</v>
      </c>
      <c r="AO18" s="20">
        <v>2</v>
      </c>
      <c r="AP18" s="20"/>
      <c r="AQ18" s="16">
        <f t="shared" ref="AQ18" si="101">AP18-AO18</f>
        <v>-2</v>
      </c>
      <c r="AR18" s="20">
        <v>2</v>
      </c>
      <c r="AS18" s="20"/>
      <c r="AT18" s="16">
        <f t="shared" ref="AT18" si="102">AS18-AR18</f>
        <v>-2</v>
      </c>
      <c r="AU18" s="20">
        <v>2</v>
      </c>
      <c r="AV18" s="20"/>
      <c r="AW18" s="16">
        <f t="shared" si="33"/>
        <v>-2</v>
      </c>
      <c r="AX18" s="20">
        <v>2</v>
      </c>
      <c r="AY18" s="20"/>
      <c r="AZ18" s="16">
        <f t="shared" si="34"/>
        <v>-2</v>
      </c>
      <c r="BA18" s="20">
        <v>2</v>
      </c>
      <c r="BB18" s="20"/>
      <c r="BC18" s="16">
        <f t="shared" si="35"/>
        <v>-2</v>
      </c>
      <c r="BD18" s="20">
        <v>2</v>
      </c>
      <c r="BE18" s="20"/>
      <c r="BF18" s="16">
        <f t="shared" si="13"/>
        <v>-2</v>
      </c>
      <c r="BG18" s="20">
        <v>2</v>
      </c>
      <c r="BH18" s="20"/>
      <c r="BI18" s="16">
        <f t="shared" si="14"/>
        <v>-2</v>
      </c>
      <c r="BJ18" s="20">
        <v>2</v>
      </c>
      <c r="BK18" s="20"/>
      <c r="BL18" s="16">
        <f t="shared" si="15"/>
        <v>-2</v>
      </c>
      <c r="BM18" s="20">
        <f t="shared" si="16"/>
        <v>12</v>
      </c>
      <c r="BN18" s="20">
        <f t="shared" si="17"/>
        <v>0</v>
      </c>
      <c r="BO18" s="17">
        <f t="shared" si="36"/>
        <v>-12</v>
      </c>
    </row>
    <row r="19" spans="1:86" x14ac:dyDescent="0.35">
      <c r="B19" s="59"/>
      <c r="C19" s="60"/>
      <c r="D19" s="60"/>
      <c r="E19" s="61"/>
      <c r="F19" s="62"/>
      <c r="G19" s="63"/>
      <c r="I19" s="64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</row>
    <row r="20" spans="1:86" x14ac:dyDescent="0.35">
      <c r="B20" s="59"/>
      <c r="C20" s="60"/>
      <c r="D20" s="60"/>
      <c r="E20" s="61"/>
      <c r="F20" s="62"/>
      <c r="G20" s="63"/>
      <c r="I20" s="64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</row>
    <row r="21" spans="1:86" x14ac:dyDescent="0.35">
      <c r="B21" s="59"/>
      <c r="C21" s="60"/>
      <c r="D21" s="60"/>
      <c r="E21" s="61"/>
      <c r="F21" s="62"/>
      <c r="G21" s="63"/>
      <c r="I21" s="64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</row>
    <row r="22" spans="1:86" x14ac:dyDescent="0.35">
      <c r="B22" s="59"/>
      <c r="C22" s="60"/>
      <c r="D22" s="60"/>
      <c r="E22" s="61"/>
      <c r="F22" s="62"/>
      <c r="G22" s="63"/>
      <c r="I22" s="64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</row>
    <row r="23" spans="1:86" x14ac:dyDescent="0.35">
      <c r="A23" s="134" t="s">
        <v>24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</row>
    <row r="24" spans="1:86" ht="15" customHeight="1" x14ac:dyDescent="0.35">
      <c r="A24" s="22" t="s">
        <v>25</v>
      </c>
      <c r="B24" s="136" t="s">
        <v>26</v>
      </c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</row>
    <row r="25" spans="1:86" ht="15" customHeight="1" x14ac:dyDescent="0.35">
      <c r="A25" s="22">
        <v>1</v>
      </c>
      <c r="B25" s="138" t="s">
        <v>27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</row>
    <row r="26" spans="1:86" ht="15" customHeight="1" x14ac:dyDescent="0.35">
      <c r="A26" s="22">
        <v>2</v>
      </c>
      <c r="B26" s="132" t="s">
        <v>28</v>
      </c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  <c r="BD26" s="133"/>
      <c r="BE26" s="133"/>
      <c r="BF26" s="133"/>
      <c r="BG26" s="133"/>
      <c r="BH26" s="133"/>
      <c r="BI26" s="133"/>
      <c r="BJ26" s="133"/>
      <c r="BK26" s="133"/>
      <c r="BL26" s="133"/>
      <c r="BM26" s="133"/>
      <c r="BN26" s="133"/>
      <c r="BO26" s="133"/>
    </row>
    <row r="27" spans="1:86" ht="15" customHeight="1" x14ac:dyDescent="0.35">
      <c r="A27" s="23">
        <v>3</v>
      </c>
      <c r="B27" s="123" t="s">
        <v>29</v>
      </c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</row>
    <row r="28" spans="1:86" ht="15" customHeight="1" x14ac:dyDescent="0.35">
      <c r="A28" s="22">
        <v>4</v>
      </c>
      <c r="B28" s="125" t="s">
        <v>30</v>
      </c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  <c r="BN28" s="126"/>
      <c r="BO28" s="126"/>
    </row>
    <row r="29" spans="1:86" ht="15" customHeight="1" x14ac:dyDescent="0.35">
      <c r="A29" s="24">
        <v>5</v>
      </c>
      <c r="B29" s="127" t="s">
        <v>31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</row>
    <row r="30" spans="1:86" ht="15" customHeight="1" thickBot="1" x14ac:dyDescent="0.4">
      <c r="A30" s="25">
        <v>6</v>
      </c>
      <c r="B30" s="129" t="s">
        <v>32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</row>
  </sheetData>
  <autoFilter ref="A5:BO18" xr:uid="{00000000-0009-0000-0000-000000000000}">
    <filterColumn colId="10" showButton="0"/>
    <filterColumn colId="11" showButton="0"/>
    <filterColumn colId="13" showButton="0"/>
    <filterColumn colId="14" showButton="0"/>
    <filterColumn colId="16" showButton="0"/>
    <filterColumn colId="17" showButton="0"/>
    <filterColumn colId="19" showButton="0"/>
    <filterColumn colId="20" showButton="0"/>
    <filterColumn colId="22" showButton="0"/>
    <filterColumn colId="23" showButton="0"/>
    <filterColumn colId="25" showButton="0"/>
    <filterColumn colId="26" showButton="0"/>
    <filterColumn colId="28" showButton="0"/>
    <filterColumn colId="29" showButton="0"/>
    <filterColumn colId="31" showButton="0"/>
    <filterColumn colId="32" showButton="0"/>
    <filterColumn colId="37" showButton="0"/>
    <filterColumn colId="38" showButton="0"/>
    <filterColumn colId="40" showButton="0"/>
    <filterColumn colId="41" showButton="0"/>
    <filterColumn colId="43" showButton="0"/>
    <filterColumn colId="44" showButton="0"/>
    <filterColumn colId="55" showButton="0"/>
    <filterColumn colId="56" showButton="0"/>
    <filterColumn colId="58" showButton="0"/>
    <filterColumn colId="59" showButton="0"/>
    <filterColumn colId="61" showButton="0"/>
    <filterColumn colId="62" showButton="0"/>
  </autoFilter>
  <mergeCells count="44">
    <mergeCell ref="B27:BO27"/>
    <mergeCell ref="B28:BO28"/>
    <mergeCell ref="B29:BO29"/>
    <mergeCell ref="B30:BO30"/>
    <mergeCell ref="Z5:AB5"/>
    <mergeCell ref="BM5:BM6"/>
    <mergeCell ref="BN5:BN6"/>
    <mergeCell ref="BO5:BO6"/>
    <mergeCell ref="B26:BO26"/>
    <mergeCell ref="A23:BO23"/>
    <mergeCell ref="B24:BO24"/>
    <mergeCell ref="B25:BO25"/>
    <mergeCell ref="AL5:AN5"/>
    <mergeCell ref="AO5:AQ5"/>
    <mergeCell ref="AR5:AT5"/>
    <mergeCell ref="BD5:BF5"/>
    <mergeCell ref="BG5:BI5"/>
    <mergeCell ref="BJ5:BL5"/>
    <mergeCell ref="T5:V5"/>
    <mergeCell ref="AC5:AE5"/>
    <mergeCell ref="AF5:AH5"/>
    <mergeCell ref="AI5:AI6"/>
    <mergeCell ref="AJ5:AJ6"/>
    <mergeCell ref="AK5:AK6"/>
    <mergeCell ref="W5:Y5"/>
    <mergeCell ref="AU5:AW5"/>
    <mergeCell ref="AX5:AZ5"/>
    <mergeCell ref="BA5:BC5"/>
    <mergeCell ref="H5:H6"/>
    <mergeCell ref="A1:B1"/>
    <mergeCell ref="C1:BO1"/>
    <mergeCell ref="A2:BO2"/>
    <mergeCell ref="A5:A6"/>
    <mergeCell ref="B5:B6"/>
    <mergeCell ref="C5:C6"/>
    <mergeCell ref="D5:D6"/>
    <mergeCell ref="E5:E6"/>
    <mergeCell ref="F5:F6"/>
    <mergeCell ref="G5:G6"/>
    <mergeCell ref="I5:I6"/>
    <mergeCell ref="J5:J6"/>
    <mergeCell ref="K5:M5"/>
    <mergeCell ref="N5:P5"/>
    <mergeCell ref="Q5:S5"/>
  </mergeCells>
  <conditionalFormatting sqref="P1:P9 P12 P19:P1048576 S19:S1048576 V19:V1048576 Y19:Y1048576 AB19:AB1048576 AE19:AE1048576 AH19:AH1048576 AN19:AN1048576 AQ19:AQ1048576 AT19:AT1048576 BF1:BF1048576 BI1:BI1048576 BL1:BL1048576 AW1:AW1048576 AZ1:AZ1048576 BC1:BC1048576">
    <cfRule type="colorScale" priority="103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P8 P18">
    <cfRule type="colorScale" priority="54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P10">
    <cfRule type="colorScale" priority="32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P11">
    <cfRule type="colorScale" priority="76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P14">
    <cfRule type="colorScale" priority="10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P15:P16 P13">
    <cfRule type="colorScale" priority="65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P17">
    <cfRule type="colorScale" priority="21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S1:S9 S12">
    <cfRule type="colorScale" priority="102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S8 S18">
    <cfRule type="colorScale" priority="53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S10">
    <cfRule type="colorScale" priority="31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S11">
    <cfRule type="colorScale" priority="75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S14">
    <cfRule type="colorScale" priority="9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S15:S16 S13">
    <cfRule type="colorScale" priority="64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S17">
    <cfRule type="colorScale" priority="20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V1:V9 V12">
    <cfRule type="colorScale" priority="101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V10">
    <cfRule type="colorScale" priority="30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V11">
    <cfRule type="colorScale" priority="74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V14">
    <cfRule type="colorScale" priority="8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V15:V16 V13">
    <cfRule type="colorScale" priority="63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V17">
    <cfRule type="colorScale" priority="19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V18 V8">
    <cfRule type="colorScale" priority="52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Y1:Y9 Y12">
    <cfRule type="colorScale" priority="100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Y10">
    <cfRule type="colorScale" priority="29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Y11">
    <cfRule type="colorScale" priority="73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Y14">
    <cfRule type="colorScale" priority="7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Y15:Y16 Y13">
    <cfRule type="colorScale" priority="62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Y17">
    <cfRule type="colorScale" priority="18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Y18 Y8">
    <cfRule type="colorScale" priority="51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B1:AB9 AB12">
    <cfRule type="colorScale" priority="99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B10">
    <cfRule type="colorScale" priority="28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B11">
    <cfRule type="colorScale" priority="72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B14">
    <cfRule type="colorScale" priority="6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B15:AB16 AB13">
    <cfRule type="colorScale" priority="61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B17">
    <cfRule type="colorScale" priority="17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B18 AB8">
    <cfRule type="colorScale" priority="50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E1:AE9 AE12">
    <cfRule type="colorScale" priority="98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E10">
    <cfRule type="colorScale" priority="27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E11">
    <cfRule type="colorScale" priority="71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E14">
    <cfRule type="colorScale" priority="5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E15:AE16 AE13">
    <cfRule type="colorScale" priority="60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E17">
    <cfRule type="colorScale" priority="16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E18 AE8">
    <cfRule type="colorScale" priority="49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H1:AH9 AH12">
    <cfRule type="colorScale" priority="97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H10">
    <cfRule type="colorScale" priority="26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H11">
    <cfRule type="colorScale" priority="70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H14">
    <cfRule type="colorScale" priority="4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H15:AH16 AH13">
    <cfRule type="colorScale" priority="59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H17">
    <cfRule type="colorScale" priority="15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H18 AH8">
    <cfRule type="colorScale" priority="48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K1:AK9 AK12 AK19:AK1048576 BO1:BO1048576">
    <cfRule type="colorScale" priority="104">
      <colorScale>
        <cfvo type="num" val="-1"/>
        <cfvo type="num" val="0"/>
        <cfvo type="num" val="2"/>
        <color rgb="FFF8696B"/>
        <color rgb="FFFFEB84"/>
        <color rgb="FF63BE7B"/>
      </colorScale>
    </cfRule>
  </conditionalFormatting>
  <conditionalFormatting sqref="AK10">
    <cfRule type="colorScale" priority="33">
      <colorScale>
        <cfvo type="num" val="-1"/>
        <cfvo type="num" val="0"/>
        <cfvo type="num" val="2"/>
        <color rgb="FFF8696B"/>
        <color rgb="FFFFEB84"/>
        <color rgb="FF63BE7B"/>
      </colorScale>
    </cfRule>
  </conditionalFormatting>
  <conditionalFormatting sqref="AK11">
    <cfRule type="colorScale" priority="77">
      <colorScale>
        <cfvo type="num" val="-1"/>
        <cfvo type="num" val="0"/>
        <cfvo type="num" val="2"/>
        <color rgb="FFF8696B"/>
        <color rgb="FFFFEB84"/>
        <color rgb="FF63BE7B"/>
      </colorScale>
    </cfRule>
  </conditionalFormatting>
  <conditionalFormatting sqref="AK14">
    <cfRule type="colorScale" priority="11">
      <colorScale>
        <cfvo type="num" val="-1"/>
        <cfvo type="num" val="0"/>
        <cfvo type="num" val="2"/>
        <color rgb="FFF8696B"/>
        <color rgb="FFFFEB84"/>
        <color rgb="FF63BE7B"/>
      </colorScale>
    </cfRule>
  </conditionalFormatting>
  <conditionalFormatting sqref="AK15:AK16 AK13">
    <cfRule type="colorScale" priority="66">
      <colorScale>
        <cfvo type="num" val="-1"/>
        <cfvo type="num" val="0"/>
        <cfvo type="num" val="2"/>
        <color rgb="FFF8696B"/>
        <color rgb="FFFFEB84"/>
        <color rgb="FF63BE7B"/>
      </colorScale>
    </cfRule>
  </conditionalFormatting>
  <conditionalFormatting sqref="AK17">
    <cfRule type="colorScale" priority="22">
      <colorScale>
        <cfvo type="num" val="-1"/>
        <cfvo type="num" val="0"/>
        <cfvo type="num" val="2"/>
        <color rgb="FFF8696B"/>
        <color rgb="FFFFEB84"/>
        <color rgb="FF63BE7B"/>
      </colorScale>
    </cfRule>
  </conditionalFormatting>
  <conditionalFormatting sqref="AK18 AK8">
    <cfRule type="colorScale" priority="55">
      <colorScale>
        <cfvo type="num" val="-1"/>
        <cfvo type="num" val="0"/>
        <cfvo type="num" val="2"/>
        <color rgb="FFF8696B"/>
        <color rgb="FFFFEB84"/>
        <color rgb="FF63BE7B"/>
      </colorScale>
    </cfRule>
  </conditionalFormatting>
  <conditionalFormatting sqref="AN1:AN4 AN6:AN9 AN12">
    <cfRule type="colorScale" priority="96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N5">
    <cfRule type="colorScale" priority="90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N10">
    <cfRule type="colorScale" priority="25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N11">
    <cfRule type="colorScale" priority="69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N14">
    <cfRule type="colorScale" priority="3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N15:AN16 AN13">
    <cfRule type="colorScale" priority="58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N17">
    <cfRule type="colorScale" priority="14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N18 AN8">
    <cfRule type="colorScale" priority="47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Q1:AQ4 AQ6:AQ9 AQ12">
    <cfRule type="colorScale" priority="95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Q5">
    <cfRule type="colorScale" priority="89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Q10">
    <cfRule type="colorScale" priority="24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Q11">
    <cfRule type="colorScale" priority="68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Q14">
    <cfRule type="colorScale" priority="2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Q15:AQ16 AQ13">
    <cfRule type="colorScale" priority="57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Q17">
    <cfRule type="colorScale" priority="13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Q18 AQ8">
    <cfRule type="colorScale" priority="46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T1:AT9 AT12">
    <cfRule type="colorScale" priority="94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T8 AT18">
    <cfRule type="colorScale" priority="45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T10">
    <cfRule type="colorScale" priority="23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T11">
    <cfRule type="colorScale" priority="67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T14">
    <cfRule type="colorScale" priority="1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T15:AT16 AT13">
    <cfRule type="colorScale" priority="56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T17">
    <cfRule type="colorScale" priority="12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pageMargins left="0.45" right="0.45" top="0.5" bottom="0.5" header="0.3" footer="0.3"/>
  <pageSetup scale="7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5"/>
  <sheetViews>
    <sheetView workbookViewId="0">
      <selection activeCell="AK4" sqref="AK4"/>
    </sheetView>
  </sheetViews>
  <sheetFormatPr defaultRowHeight="14.5" x14ac:dyDescent="0.35"/>
  <cols>
    <col min="1" max="1" width="32" bestFit="1" customWidth="1"/>
    <col min="2" max="11" width="5" hidden="1" customWidth="1"/>
    <col min="12" max="12" width="1.08984375" hidden="1" customWidth="1"/>
    <col min="13" max="17" width="5" hidden="1" customWidth="1"/>
    <col min="18" max="22" width="5" customWidth="1"/>
    <col min="23" max="23" width="1.08984375" customWidth="1"/>
    <col min="24" max="33" width="5" customWidth="1"/>
    <col min="260" max="260" width="32" bestFit="1" customWidth="1"/>
    <col min="261" max="269" width="5" customWidth="1"/>
    <col min="270" max="270" width="1.08984375" customWidth="1"/>
    <col min="271" max="279" width="5" customWidth="1"/>
    <col min="280" max="280" width="1.08984375" customWidth="1"/>
    <col min="281" max="289" width="5" customWidth="1"/>
    <col min="516" max="516" width="32" bestFit="1" customWidth="1"/>
    <col min="517" max="525" width="5" customWidth="1"/>
    <col min="526" max="526" width="1.08984375" customWidth="1"/>
    <col min="527" max="535" width="5" customWidth="1"/>
    <col min="536" max="536" width="1.08984375" customWidth="1"/>
    <col min="537" max="545" width="5" customWidth="1"/>
    <col min="772" max="772" width="32" bestFit="1" customWidth="1"/>
    <col min="773" max="781" width="5" customWidth="1"/>
    <col min="782" max="782" width="1.08984375" customWidth="1"/>
    <col min="783" max="791" width="5" customWidth="1"/>
    <col min="792" max="792" width="1.08984375" customWidth="1"/>
    <col min="793" max="801" width="5" customWidth="1"/>
    <col min="1028" max="1028" width="32" bestFit="1" customWidth="1"/>
    <col min="1029" max="1037" width="5" customWidth="1"/>
    <col min="1038" max="1038" width="1.08984375" customWidth="1"/>
    <col min="1039" max="1047" width="5" customWidth="1"/>
    <col min="1048" max="1048" width="1.08984375" customWidth="1"/>
    <col min="1049" max="1057" width="5" customWidth="1"/>
    <col min="1284" max="1284" width="32" bestFit="1" customWidth="1"/>
    <col min="1285" max="1293" width="5" customWidth="1"/>
    <col min="1294" max="1294" width="1.08984375" customWidth="1"/>
    <col min="1295" max="1303" width="5" customWidth="1"/>
    <col min="1304" max="1304" width="1.08984375" customWidth="1"/>
    <col min="1305" max="1313" width="5" customWidth="1"/>
    <col min="1540" max="1540" width="32" bestFit="1" customWidth="1"/>
    <col min="1541" max="1549" width="5" customWidth="1"/>
    <col min="1550" max="1550" width="1.08984375" customWidth="1"/>
    <col min="1551" max="1559" width="5" customWidth="1"/>
    <col min="1560" max="1560" width="1.08984375" customWidth="1"/>
    <col min="1561" max="1569" width="5" customWidth="1"/>
    <col min="1796" max="1796" width="32" bestFit="1" customWidth="1"/>
    <col min="1797" max="1805" width="5" customWidth="1"/>
    <col min="1806" max="1806" width="1.08984375" customWidth="1"/>
    <col min="1807" max="1815" width="5" customWidth="1"/>
    <col min="1816" max="1816" width="1.08984375" customWidth="1"/>
    <col min="1817" max="1825" width="5" customWidth="1"/>
    <col min="2052" max="2052" width="32" bestFit="1" customWidth="1"/>
    <col min="2053" max="2061" width="5" customWidth="1"/>
    <col min="2062" max="2062" width="1.08984375" customWidth="1"/>
    <col min="2063" max="2071" width="5" customWidth="1"/>
    <col min="2072" max="2072" width="1.08984375" customWidth="1"/>
    <col min="2073" max="2081" width="5" customWidth="1"/>
    <col min="2308" max="2308" width="32" bestFit="1" customWidth="1"/>
    <col min="2309" max="2317" width="5" customWidth="1"/>
    <col min="2318" max="2318" width="1.08984375" customWidth="1"/>
    <col min="2319" max="2327" width="5" customWidth="1"/>
    <col min="2328" max="2328" width="1.08984375" customWidth="1"/>
    <col min="2329" max="2337" width="5" customWidth="1"/>
    <col min="2564" max="2564" width="32" bestFit="1" customWidth="1"/>
    <col min="2565" max="2573" width="5" customWidth="1"/>
    <col min="2574" max="2574" width="1.08984375" customWidth="1"/>
    <col min="2575" max="2583" width="5" customWidth="1"/>
    <col min="2584" max="2584" width="1.08984375" customWidth="1"/>
    <col min="2585" max="2593" width="5" customWidth="1"/>
    <col min="2820" max="2820" width="32" bestFit="1" customWidth="1"/>
    <col min="2821" max="2829" width="5" customWidth="1"/>
    <col min="2830" max="2830" width="1.08984375" customWidth="1"/>
    <col min="2831" max="2839" width="5" customWidth="1"/>
    <col min="2840" max="2840" width="1.08984375" customWidth="1"/>
    <col min="2841" max="2849" width="5" customWidth="1"/>
    <col min="3076" max="3076" width="32" bestFit="1" customWidth="1"/>
    <col min="3077" max="3085" width="5" customWidth="1"/>
    <col min="3086" max="3086" width="1.08984375" customWidth="1"/>
    <col min="3087" max="3095" width="5" customWidth="1"/>
    <col min="3096" max="3096" width="1.08984375" customWidth="1"/>
    <col min="3097" max="3105" width="5" customWidth="1"/>
    <col min="3332" max="3332" width="32" bestFit="1" customWidth="1"/>
    <col min="3333" max="3341" width="5" customWidth="1"/>
    <col min="3342" max="3342" width="1.08984375" customWidth="1"/>
    <col min="3343" max="3351" width="5" customWidth="1"/>
    <col min="3352" max="3352" width="1.08984375" customWidth="1"/>
    <col min="3353" max="3361" width="5" customWidth="1"/>
    <col min="3588" max="3588" width="32" bestFit="1" customWidth="1"/>
    <col min="3589" max="3597" width="5" customWidth="1"/>
    <col min="3598" max="3598" width="1.08984375" customWidth="1"/>
    <col min="3599" max="3607" width="5" customWidth="1"/>
    <col min="3608" max="3608" width="1.08984375" customWidth="1"/>
    <col min="3609" max="3617" width="5" customWidth="1"/>
    <col min="3844" max="3844" width="32" bestFit="1" customWidth="1"/>
    <col min="3845" max="3853" width="5" customWidth="1"/>
    <col min="3854" max="3854" width="1.08984375" customWidth="1"/>
    <col min="3855" max="3863" width="5" customWidth="1"/>
    <col min="3864" max="3864" width="1.08984375" customWidth="1"/>
    <col min="3865" max="3873" width="5" customWidth="1"/>
    <col min="4100" max="4100" width="32" bestFit="1" customWidth="1"/>
    <col min="4101" max="4109" width="5" customWidth="1"/>
    <col min="4110" max="4110" width="1.08984375" customWidth="1"/>
    <col min="4111" max="4119" width="5" customWidth="1"/>
    <col min="4120" max="4120" width="1.08984375" customWidth="1"/>
    <col min="4121" max="4129" width="5" customWidth="1"/>
    <col min="4356" max="4356" width="32" bestFit="1" customWidth="1"/>
    <col min="4357" max="4365" width="5" customWidth="1"/>
    <col min="4366" max="4366" width="1.08984375" customWidth="1"/>
    <col min="4367" max="4375" width="5" customWidth="1"/>
    <col min="4376" max="4376" width="1.08984375" customWidth="1"/>
    <col min="4377" max="4385" width="5" customWidth="1"/>
    <col min="4612" max="4612" width="32" bestFit="1" customWidth="1"/>
    <col min="4613" max="4621" width="5" customWidth="1"/>
    <col min="4622" max="4622" width="1.08984375" customWidth="1"/>
    <col min="4623" max="4631" width="5" customWidth="1"/>
    <col min="4632" max="4632" width="1.08984375" customWidth="1"/>
    <col min="4633" max="4641" width="5" customWidth="1"/>
    <col min="4868" max="4868" width="32" bestFit="1" customWidth="1"/>
    <col min="4869" max="4877" width="5" customWidth="1"/>
    <col min="4878" max="4878" width="1.08984375" customWidth="1"/>
    <col min="4879" max="4887" width="5" customWidth="1"/>
    <col min="4888" max="4888" width="1.08984375" customWidth="1"/>
    <col min="4889" max="4897" width="5" customWidth="1"/>
    <col min="5124" max="5124" width="32" bestFit="1" customWidth="1"/>
    <col min="5125" max="5133" width="5" customWidth="1"/>
    <col min="5134" max="5134" width="1.08984375" customWidth="1"/>
    <col min="5135" max="5143" width="5" customWidth="1"/>
    <col min="5144" max="5144" width="1.08984375" customWidth="1"/>
    <col min="5145" max="5153" width="5" customWidth="1"/>
    <col min="5380" max="5380" width="32" bestFit="1" customWidth="1"/>
    <col min="5381" max="5389" width="5" customWidth="1"/>
    <col min="5390" max="5390" width="1.08984375" customWidth="1"/>
    <col min="5391" max="5399" width="5" customWidth="1"/>
    <col min="5400" max="5400" width="1.08984375" customWidth="1"/>
    <col min="5401" max="5409" width="5" customWidth="1"/>
    <col min="5636" max="5636" width="32" bestFit="1" customWidth="1"/>
    <col min="5637" max="5645" width="5" customWidth="1"/>
    <col min="5646" max="5646" width="1.08984375" customWidth="1"/>
    <col min="5647" max="5655" width="5" customWidth="1"/>
    <col min="5656" max="5656" width="1.08984375" customWidth="1"/>
    <col min="5657" max="5665" width="5" customWidth="1"/>
    <col min="5892" max="5892" width="32" bestFit="1" customWidth="1"/>
    <col min="5893" max="5901" width="5" customWidth="1"/>
    <col min="5902" max="5902" width="1.08984375" customWidth="1"/>
    <col min="5903" max="5911" width="5" customWidth="1"/>
    <col min="5912" max="5912" width="1.08984375" customWidth="1"/>
    <col min="5913" max="5921" width="5" customWidth="1"/>
    <col min="6148" max="6148" width="32" bestFit="1" customWidth="1"/>
    <col min="6149" max="6157" width="5" customWidth="1"/>
    <col min="6158" max="6158" width="1.08984375" customWidth="1"/>
    <col min="6159" max="6167" width="5" customWidth="1"/>
    <col min="6168" max="6168" width="1.08984375" customWidth="1"/>
    <col min="6169" max="6177" width="5" customWidth="1"/>
    <col min="6404" max="6404" width="32" bestFit="1" customWidth="1"/>
    <col min="6405" max="6413" width="5" customWidth="1"/>
    <col min="6414" max="6414" width="1.08984375" customWidth="1"/>
    <col min="6415" max="6423" width="5" customWidth="1"/>
    <col min="6424" max="6424" width="1.08984375" customWidth="1"/>
    <col min="6425" max="6433" width="5" customWidth="1"/>
    <col min="6660" max="6660" width="32" bestFit="1" customWidth="1"/>
    <col min="6661" max="6669" width="5" customWidth="1"/>
    <col min="6670" max="6670" width="1.08984375" customWidth="1"/>
    <col min="6671" max="6679" width="5" customWidth="1"/>
    <col min="6680" max="6680" width="1.08984375" customWidth="1"/>
    <col min="6681" max="6689" width="5" customWidth="1"/>
    <col min="6916" max="6916" width="32" bestFit="1" customWidth="1"/>
    <col min="6917" max="6925" width="5" customWidth="1"/>
    <col min="6926" max="6926" width="1.08984375" customWidth="1"/>
    <col min="6927" max="6935" width="5" customWidth="1"/>
    <col min="6936" max="6936" width="1.08984375" customWidth="1"/>
    <col min="6937" max="6945" width="5" customWidth="1"/>
    <col min="7172" max="7172" width="32" bestFit="1" customWidth="1"/>
    <col min="7173" max="7181" width="5" customWidth="1"/>
    <col min="7182" max="7182" width="1.08984375" customWidth="1"/>
    <col min="7183" max="7191" width="5" customWidth="1"/>
    <col min="7192" max="7192" width="1.08984375" customWidth="1"/>
    <col min="7193" max="7201" width="5" customWidth="1"/>
    <col min="7428" max="7428" width="32" bestFit="1" customWidth="1"/>
    <col min="7429" max="7437" width="5" customWidth="1"/>
    <col min="7438" max="7438" width="1.08984375" customWidth="1"/>
    <col min="7439" max="7447" width="5" customWidth="1"/>
    <col min="7448" max="7448" width="1.08984375" customWidth="1"/>
    <col min="7449" max="7457" width="5" customWidth="1"/>
    <col min="7684" max="7684" width="32" bestFit="1" customWidth="1"/>
    <col min="7685" max="7693" width="5" customWidth="1"/>
    <col min="7694" max="7694" width="1.08984375" customWidth="1"/>
    <col min="7695" max="7703" width="5" customWidth="1"/>
    <col min="7704" max="7704" width="1.08984375" customWidth="1"/>
    <col min="7705" max="7713" width="5" customWidth="1"/>
    <col min="7940" max="7940" width="32" bestFit="1" customWidth="1"/>
    <col min="7941" max="7949" width="5" customWidth="1"/>
    <col min="7950" max="7950" width="1.08984375" customWidth="1"/>
    <col min="7951" max="7959" width="5" customWidth="1"/>
    <col min="7960" max="7960" width="1.08984375" customWidth="1"/>
    <col min="7961" max="7969" width="5" customWidth="1"/>
    <col min="8196" max="8196" width="32" bestFit="1" customWidth="1"/>
    <col min="8197" max="8205" width="5" customWidth="1"/>
    <col min="8206" max="8206" width="1.08984375" customWidth="1"/>
    <col min="8207" max="8215" width="5" customWidth="1"/>
    <col min="8216" max="8216" width="1.08984375" customWidth="1"/>
    <col min="8217" max="8225" width="5" customWidth="1"/>
    <col min="8452" max="8452" width="32" bestFit="1" customWidth="1"/>
    <col min="8453" max="8461" width="5" customWidth="1"/>
    <col min="8462" max="8462" width="1.08984375" customWidth="1"/>
    <col min="8463" max="8471" width="5" customWidth="1"/>
    <col min="8472" max="8472" width="1.08984375" customWidth="1"/>
    <col min="8473" max="8481" width="5" customWidth="1"/>
    <col min="8708" max="8708" width="32" bestFit="1" customWidth="1"/>
    <col min="8709" max="8717" width="5" customWidth="1"/>
    <col min="8718" max="8718" width="1.08984375" customWidth="1"/>
    <col min="8719" max="8727" width="5" customWidth="1"/>
    <col min="8728" max="8728" width="1.08984375" customWidth="1"/>
    <col min="8729" max="8737" width="5" customWidth="1"/>
    <col min="8964" max="8964" width="32" bestFit="1" customWidth="1"/>
    <col min="8965" max="8973" width="5" customWidth="1"/>
    <col min="8974" max="8974" width="1.08984375" customWidth="1"/>
    <col min="8975" max="8983" width="5" customWidth="1"/>
    <col min="8984" max="8984" width="1.08984375" customWidth="1"/>
    <col min="8985" max="8993" width="5" customWidth="1"/>
    <col min="9220" max="9220" width="32" bestFit="1" customWidth="1"/>
    <col min="9221" max="9229" width="5" customWidth="1"/>
    <col min="9230" max="9230" width="1.08984375" customWidth="1"/>
    <col min="9231" max="9239" width="5" customWidth="1"/>
    <col min="9240" max="9240" width="1.08984375" customWidth="1"/>
    <col min="9241" max="9249" width="5" customWidth="1"/>
    <col min="9476" max="9476" width="32" bestFit="1" customWidth="1"/>
    <col min="9477" max="9485" width="5" customWidth="1"/>
    <col min="9486" max="9486" width="1.08984375" customWidth="1"/>
    <col min="9487" max="9495" width="5" customWidth="1"/>
    <col min="9496" max="9496" width="1.08984375" customWidth="1"/>
    <col min="9497" max="9505" width="5" customWidth="1"/>
    <col min="9732" max="9732" width="32" bestFit="1" customWidth="1"/>
    <col min="9733" max="9741" width="5" customWidth="1"/>
    <col min="9742" max="9742" width="1.08984375" customWidth="1"/>
    <col min="9743" max="9751" width="5" customWidth="1"/>
    <col min="9752" max="9752" width="1.08984375" customWidth="1"/>
    <col min="9753" max="9761" width="5" customWidth="1"/>
    <col min="9988" max="9988" width="32" bestFit="1" customWidth="1"/>
    <col min="9989" max="9997" width="5" customWidth="1"/>
    <col min="9998" max="9998" width="1.08984375" customWidth="1"/>
    <col min="9999" max="10007" width="5" customWidth="1"/>
    <col min="10008" max="10008" width="1.08984375" customWidth="1"/>
    <col min="10009" max="10017" width="5" customWidth="1"/>
    <col min="10244" max="10244" width="32" bestFit="1" customWidth="1"/>
    <col min="10245" max="10253" width="5" customWidth="1"/>
    <col min="10254" max="10254" width="1.08984375" customWidth="1"/>
    <col min="10255" max="10263" width="5" customWidth="1"/>
    <col min="10264" max="10264" width="1.08984375" customWidth="1"/>
    <col min="10265" max="10273" width="5" customWidth="1"/>
    <col min="10500" max="10500" width="32" bestFit="1" customWidth="1"/>
    <col min="10501" max="10509" width="5" customWidth="1"/>
    <col min="10510" max="10510" width="1.08984375" customWidth="1"/>
    <col min="10511" max="10519" width="5" customWidth="1"/>
    <col min="10520" max="10520" width="1.08984375" customWidth="1"/>
    <col min="10521" max="10529" width="5" customWidth="1"/>
    <col min="10756" max="10756" width="32" bestFit="1" customWidth="1"/>
    <col min="10757" max="10765" width="5" customWidth="1"/>
    <col min="10766" max="10766" width="1.08984375" customWidth="1"/>
    <col min="10767" max="10775" width="5" customWidth="1"/>
    <col min="10776" max="10776" width="1.08984375" customWidth="1"/>
    <col min="10777" max="10785" width="5" customWidth="1"/>
    <col min="11012" max="11012" width="32" bestFit="1" customWidth="1"/>
    <col min="11013" max="11021" width="5" customWidth="1"/>
    <col min="11022" max="11022" width="1.08984375" customWidth="1"/>
    <col min="11023" max="11031" width="5" customWidth="1"/>
    <col min="11032" max="11032" width="1.08984375" customWidth="1"/>
    <col min="11033" max="11041" width="5" customWidth="1"/>
    <col min="11268" max="11268" width="32" bestFit="1" customWidth="1"/>
    <col min="11269" max="11277" width="5" customWidth="1"/>
    <col min="11278" max="11278" width="1.08984375" customWidth="1"/>
    <col min="11279" max="11287" width="5" customWidth="1"/>
    <col min="11288" max="11288" width="1.08984375" customWidth="1"/>
    <col min="11289" max="11297" width="5" customWidth="1"/>
    <col min="11524" max="11524" width="32" bestFit="1" customWidth="1"/>
    <col min="11525" max="11533" width="5" customWidth="1"/>
    <col min="11534" max="11534" width="1.08984375" customWidth="1"/>
    <col min="11535" max="11543" width="5" customWidth="1"/>
    <col min="11544" max="11544" width="1.08984375" customWidth="1"/>
    <col min="11545" max="11553" width="5" customWidth="1"/>
    <col min="11780" max="11780" width="32" bestFit="1" customWidth="1"/>
    <col min="11781" max="11789" width="5" customWidth="1"/>
    <col min="11790" max="11790" width="1.08984375" customWidth="1"/>
    <col min="11791" max="11799" width="5" customWidth="1"/>
    <col min="11800" max="11800" width="1.08984375" customWidth="1"/>
    <col min="11801" max="11809" width="5" customWidth="1"/>
    <col min="12036" max="12036" width="32" bestFit="1" customWidth="1"/>
    <col min="12037" max="12045" width="5" customWidth="1"/>
    <col min="12046" max="12046" width="1.08984375" customWidth="1"/>
    <col min="12047" max="12055" width="5" customWidth="1"/>
    <col min="12056" max="12056" width="1.08984375" customWidth="1"/>
    <col min="12057" max="12065" width="5" customWidth="1"/>
    <col min="12292" max="12292" width="32" bestFit="1" customWidth="1"/>
    <col min="12293" max="12301" width="5" customWidth="1"/>
    <col min="12302" max="12302" width="1.08984375" customWidth="1"/>
    <col min="12303" max="12311" width="5" customWidth="1"/>
    <col min="12312" max="12312" width="1.08984375" customWidth="1"/>
    <col min="12313" max="12321" width="5" customWidth="1"/>
    <col min="12548" max="12548" width="32" bestFit="1" customWidth="1"/>
    <col min="12549" max="12557" width="5" customWidth="1"/>
    <col min="12558" max="12558" width="1.08984375" customWidth="1"/>
    <col min="12559" max="12567" width="5" customWidth="1"/>
    <col min="12568" max="12568" width="1.08984375" customWidth="1"/>
    <col min="12569" max="12577" width="5" customWidth="1"/>
    <col min="12804" max="12804" width="32" bestFit="1" customWidth="1"/>
    <col min="12805" max="12813" width="5" customWidth="1"/>
    <col min="12814" max="12814" width="1.08984375" customWidth="1"/>
    <col min="12815" max="12823" width="5" customWidth="1"/>
    <col min="12824" max="12824" width="1.08984375" customWidth="1"/>
    <col min="12825" max="12833" width="5" customWidth="1"/>
    <col min="13060" max="13060" width="32" bestFit="1" customWidth="1"/>
    <col min="13061" max="13069" width="5" customWidth="1"/>
    <col min="13070" max="13070" width="1.08984375" customWidth="1"/>
    <col min="13071" max="13079" width="5" customWidth="1"/>
    <col min="13080" max="13080" width="1.08984375" customWidth="1"/>
    <col min="13081" max="13089" width="5" customWidth="1"/>
    <col min="13316" max="13316" width="32" bestFit="1" customWidth="1"/>
    <col min="13317" max="13325" width="5" customWidth="1"/>
    <col min="13326" max="13326" width="1.08984375" customWidth="1"/>
    <col min="13327" max="13335" width="5" customWidth="1"/>
    <col min="13336" max="13336" width="1.08984375" customWidth="1"/>
    <col min="13337" max="13345" width="5" customWidth="1"/>
    <col min="13572" max="13572" width="32" bestFit="1" customWidth="1"/>
    <col min="13573" max="13581" width="5" customWidth="1"/>
    <col min="13582" max="13582" width="1.08984375" customWidth="1"/>
    <col min="13583" max="13591" width="5" customWidth="1"/>
    <col min="13592" max="13592" width="1.08984375" customWidth="1"/>
    <col min="13593" max="13601" width="5" customWidth="1"/>
    <col min="13828" max="13828" width="32" bestFit="1" customWidth="1"/>
    <col min="13829" max="13837" width="5" customWidth="1"/>
    <col min="13838" max="13838" width="1.08984375" customWidth="1"/>
    <col min="13839" max="13847" width="5" customWidth="1"/>
    <col min="13848" max="13848" width="1.08984375" customWidth="1"/>
    <col min="13849" max="13857" width="5" customWidth="1"/>
    <col min="14084" max="14084" width="32" bestFit="1" customWidth="1"/>
    <col min="14085" max="14093" width="5" customWidth="1"/>
    <col min="14094" max="14094" width="1.08984375" customWidth="1"/>
    <col min="14095" max="14103" width="5" customWidth="1"/>
    <col min="14104" max="14104" width="1.08984375" customWidth="1"/>
    <col min="14105" max="14113" width="5" customWidth="1"/>
    <col min="14340" max="14340" width="32" bestFit="1" customWidth="1"/>
    <col min="14341" max="14349" width="5" customWidth="1"/>
    <col min="14350" max="14350" width="1.08984375" customWidth="1"/>
    <col min="14351" max="14359" width="5" customWidth="1"/>
    <col min="14360" max="14360" width="1.08984375" customWidth="1"/>
    <col min="14361" max="14369" width="5" customWidth="1"/>
    <col min="14596" max="14596" width="32" bestFit="1" customWidth="1"/>
    <col min="14597" max="14605" width="5" customWidth="1"/>
    <col min="14606" max="14606" width="1.08984375" customWidth="1"/>
    <col min="14607" max="14615" width="5" customWidth="1"/>
    <col min="14616" max="14616" width="1.08984375" customWidth="1"/>
    <col min="14617" max="14625" width="5" customWidth="1"/>
    <col min="14852" max="14852" width="32" bestFit="1" customWidth="1"/>
    <col min="14853" max="14861" width="5" customWidth="1"/>
    <col min="14862" max="14862" width="1.08984375" customWidth="1"/>
    <col min="14863" max="14871" width="5" customWidth="1"/>
    <col min="14872" max="14872" width="1.08984375" customWidth="1"/>
    <col min="14873" max="14881" width="5" customWidth="1"/>
    <col min="15108" max="15108" width="32" bestFit="1" customWidth="1"/>
    <col min="15109" max="15117" width="5" customWidth="1"/>
    <col min="15118" max="15118" width="1.08984375" customWidth="1"/>
    <col min="15119" max="15127" width="5" customWidth="1"/>
    <col min="15128" max="15128" width="1.08984375" customWidth="1"/>
    <col min="15129" max="15137" width="5" customWidth="1"/>
    <col min="15364" max="15364" width="32" bestFit="1" customWidth="1"/>
    <col min="15365" max="15373" width="5" customWidth="1"/>
    <col min="15374" max="15374" width="1.08984375" customWidth="1"/>
    <col min="15375" max="15383" width="5" customWidth="1"/>
    <col min="15384" max="15384" width="1.08984375" customWidth="1"/>
    <col min="15385" max="15393" width="5" customWidth="1"/>
    <col min="15620" max="15620" width="32" bestFit="1" customWidth="1"/>
    <col min="15621" max="15629" width="5" customWidth="1"/>
    <col min="15630" max="15630" width="1.08984375" customWidth="1"/>
    <col min="15631" max="15639" width="5" customWidth="1"/>
    <col min="15640" max="15640" width="1.08984375" customWidth="1"/>
    <col min="15641" max="15649" width="5" customWidth="1"/>
    <col min="15876" max="15876" width="32" bestFit="1" customWidth="1"/>
    <col min="15877" max="15885" width="5" customWidth="1"/>
    <col min="15886" max="15886" width="1.08984375" customWidth="1"/>
    <col min="15887" max="15895" width="5" customWidth="1"/>
    <col min="15896" max="15896" width="1.08984375" customWidth="1"/>
    <col min="15897" max="15905" width="5" customWidth="1"/>
    <col min="16132" max="16132" width="32" bestFit="1" customWidth="1"/>
    <col min="16133" max="16141" width="5" customWidth="1"/>
    <col min="16142" max="16142" width="1.08984375" customWidth="1"/>
    <col min="16143" max="16151" width="5" customWidth="1"/>
    <col min="16152" max="16152" width="1.08984375" customWidth="1"/>
    <col min="16153" max="16161" width="5" customWidth="1"/>
  </cols>
  <sheetData>
    <row r="1" spans="1:33" ht="18.5" x14ac:dyDescent="0.35">
      <c r="A1" s="168" t="s">
        <v>33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</row>
    <row r="2" spans="1:33" ht="11.25" customHeight="1" x14ac:dyDescent="0.35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</row>
    <row r="3" spans="1:33" s="3" customFormat="1" ht="26.25" customHeight="1" x14ac:dyDescent="0.35">
      <c r="A3" s="167" t="s">
        <v>34</v>
      </c>
      <c r="B3" s="167" t="s">
        <v>35</v>
      </c>
      <c r="C3" s="167"/>
      <c r="D3" s="167"/>
      <c r="E3" s="167"/>
      <c r="F3" s="167"/>
      <c r="G3" s="167"/>
      <c r="H3" s="167"/>
      <c r="I3" s="167"/>
      <c r="J3" s="167"/>
      <c r="K3" s="167"/>
      <c r="L3" s="26"/>
      <c r="M3" s="167" t="s">
        <v>36</v>
      </c>
      <c r="N3" s="167"/>
      <c r="O3" s="167"/>
      <c r="P3" s="167"/>
      <c r="Q3" s="167"/>
      <c r="R3" s="167"/>
      <c r="S3" s="167"/>
      <c r="T3" s="167"/>
      <c r="U3" s="167"/>
      <c r="V3" s="167"/>
      <c r="W3" s="26"/>
      <c r="X3" s="167" t="s">
        <v>37</v>
      </c>
      <c r="Y3" s="167"/>
      <c r="Z3" s="167"/>
      <c r="AA3" s="167"/>
      <c r="AB3" s="167"/>
      <c r="AC3" s="167"/>
      <c r="AD3" s="167"/>
      <c r="AE3" s="167"/>
      <c r="AF3" s="167"/>
      <c r="AG3" s="167"/>
    </row>
    <row r="4" spans="1:33" s="3" customFormat="1" ht="111.5" x14ac:dyDescent="0.35">
      <c r="A4" s="167"/>
      <c r="B4" s="27" t="s">
        <v>38</v>
      </c>
      <c r="C4" s="27" t="s">
        <v>39</v>
      </c>
      <c r="D4" s="27" t="s">
        <v>150</v>
      </c>
      <c r="E4" s="28" t="s">
        <v>151</v>
      </c>
      <c r="F4" s="28" t="s">
        <v>152</v>
      </c>
      <c r="G4" s="29" t="s">
        <v>40</v>
      </c>
      <c r="H4" s="29" t="s">
        <v>41</v>
      </c>
      <c r="I4" s="29" t="s">
        <v>42</v>
      </c>
      <c r="J4" s="29" t="s">
        <v>43</v>
      </c>
      <c r="K4" s="29" t="s">
        <v>44</v>
      </c>
      <c r="L4" s="30"/>
      <c r="M4" s="27" t="s">
        <v>38</v>
      </c>
      <c r="N4" s="27" t="s">
        <v>39</v>
      </c>
      <c r="O4" s="27" t="s">
        <v>150</v>
      </c>
      <c r="P4" s="28" t="s">
        <v>151</v>
      </c>
      <c r="Q4" s="28" t="s">
        <v>152</v>
      </c>
      <c r="R4" s="29" t="s">
        <v>40</v>
      </c>
      <c r="S4" s="29" t="s">
        <v>41</v>
      </c>
      <c r="T4" s="29" t="s">
        <v>42</v>
      </c>
      <c r="U4" s="29" t="s">
        <v>43</v>
      </c>
      <c r="V4" s="29" t="s">
        <v>44</v>
      </c>
      <c r="W4" s="30"/>
      <c r="X4" s="27" t="s">
        <v>38</v>
      </c>
      <c r="Y4" s="27" t="s">
        <v>39</v>
      </c>
      <c r="Z4" s="27" t="s">
        <v>150</v>
      </c>
      <c r="AA4" s="28" t="s">
        <v>151</v>
      </c>
      <c r="AB4" s="28" t="s">
        <v>152</v>
      </c>
      <c r="AC4" s="29" t="s">
        <v>40</v>
      </c>
      <c r="AD4" s="29" t="s">
        <v>41</v>
      </c>
      <c r="AE4" s="29" t="s">
        <v>42</v>
      </c>
      <c r="AF4" s="29" t="s">
        <v>43</v>
      </c>
      <c r="AG4" s="29" t="s">
        <v>44</v>
      </c>
    </row>
    <row r="5" spans="1:33" ht="20.149999999999999" customHeight="1" x14ac:dyDescent="0.35">
      <c r="A5" s="31" t="s">
        <v>14</v>
      </c>
      <c r="B5" s="32">
        <v>5</v>
      </c>
      <c r="C5" s="32">
        <v>4</v>
      </c>
      <c r="D5" s="32">
        <v>4</v>
      </c>
      <c r="E5" s="32">
        <v>3</v>
      </c>
      <c r="F5" s="32">
        <v>3</v>
      </c>
      <c r="G5" s="33">
        <v>3</v>
      </c>
      <c r="H5" s="33">
        <v>2</v>
      </c>
      <c r="I5" s="33">
        <v>2</v>
      </c>
      <c r="J5" s="34">
        <v>1</v>
      </c>
      <c r="K5" s="33">
        <v>1</v>
      </c>
      <c r="L5" s="3"/>
      <c r="M5" s="32">
        <v>5</v>
      </c>
      <c r="N5" s="32">
        <v>4</v>
      </c>
      <c r="O5" s="32">
        <v>4</v>
      </c>
      <c r="P5" s="32">
        <v>3</v>
      </c>
      <c r="Q5" s="32">
        <v>3</v>
      </c>
      <c r="R5" s="33">
        <v>3</v>
      </c>
      <c r="S5" s="33">
        <v>2</v>
      </c>
      <c r="T5" s="33">
        <v>2</v>
      </c>
      <c r="U5" s="33">
        <v>1</v>
      </c>
      <c r="V5" s="33">
        <v>1</v>
      </c>
      <c r="W5" s="35"/>
      <c r="X5" s="32">
        <v>5</v>
      </c>
      <c r="Y5" s="32">
        <v>4</v>
      </c>
      <c r="Z5" s="32">
        <v>4</v>
      </c>
      <c r="AA5" s="32">
        <v>3</v>
      </c>
      <c r="AB5" s="32">
        <v>3</v>
      </c>
      <c r="AC5" s="33">
        <v>3</v>
      </c>
      <c r="AD5" s="33">
        <v>2</v>
      </c>
      <c r="AE5" s="33">
        <v>2</v>
      </c>
      <c r="AF5" s="33">
        <v>1</v>
      </c>
      <c r="AG5" s="33">
        <v>1</v>
      </c>
    </row>
    <row r="6" spans="1:33" ht="5.25" customHeight="1" x14ac:dyDescent="0.35">
      <c r="A6" s="36"/>
      <c r="B6" s="37"/>
      <c r="C6" s="37"/>
      <c r="D6" s="37"/>
      <c r="E6" s="37"/>
      <c r="F6" s="37"/>
      <c r="G6" s="38"/>
      <c r="H6" s="38"/>
      <c r="I6" s="38"/>
      <c r="J6" s="38"/>
      <c r="K6" s="33"/>
      <c r="L6" s="3"/>
      <c r="M6" s="37"/>
      <c r="N6" s="37"/>
      <c r="O6" s="37"/>
      <c r="P6" s="37"/>
      <c r="Q6" s="37"/>
      <c r="R6" s="38"/>
      <c r="S6" s="38"/>
      <c r="T6" s="38"/>
      <c r="U6" s="38"/>
      <c r="V6" s="38"/>
      <c r="W6" s="3"/>
      <c r="X6" s="37"/>
      <c r="Y6" s="37"/>
      <c r="Z6" s="37"/>
      <c r="AA6" s="37"/>
      <c r="AB6" s="37"/>
      <c r="AC6" s="38"/>
      <c r="AD6" s="38"/>
      <c r="AE6" s="38"/>
      <c r="AF6" s="38"/>
      <c r="AG6" s="38"/>
    </row>
    <row r="7" spans="1:33" ht="20.149999999999999" customHeight="1" x14ac:dyDescent="0.35">
      <c r="A7" s="31" t="s">
        <v>15</v>
      </c>
      <c r="B7" s="32">
        <v>5</v>
      </c>
      <c r="C7" s="32">
        <v>5</v>
      </c>
      <c r="D7" s="32">
        <v>4</v>
      </c>
      <c r="E7" s="32">
        <v>4</v>
      </c>
      <c r="F7" s="32">
        <v>3</v>
      </c>
      <c r="G7" s="33">
        <v>3</v>
      </c>
      <c r="H7" s="33">
        <v>3</v>
      </c>
      <c r="I7" s="33">
        <v>2</v>
      </c>
      <c r="J7" s="34">
        <v>2</v>
      </c>
      <c r="K7" s="33">
        <v>1</v>
      </c>
      <c r="L7" s="3"/>
      <c r="M7" s="32">
        <v>5</v>
      </c>
      <c r="N7" s="32">
        <v>5</v>
      </c>
      <c r="O7" s="32">
        <v>4</v>
      </c>
      <c r="P7" s="32">
        <v>3</v>
      </c>
      <c r="Q7" s="32">
        <v>3</v>
      </c>
      <c r="R7" s="33">
        <v>3</v>
      </c>
      <c r="S7" s="33">
        <v>2</v>
      </c>
      <c r="T7" s="33">
        <v>2</v>
      </c>
      <c r="U7" s="33">
        <v>1</v>
      </c>
      <c r="V7" s="33">
        <v>1</v>
      </c>
      <c r="W7" s="3"/>
      <c r="X7" s="32">
        <v>5</v>
      </c>
      <c r="Y7" s="32">
        <v>5</v>
      </c>
      <c r="Z7" s="32">
        <v>4</v>
      </c>
      <c r="AA7" s="32">
        <v>4</v>
      </c>
      <c r="AB7" s="32">
        <v>3</v>
      </c>
      <c r="AC7" s="33">
        <v>3</v>
      </c>
      <c r="AD7" s="33">
        <v>2</v>
      </c>
      <c r="AE7" s="33">
        <v>2</v>
      </c>
      <c r="AF7" s="33">
        <v>1</v>
      </c>
      <c r="AG7" s="33">
        <v>1</v>
      </c>
    </row>
    <row r="8" spans="1:33" ht="5.25" customHeight="1" x14ac:dyDescent="0.35">
      <c r="A8" s="36"/>
      <c r="B8" s="37"/>
      <c r="C8" s="37"/>
      <c r="D8" s="37"/>
      <c r="E8" s="37"/>
      <c r="F8" s="37"/>
      <c r="G8" s="38"/>
      <c r="H8" s="38"/>
      <c r="I8" s="38"/>
      <c r="J8" s="38"/>
      <c r="K8" s="33"/>
      <c r="L8" s="3"/>
      <c r="M8" s="37"/>
      <c r="N8" s="37"/>
      <c r="O8" s="37"/>
      <c r="P8" s="37"/>
      <c r="Q8" s="37"/>
      <c r="R8" s="38"/>
      <c r="S8" s="38"/>
      <c r="T8" s="38"/>
      <c r="U8" s="38"/>
      <c r="V8" s="38"/>
      <c r="W8" s="3"/>
      <c r="X8" s="37"/>
      <c r="Y8" s="37"/>
      <c r="Z8" s="37"/>
      <c r="AA8" s="37"/>
      <c r="AB8" s="37"/>
      <c r="AC8" s="38"/>
      <c r="AD8" s="38"/>
      <c r="AE8" s="38"/>
      <c r="AF8" s="38"/>
      <c r="AG8" s="38"/>
    </row>
    <row r="9" spans="1:33" ht="20.149999999999999" customHeight="1" x14ac:dyDescent="0.35">
      <c r="A9" s="31" t="s">
        <v>16</v>
      </c>
      <c r="B9" s="32">
        <v>5</v>
      </c>
      <c r="C9" s="32">
        <v>5</v>
      </c>
      <c r="D9" s="32">
        <v>4</v>
      </c>
      <c r="E9" s="32">
        <v>3</v>
      </c>
      <c r="F9" s="32">
        <v>3</v>
      </c>
      <c r="G9" s="33">
        <v>3</v>
      </c>
      <c r="H9" s="33">
        <v>2</v>
      </c>
      <c r="I9" s="33">
        <v>2</v>
      </c>
      <c r="J9" s="34">
        <v>1</v>
      </c>
      <c r="K9" s="33">
        <v>1</v>
      </c>
      <c r="L9" s="3"/>
      <c r="M9" s="32">
        <v>5</v>
      </c>
      <c r="N9" s="32">
        <v>5</v>
      </c>
      <c r="O9" s="32">
        <v>4</v>
      </c>
      <c r="P9" s="32">
        <v>3</v>
      </c>
      <c r="Q9" s="32">
        <v>3</v>
      </c>
      <c r="R9" s="33">
        <v>3</v>
      </c>
      <c r="S9" s="33">
        <v>2</v>
      </c>
      <c r="T9" s="33">
        <v>2</v>
      </c>
      <c r="U9" s="33">
        <v>1</v>
      </c>
      <c r="V9" s="33">
        <v>1</v>
      </c>
      <c r="W9" s="3"/>
      <c r="X9" s="32">
        <v>5</v>
      </c>
      <c r="Y9" s="32">
        <v>4</v>
      </c>
      <c r="Z9" s="32">
        <v>4</v>
      </c>
      <c r="AA9" s="32">
        <v>3</v>
      </c>
      <c r="AB9" s="32">
        <v>3</v>
      </c>
      <c r="AC9" s="33">
        <v>3</v>
      </c>
      <c r="AD9" s="33">
        <v>2</v>
      </c>
      <c r="AE9" s="33">
        <v>2</v>
      </c>
      <c r="AF9" s="33">
        <v>1</v>
      </c>
      <c r="AG9" s="33">
        <v>1</v>
      </c>
    </row>
    <row r="10" spans="1:33" ht="5.25" customHeight="1" x14ac:dyDescent="0.35">
      <c r="A10" s="36"/>
      <c r="B10" s="37"/>
      <c r="C10" s="37"/>
      <c r="D10" s="37"/>
      <c r="E10" s="37"/>
      <c r="F10" s="37"/>
      <c r="G10" s="38"/>
      <c r="H10" s="38"/>
      <c r="I10" s="38"/>
      <c r="J10" s="38"/>
      <c r="K10" s="33"/>
      <c r="L10" s="3"/>
      <c r="M10" s="37"/>
      <c r="N10" s="37"/>
      <c r="O10" s="37"/>
      <c r="P10" s="37"/>
      <c r="Q10" s="37"/>
      <c r="R10" s="38"/>
      <c r="S10" s="38"/>
      <c r="T10" s="38"/>
      <c r="U10" s="38"/>
      <c r="V10" s="38"/>
      <c r="W10" s="3"/>
      <c r="X10" s="37"/>
      <c r="Y10" s="37"/>
      <c r="Z10" s="37"/>
      <c r="AA10" s="37"/>
      <c r="AB10" s="37"/>
      <c r="AC10" s="38"/>
      <c r="AD10" s="38"/>
      <c r="AE10" s="38"/>
      <c r="AF10" s="38"/>
      <c r="AG10" s="38"/>
    </row>
    <row r="11" spans="1:33" ht="20.149999999999999" customHeight="1" x14ac:dyDescent="0.35">
      <c r="A11" s="31" t="s">
        <v>45</v>
      </c>
      <c r="B11" s="32">
        <v>6</v>
      </c>
      <c r="C11" s="32">
        <v>5</v>
      </c>
      <c r="D11" s="32">
        <v>4</v>
      </c>
      <c r="E11" s="32">
        <v>3</v>
      </c>
      <c r="F11" s="32">
        <v>3</v>
      </c>
      <c r="G11" s="33">
        <v>2</v>
      </c>
      <c r="H11" s="33">
        <v>2</v>
      </c>
      <c r="I11" s="33">
        <v>1</v>
      </c>
      <c r="J11" s="34">
        <v>1</v>
      </c>
      <c r="K11" s="33">
        <v>1</v>
      </c>
      <c r="L11" s="3"/>
      <c r="M11" s="32">
        <v>6</v>
      </c>
      <c r="N11" s="32">
        <v>5</v>
      </c>
      <c r="O11" s="32">
        <v>4</v>
      </c>
      <c r="P11" s="32">
        <v>4</v>
      </c>
      <c r="Q11" s="32">
        <v>3</v>
      </c>
      <c r="R11" s="33">
        <v>2</v>
      </c>
      <c r="S11" s="33">
        <v>2</v>
      </c>
      <c r="T11" s="33">
        <v>2</v>
      </c>
      <c r="U11" s="33">
        <v>2</v>
      </c>
      <c r="V11" s="33">
        <v>1</v>
      </c>
      <c r="W11" s="3"/>
      <c r="X11" s="32">
        <v>6</v>
      </c>
      <c r="Y11" s="32">
        <v>5</v>
      </c>
      <c r="Z11" s="32">
        <v>4</v>
      </c>
      <c r="AA11" s="32">
        <v>3</v>
      </c>
      <c r="AB11" s="32">
        <v>3</v>
      </c>
      <c r="AC11" s="33">
        <v>2</v>
      </c>
      <c r="AD11" s="33">
        <v>2</v>
      </c>
      <c r="AE11" s="33">
        <v>1</v>
      </c>
      <c r="AF11" s="33">
        <v>1</v>
      </c>
      <c r="AG11" s="33">
        <v>1</v>
      </c>
    </row>
    <row r="12" spans="1:33" ht="5.25" customHeight="1" x14ac:dyDescent="0.35">
      <c r="A12" s="36"/>
      <c r="B12" s="37"/>
      <c r="C12" s="37"/>
      <c r="D12" s="37"/>
      <c r="E12" s="37"/>
      <c r="F12" s="37"/>
      <c r="G12" s="38"/>
      <c r="H12" s="38"/>
      <c r="I12" s="38"/>
      <c r="J12" s="38"/>
      <c r="K12" s="33"/>
      <c r="L12" s="3"/>
      <c r="M12" s="37"/>
      <c r="N12" s="37"/>
      <c r="O12" s="37"/>
      <c r="P12" s="37"/>
      <c r="Q12" s="37"/>
      <c r="R12" s="38"/>
      <c r="S12" s="38"/>
      <c r="T12" s="38"/>
      <c r="U12" s="38"/>
      <c r="V12" s="38"/>
      <c r="W12" s="3"/>
      <c r="X12" s="37"/>
      <c r="Y12" s="37"/>
      <c r="Z12" s="37"/>
      <c r="AA12" s="37"/>
      <c r="AB12" s="37"/>
      <c r="AC12" s="38"/>
      <c r="AD12" s="38"/>
      <c r="AE12" s="38"/>
      <c r="AF12" s="38"/>
      <c r="AG12" s="38"/>
    </row>
    <row r="13" spans="1:33" ht="20.149999999999999" customHeight="1" x14ac:dyDescent="0.35">
      <c r="A13" s="31" t="s">
        <v>17</v>
      </c>
      <c r="B13" s="32">
        <v>6</v>
      </c>
      <c r="C13" s="32">
        <v>6</v>
      </c>
      <c r="D13" s="32">
        <v>5</v>
      </c>
      <c r="E13" s="32">
        <v>5</v>
      </c>
      <c r="F13" s="32">
        <v>5</v>
      </c>
      <c r="G13" s="33">
        <v>4</v>
      </c>
      <c r="H13" s="33">
        <v>4</v>
      </c>
      <c r="I13" s="33">
        <v>3</v>
      </c>
      <c r="J13" s="34">
        <v>3</v>
      </c>
      <c r="K13" s="33">
        <v>3</v>
      </c>
      <c r="L13" s="3"/>
      <c r="M13" s="32">
        <v>5</v>
      </c>
      <c r="N13" s="32">
        <v>4</v>
      </c>
      <c r="O13" s="32">
        <v>4</v>
      </c>
      <c r="P13" s="32">
        <v>3</v>
      </c>
      <c r="Q13" s="32">
        <v>3</v>
      </c>
      <c r="R13" s="33">
        <v>3</v>
      </c>
      <c r="S13" s="33">
        <v>3</v>
      </c>
      <c r="T13" s="33">
        <v>2</v>
      </c>
      <c r="U13" s="33">
        <v>1</v>
      </c>
      <c r="V13" s="33">
        <v>1</v>
      </c>
      <c r="W13" s="3"/>
      <c r="X13" s="32">
        <v>5</v>
      </c>
      <c r="Y13" s="32">
        <v>5</v>
      </c>
      <c r="Z13" s="32">
        <v>4</v>
      </c>
      <c r="AA13" s="32">
        <v>4</v>
      </c>
      <c r="AB13" s="32">
        <v>4</v>
      </c>
      <c r="AC13" s="33">
        <v>3</v>
      </c>
      <c r="AD13" s="33">
        <v>3</v>
      </c>
      <c r="AE13" s="33">
        <v>3</v>
      </c>
      <c r="AF13" s="33">
        <v>2</v>
      </c>
      <c r="AG13" s="33">
        <v>2</v>
      </c>
    </row>
    <row r="14" spans="1:33" ht="5.25" customHeight="1" x14ac:dyDescent="0.35">
      <c r="B14" s="39"/>
      <c r="C14" s="39"/>
      <c r="D14" s="39"/>
      <c r="E14" s="39"/>
      <c r="F14" s="39"/>
      <c r="G14" s="40"/>
      <c r="H14" s="40"/>
      <c r="I14" s="40"/>
      <c r="J14" s="40"/>
      <c r="K14" s="41"/>
      <c r="L14" s="42"/>
      <c r="M14" s="39"/>
      <c r="N14" s="39"/>
      <c r="O14" s="39"/>
      <c r="P14" s="39"/>
      <c r="Q14" s="39"/>
      <c r="R14" s="40"/>
      <c r="S14" s="40"/>
      <c r="T14" s="40"/>
      <c r="U14" s="40"/>
      <c r="V14" s="40"/>
      <c r="W14" s="42"/>
      <c r="X14" s="39"/>
      <c r="Y14" s="39"/>
      <c r="Z14" s="39"/>
      <c r="AA14" s="39"/>
      <c r="AB14" s="39"/>
      <c r="AC14" s="40"/>
      <c r="AD14" s="40"/>
      <c r="AE14" s="40"/>
      <c r="AF14" s="40"/>
      <c r="AG14" s="40"/>
    </row>
    <row r="15" spans="1:33" ht="19.5" customHeight="1" x14ac:dyDescent="0.35">
      <c r="A15" s="31" t="s">
        <v>46</v>
      </c>
      <c r="B15" s="32">
        <v>5</v>
      </c>
      <c r="C15" s="32">
        <v>4</v>
      </c>
      <c r="D15" s="32">
        <v>4</v>
      </c>
      <c r="E15" s="32">
        <v>3</v>
      </c>
      <c r="F15" s="32">
        <v>3</v>
      </c>
      <c r="G15" s="33">
        <v>3</v>
      </c>
      <c r="H15" s="33">
        <v>2</v>
      </c>
      <c r="I15" s="33">
        <v>2</v>
      </c>
      <c r="J15" s="34">
        <v>1</v>
      </c>
      <c r="K15" s="33">
        <v>1</v>
      </c>
      <c r="L15" s="42"/>
      <c r="M15" s="32">
        <v>5</v>
      </c>
      <c r="N15" s="32">
        <v>4</v>
      </c>
      <c r="O15" s="32">
        <v>4</v>
      </c>
      <c r="P15" s="32">
        <v>3</v>
      </c>
      <c r="Q15" s="32">
        <v>3</v>
      </c>
      <c r="R15" s="33">
        <v>3</v>
      </c>
      <c r="S15" s="33">
        <v>2</v>
      </c>
      <c r="T15" s="33">
        <v>2</v>
      </c>
      <c r="U15" s="33">
        <v>1</v>
      </c>
      <c r="V15" s="33">
        <v>1</v>
      </c>
      <c r="W15" s="42"/>
      <c r="X15" s="32">
        <v>5</v>
      </c>
      <c r="Y15" s="32">
        <v>4</v>
      </c>
      <c r="Z15" s="32">
        <v>4</v>
      </c>
      <c r="AA15" s="32">
        <v>3</v>
      </c>
      <c r="AB15" s="32">
        <v>3</v>
      </c>
      <c r="AC15" s="33">
        <v>3</v>
      </c>
      <c r="AD15" s="33">
        <v>2</v>
      </c>
      <c r="AE15" s="33">
        <v>2</v>
      </c>
      <c r="AF15" s="33">
        <v>1</v>
      </c>
      <c r="AG15" s="33">
        <v>1</v>
      </c>
    </row>
    <row r="16" spans="1:33" ht="5.25" customHeight="1" x14ac:dyDescent="0.35">
      <c r="A16" s="36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1:33" ht="19.5" customHeight="1" x14ac:dyDescent="0.35">
      <c r="A17" s="31" t="s">
        <v>47</v>
      </c>
      <c r="B17" s="32">
        <v>6</v>
      </c>
      <c r="C17" s="32">
        <v>5</v>
      </c>
      <c r="D17" s="32">
        <v>5</v>
      </c>
      <c r="E17" s="32">
        <v>4</v>
      </c>
      <c r="F17" s="32">
        <v>4</v>
      </c>
      <c r="G17" s="33">
        <v>4</v>
      </c>
      <c r="H17" s="33">
        <v>3</v>
      </c>
      <c r="I17" s="33">
        <v>3</v>
      </c>
      <c r="J17" s="34">
        <v>2</v>
      </c>
      <c r="K17" s="33">
        <v>2</v>
      </c>
      <c r="L17" s="42"/>
      <c r="M17" s="32">
        <v>6</v>
      </c>
      <c r="N17" s="32">
        <v>5</v>
      </c>
      <c r="O17" s="32">
        <v>5</v>
      </c>
      <c r="P17" s="32">
        <v>4</v>
      </c>
      <c r="Q17" s="32">
        <v>4</v>
      </c>
      <c r="R17" s="33">
        <v>4</v>
      </c>
      <c r="S17" s="33">
        <v>3</v>
      </c>
      <c r="T17" s="33">
        <v>3</v>
      </c>
      <c r="U17" s="34">
        <v>2</v>
      </c>
      <c r="V17" s="33">
        <v>2</v>
      </c>
      <c r="W17" s="42"/>
      <c r="X17" s="32">
        <v>6</v>
      </c>
      <c r="Y17" s="32">
        <v>5</v>
      </c>
      <c r="Z17" s="32">
        <v>5</v>
      </c>
      <c r="AA17" s="32">
        <v>4</v>
      </c>
      <c r="AB17" s="32">
        <v>4</v>
      </c>
      <c r="AC17" s="33">
        <v>4</v>
      </c>
      <c r="AD17" s="33">
        <v>3</v>
      </c>
      <c r="AE17" s="33">
        <v>3</v>
      </c>
      <c r="AF17" s="34">
        <v>2</v>
      </c>
      <c r="AG17" s="33">
        <v>2</v>
      </c>
    </row>
    <row r="18" spans="1:33" ht="5.25" customHeight="1" x14ac:dyDescent="0.35">
      <c r="A18" s="36"/>
      <c r="B18" s="3"/>
      <c r="C18" s="3"/>
      <c r="D18" s="3"/>
      <c r="E18" s="3"/>
      <c r="F18" s="3"/>
      <c r="G18" s="3"/>
      <c r="H18" s="3"/>
      <c r="I18" s="3"/>
      <c r="J18" s="3"/>
      <c r="K18" s="3"/>
      <c r="L18" s="42"/>
      <c r="M18" s="3"/>
      <c r="N18" s="3"/>
      <c r="O18" s="3"/>
      <c r="P18" s="3"/>
      <c r="Q18" s="3"/>
      <c r="R18" s="3"/>
      <c r="S18" s="3"/>
      <c r="T18" s="3"/>
      <c r="U18" s="3"/>
      <c r="V18" s="3"/>
      <c r="W18" s="42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9.5" customHeight="1" x14ac:dyDescent="0.35">
      <c r="A19" s="31" t="s">
        <v>48</v>
      </c>
      <c r="B19" s="32">
        <v>5</v>
      </c>
      <c r="C19" s="32">
        <v>5</v>
      </c>
      <c r="D19" s="32">
        <v>5</v>
      </c>
      <c r="E19" s="32">
        <v>4</v>
      </c>
      <c r="F19" s="32">
        <v>4</v>
      </c>
      <c r="G19" s="33">
        <v>4</v>
      </c>
      <c r="H19" s="33">
        <v>3</v>
      </c>
      <c r="I19" s="33">
        <v>3</v>
      </c>
      <c r="J19" s="34">
        <v>3</v>
      </c>
      <c r="K19" s="33">
        <v>2</v>
      </c>
      <c r="L19" s="42"/>
      <c r="M19" s="32">
        <v>5</v>
      </c>
      <c r="N19" s="32">
        <v>5</v>
      </c>
      <c r="O19" s="32">
        <v>5</v>
      </c>
      <c r="P19" s="32">
        <v>4</v>
      </c>
      <c r="Q19" s="32">
        <v>4</v>
      </c>
      <c r="R19" s="33">
        <v>4</v>
      </c>
      <c r="S19" s="33">
        <v>3</v>
      </c>
      <c r="T19" s="33">
        <v>3</v>
      </c>
      <c r="U19" s="33">
        <v>3</v>
      </c>
      <c r="V19" s="33">
        <v>2</v>
      </c>
      <c r="W19" s="42"/>
      <c r="X19" s="32">
        <v>5</v>
      </c>
      <c r="Y19" s="32">
        <v>5</v>
      </c>
      <c r="Z19" s="32">
        <v>5</v>
      </c>
      <c r="AA19" s="32">
        <v>4</v>
      </c>
      <c r="AB19" s="32">
        <v>4</v>
      </c>
      <c r="AC19" s="33">
        <v>4</v>
      </c>
      <c r="AD19" s="33">
        <v>3</v>
      </c>
      <c r="AE19" s="33">
        <v>3</v>
      </c>
      <c r="AF19" s="33">
        <v>3</v>
      </c>
      <c r="AG19" s="33">
        <v>2</v>
      </c>
    </row>
    <row r="21" spans="1:33" ht="19.5" customHeight="1" x14ac:dyDescent="0.35">
      <c r="A21" s="43" t="s">
        <v>49</v>
      </c>
      <c r="B21" s="44">
        <f t="shared" ref="B21:K21" si="0">SUM(B5:B19)</f>
        <v>43</v>
      </c>
      <c r="C21" s="44">
        <f t="shared" si="0"/>
        <v>39</v>
      </c>
      <c r="D21" s="44">
        <f t="shared" si="0"/>
        <v>35</v>
      </c>
      <c r="E21" s="44">
        <f t="shared" si="0"/>
        <v>29</v>
      </c>
      <c r="F21" s="44">
        <f t="shared" si="0"/>
        <v>28</v>
      </c>
      <c r="G21" s="44">
        <f t="shared" si="0"/>
        <v>26</v>
      </c>
      <c r="H21" s="44">
        <f t="shared" si="0"/>
        <v>21</v>
      </c>
      <c r="I21" s="44">
        <f t="shared" si="0"/>
        <v>18</v>
      </c>
      <c r="J21" s="44">
        <f t="shared" si="0"/>
        <v>14</v>
      </c>
      <c r="K21" s="44">
        <f t="shared" si="0"/>
        <v>12</v>
      </c>
      <c r="L21" s="45"/>
      <c r="M21" s="44">
        <f t="shared" ref="M21:V21" si="1">SUM(M5:M19)</f>
        <v>42</v>
      </c>
      <c r="N21" s="44">
        <f t="shared" si="1"/>
        <v>37</v>
      </c>
      <c r="O21" s="44">
        <f t="shared" si="1"/>
        <v>34</v>
      </c>
      <c r="P21" s="44">
        <f t="shared" si="1"/>
        <v>27</v>
      </c>
      <c r="Q21" s="44">
        <f t="shared" si="1"/>
        <v>26</v>
      </c>
      <c r="R21" s="44">
        <f t="shared" si="1"/>
        <v>25</v>
      </c>
      <c r="S21" s="44">
        <f t="shared" si="1"/>
        <v>19</v>
      </c>
      <c r="T21" s="44">
        <f t="shared" si="1"/>
        <v>18</v>
      </c>
      <c r="U21" s="44">
        <f t="shared" si="1"/>
        <v>12</v>
      </c>
      <c r="V21" s="44">
        <f t="shared" si="1"/>
        <v>10</v>
      </c>
      <c r="W21" s="46"/>
      <c r="X21" s="44">
        <f t="shared" ref="X21:AG21" si="2">SUM(X5:X19)</f>
        <v>42</v>
      </c>
      <c r="Y21" s="44">
        <f t="shared" si="2"/>
        <v>37</v>
      </c>
      <c r="Z21" s="44">
        <f t="shared" si="2"/>
        <v>34</v>
      </c>
      <c r="AA21" s="44">
        <f t="shared" si="2"/>
        <v>28</v>
      </c>
      <c r="AB21" s="44">
        <f t="shared" si="2"/>
        <v>27</v>
      </c>
      <c r="AC21" s="44">
        <f t="shared" si="2"/>
        <v>25</v>
      </c>
      <c r="AD21" s="44">
        <f t="shared" si="2"/>
        <v>19</v>
      </c>
      <c r="AE21" s="44">
        <f t="shared" si="2"/>
        <v>18</v>
      </c>
      <c r="AF21" s="44">
        <f t="shared" si="2"/>
        <v>12</v>
      </c>
      <c r="AG21" s="44">
        <f t="shared" si="2"/>
        <v>11</v>
      </c>
    </row>
    <row r="23" spans="1:33" s="42" customFormat="1" ht="31.5" customHeight="1" x14ac:dyDescent="0.35">
      <c r="A23" s="79" t="s">
        <v>50</v>
      </c>
      <c r="B23" s="173" t="s">
        <v>51</v>
      </c>
      <c r="C23" s="173"/>
      <c r="D23" s="173"/>
      <c r="E23" s="173"/>
      <c r="F23" s="173"/>
      <c r="G23" s="173"/>
      <c r="H23" s="173"/>
      <c r="I23" s="173"/>
      <c r="J23" s="173"/>
      <c r="K23" s="173"/>
      <c r="M23" s="174" t="s">
        <v>52</v>
      </c>
      <c r="N23" s="174"/>
      <c r="O23" s="174"/>
      <c r="P23" s="174"/>
      <c r="Q23" s="174"/>
      <c r="R23" s="174"/>
      <c r="S23" s="174"/>
      <c r="T23" s="161" t="s">
        <v>53</v>
      </c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2" t="s">
        <v>23</v>
      </c>
      <c r="AG23" s="163"/>
    </row>
    <row r="24" spans="1:33" ht="15" customHeight="1" x14ac:dyDescent="0.35">
      <c r="A24" s="170" t="s">
        <v>54</v>
      </c>
      <c r="B24" s="164" t="s">
        <v>55</v>
      </c>
      <c r="C24" s="165"/>
      <c r="D24" s="165"/>
      <c r="E24" s="165"/>
      <c r="F24" s="165"/>
      <c r="G24" s="165"/>
      <c r="H24" s="165"/>
      <c r="I24" s="165"/>
      <c r="J24" s="165"/>
      <c r="K24" s="166"/>
      <c r="M24" s="148" t="s">
        <v>56</v>
      </c>
      <c r="N24" s="148"/>
      <c r="O24" s="148"/>
      <c r="P24" s="148"/>
      <c r="Q24" s="148"/>
      <c r="R24" s="148"/>
      <c r="S24" s="148"/>
      <c r="T24" s="149" t="s">
        <v>57</v>
      </c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50"/>
      <c r="AG24" s="151"/>
    </row>
    <row r="25" spans="1:33" ht="15" customHeight="1" x14ac:dyDescent="0.35">
      <c r="A25" s="171"/>
      <c r="B25" s="164" t="s">
        <v>58</v>
      </c>
      <c r="C25" s="165"/>
      <c r="D25" s="165"/>
      <c r="E25" s="165"/>
      <c r="F25" s="165"/>
      <c r="G25" s="165"/>
      <c r="H25" s="165"/>
      <c r="I25" s="165"/>
      <c r="J25" s="165"/>
      <c r="K25" s="166"/>
      <c r="M25" s="148"/>
      <c r="N25" s="148"/>
      <c r="O25" s="148"/>
      <c r="P25" s="148"/>
      <c r="Q25" s="148"/>
      <c r="R25" s="148"/>
      <c r="S25" s="148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3"/>
      <c r="AG25" s="144"/>
    </row>
    <row r="26" spans="1:33" x14ac:dyDescent="0.35">
      <c r="A26" s="170" t="s">
        <v>59</v>
      </c>
      <c r="B26" s="164" t="s">
        <v>60</v>
      </c>
      <c r="C26" s="165"/>
      <c r="D26" s="165"/>
      <c r="E26" s="165"/>
      <c r="F26" s="165"/>
      <c r="G26" s="165"/>
      <c r="H26" s="165"/>
      <c r="I26" s="165"/>
      <c r="J26" s="165"/>
      <c r="K26" s="166"/>
      <c r="M26" s="148"/>
      <c r="N26" s="148"/>
      <c r="O26" s="148"/>
      <c r="P26" s="148"/>
      <c r="Q26" s="148"/>
      <c r="R26" s="148"/>
      <c r="S26" s="148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3"/>
      <c r="AG26" s="144"/>
    </row>
    <row r="27" spans="1:33" x14ac:dyDescent="0.35">
      <c r="A27" s="172"/>
      <c r="B27" s="164" t="s">
        <v>61</v>
      </c>
      <c r="C27" s="165"/>
      <c r="D27" s="165"/>
      <c r="E27" s="165"/>
      <c r="F27" s="165"/>
      <c r="G27" s="165"/>
      <c r="H27" s="165"/>
      <c r="I27" s="165"/>
      <c r="J27" s="165"/>
      <c r="K27" s="166"/>
      <c r="M27" s="148"/>
      <c r="N27" s="148"/>
      <c r="O27" s="148"/>
      <c r="P27" s="148"/>
      <c r="Q27" s="148"/>
      <c r="R27" s="148"/>
      <c r="S27" s="148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3"/>
      <c r="AG27" s="144"/>
    </row>
    <row r="28" spans="1:33" x14ac:dyDescent="0.35">
      <c r="A28" s="172"/>
      <c r="B28" s="164" t="s">
        <v>62</v>
      </c>
      <c r="C28" s="165"/>
      <c r="D28" s="165"/>
      <c r="E28" s="165"/>
      <c r="F28" s="165"/>
      <c r="G28" s="165"/>
      <c r="H28" s="165"/>
      <c r="I28" s="165"/>
      <c r="J28" s="165"/>
      <c r="K28" s="166"/>
      <c r="M28" s="148"/>
      <c r="N28" s="148"/>
      <c r="O28" s="148"/>
      <c r="P28" s="148"/>
      <c r="Q28" s="148"/>
      <c r="R28" s="148"/>
      <c r="S28" s="148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5"/>
      <c r="AG28" s="146"/>
    </row>
    <row r="29" spans="1:33" ht="15" customHeight="1" x14ac:dyDescent="0.35">
      <c r="A29" s="175" t="s">
        <v>63</v>
      </c>
      <c r="B29" s="176" t="s">
        <v>64</v>
      </c>
      <c r="C29" s="176"/>
      <c r="D29" s="176"/>
      <c r="E29" s="176"/>
      <c r="F29" s="176"/>
      <c r="G29" s="176"/>
      <c r="H29" s="176"/>
      <c r="I29" s="176"/>
      <c r="J29" s="176"/>
      <c r="K29" s="176"/>
      <c r="M29" s="177" t="s">
        <v>65</v>
      </c>
      <c r="N29" s="178"/>
      <c r="O29" s="178"/>
      <c r="P29" s="178"/>
      <c r="Q29" s="178"/>
      <c r="R29" s="178"/>
      <c r="S29" s="179"/>
      <c r="T29" s="152" t="s">
        <v>66</v>
      </c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4"/>
      <c r="AF29" s="143"/>
      <c r="AG29" s="144"/>
    </row>
    <row r="30" spans="1:33" x14ac:dyDescent="0.35">
      <c r="A30" s="175"/>
      <c r="B30" s="147" t="s">
        <v>67</v>
      </c>
      <c r="C30" s="147"/>
      <c r="D30" s="147"/>
      <c r="E30" s="147"/>
      <c r="F30" s="147"/>
      <c r="G30" s="147"/>
      <c r="H30" s="147"/>
      <c r="I30" s="147"/>
      <c r="J30" s="147"/>
      <c r="K30" s="147"/>
      <c r="M30" s="180"/>
      <c r="N30" s="181"/>
      <c r="O30" s="181"/>
      <c r="P30" s="181"/>
      <c r="Q30" s="181"/>
      <c r="R30" s="181"/>
      <c r="S30" s="182"/>
      <c r="T30" s="155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7"/>
      <c r="AF30" s="143"/>
      <c r="AG30" s="144"/>
    </row>
    <row r="31" spans="1:33" x14ac:dyDescent="0.35">
      <c r="A31" s="175"/>
      <c r="B31" s="147" t="s">
        <v>68</v>
      </c>
      <c r="C31" s="147"/>
      <c r="D31" s="147"/>
      <c r="E31" s="147"/>
      <c r="F31" s="147"/>
      <c r="G31" s="147"/>
      <c r="H31" s="147"/>
      <c r="I31" s="147"/>
      <c r="J31" s="147"/>
      <c r="K31" s="147"/>
      <c r="M31" s="183"/>
      <c r="N31" s="184"/>
      <c r="O31" s="184"/>
      <c r="P31" s="184"/>
      <c r="Q31" s="184"/>
      <c r="R31" s="184"/>
      <c r="S31" s="185"/>
      <c r="T31" s="158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60"/>
      <c r="AF31" s="145"/>
      <c r="AG31" s="146"/>
    </row>
    <row r="32" spans="1:33" ht="15" customHeight="1" x14ac:dyDescent="0.35">
      <c r="A32" s="175"/>
      <c r="B32" s="147" t="s">
        <v>69</v>
      </c>
      <c r="C32" s="147"/>
      <c r="D32" s="147"/>
      <c r="E32" s="147"/>
      <c r="F32" s="147"/>
      <c r="G32" s="147"/>
      <c r="H32" s="147"/>
      <c r="I32" s="147"/>
      <c r="J32" s="147"/>
      <c r="K32" s="147"/>
      <c r="M32" s="148" t="s">
        <v>70</v>
      </c>
      <c r="N32" s="148"/>
      <c r="O32" s="148"/>
      <c r="P32" s="148"/>
      <c r="Q32" s="148"/>
      <c r="R32" s="148"/>
      <c r="S32" s="148"/>
      <c r="T32" s="149" t="s">
        <v>71</v>
      </c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50"/>
      <c r="AG32" s="151"/>
    </row>
    <row r="33" spans="1:33" x14ac:dyDescent="0.35">
      <c r="A33" s="175"/>
      <c r="B33" s="147" t="s">
        <v>72</v>
      </c>
      <c r="C33" s="147"/>
      <c r="D33" s="147"/>
      <c r="E33" s="147"/>
      <c r="F33" s="147"/>
      <c r="G33" s="147"/>
      <c r="H33" s="147"/>
      <c r="I33" s="147"/>
      <c r="J33" s="147"/>
      <c r="K33" s="147"/>
      <c r="M33" s="148"/>
      <c r="N33" s="148"/>
      <c r="O33" s="148"/>
      <c r="P33" s="148"/>
      <c r="Q33" s="148"/>
      <c r="R33" s="148"/>
      <c r="S33" s="148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3"/>
      <c r="AG33" s="144"/>
    </row>
    <row r="34" spans="1:33" x14ac:dyDescent="0.35">
      <c r="A34" s="175"/>
      <c r="B34" s="147" t="s">
        <v>73</v>
      </c>
      <c r="C34" s="147"/>
      <c r="D34" s="147"/>
      <c r="E34" s="147"/>
      <c r="F34" s="147"/>
      <c r="G34" s="147"/>
      <c r="H34" s="147"/>
      <c r="I34" s="147"/>
      <c r="J34" s="147"/>
      <c r="K34" s="147"/>
      <c r="M34" s="148"/>
      <c r="N34" s="148"/>
      <c r="O34" s="148"/>
      <c r="P34" s="148"/>
      <c r="Q34" s="148"/>
      <c r="R34" s="148"/>
      <c r="S34" s="148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3"/>
      <c r="AG34" s="144"/>
    </row>
    <row r="35" spans="1:33" x14ac:dyDescent="0.35">
      <c r="A35" s="175"/>
      <c r="B35" s="147" t="s">
        <v>74</v>
      </c>
      <c r="C35" s="147"/>
      <c r="D35" s="147"/>
      <c r="E35" s="147"/>
      <c r="F35" s="147"/>
      <c r="G35" s="147"/>
      <c r="H35" s="147"/>
      <c r="I35" s="147"/>
      <c r="J35" s="147"/>
      <c r="K35" s="147"/>
      <c r="M35" s="148"/>
      <c r="N35" s="148"/>
      <c r="O35" s="148"/>
      <c r="P35" s="148"/>
      <c r="Q35" s="148"/>
      <c r="R35" s="148"/>
      <c r="S35" s="148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5"/>
      <c r="AG35" s="146"/>
    </row>
  </sheetData>
  <mergeCells count="34">
    <mergeCell ref="A24:A25"/>
    <mergeCell ref="A26:A28"/>
    <mergeCell ref="B23:K23"/>
    <mergeCell ref="M23:S23"/>
    <mergeCell ref="A29:A35"/>
    <mergeCell ref="B29:K29"/>
    <mergeCell ref="M29:S31"/>
    <mergeCell ref="A3:A4"/>
    <mergeCell ref="A1:AG1"/>
    <mergeCell ref="A2:AG2"/>
    <mergeCell ref="B3:K3"/>
    <mergeCell ref="M3:V3"/>
    <mergeCell ref="X3:AG3"/>
    <mergeCell ref="T23:AE23"/>
    <mergeCell ref="AF23:AG23"/>
    <mergeCell ref="B24:K24"/>
    <mergeCell ref="M24:S28"/>
    <mergeCell ref="T24:AE28"/>
    <mergeCell ref="AF24:AG28"/>
    <mergeCell ref="B25:K25"/>
    <mergeCell ref="B26:K26"/>
    <mergeCell ref="B27:K27"/>
    <mergeCell ref="B28:K28"/>
    <mergeCell ref="AF29:AG31"/>
    <mergeCell ref="B30:K30"/>
    <mergeCell ref="B31:K31"/>
    <mergeCell ref="B32:K32"/>
    <mergeCell ref="M32:S35"/>
    <mergeCell ref="T32:AE35"/>
    <mergeCell ref="AF32:AG35"/>
    <mergeCell ref="B33:K33"/>
    <mergeCell ref="B34:K34"/>
    <mergeCell ref="B35:K35"/>
    <mergeCell ref="T29:AE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2"/>
  <sheetViews>
    <sheetView tabSelected="1" workbookViewId="0">
      <selection activeCell="F12" sqref="F12"/>
    </sheetView>
  </sheetViews>
  <sheetFormatPr defaultRowHeight="14.5" x14ac:dyDescent="0.35"/>
  <cols>
    <col min="1" max="1" width="4.453125" style="3" customWidth="1"/>
    <col min="2" max="2" width="16.08984375" style="47" customWidth="1"/>
    <col min="3" max="5" width="31" style="47" customWidth="1"/>
    <col min="6" max="8" width="31" customWidth="1"/>
  </cols>
  <sheetData>
    <row r="1" spans="1:30" ht="16.5" customHeight="1" x14ac:dyDescent="0.35"/>
    <row r="2" spans="1:30" ht="15" customHeight="1" x14ac:dyDescent="0.35">
      <c r="A2" s="168" t="s">
        <v>127</v>
      </c>
      <c r="B2" s="168"/>
      <c r="C2" s="168"/>
      <c r="D2" s="168"/>
      <c r="E2" s="168"/>
      <c r="F2" s="168"/>
      <c r="G2" s="168"/>
      <c r="H2" s="16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</row>
    <row r="4" spans="1:30" x14ac:dyDescent="0.35">
      <c r="A4" s="186" t="s">
        <v>75</v>
      </c>
      <c r="B4" s="188" t="s">
        <v>76</v>
      </c>
      <c r="C4" s="188" t="s">
        <v>77</v>
      </c>
      <c r="D4" s="188"/>
      <c r="E4" s="188"/>
      <c r="F4" s="188"/>
      <c r="G4" s="188"/>
      <c r="H4" s="188"/>
    </row>
    <row r="5" spans="1:30" x14ac:dyDescent="0.35">
      <c r="A5" s="187"/>
      <c r="B5" s="188"/>
      <c r="C5" s="48">
        <v>1</v>
      </c>
      <c r="D5" s="48">
        <v>2</v>
      </c>
      <c r="E5" s="48">
        <v>3</v>
      </c>
      <c r="F5" s="48">
        <v>4</v>
      </c>
      <c r="G5" s="48">
        <v>5</v>
      </c>
      <c r="H5" s="48">
        <v>6</v>
      </c>
    </row>
    <row r="6" spans="1:30" ht="52" x14ac:dyDescent="0.35">
      <c r="A6" s="55">
        <v>1</v>
      </c>
      <c r="B6" s="49" t="s">
        <v>105</v>
      </c>
      <c r="C6" s="50" t="s">
        <v>106</v>
      </c>
      <c r="D6" s="50" t="s">
        <v>107</v>
      </c>
      <c r="E6" s="50" t="s">
        <v>108</v>
      </c>
      <c r="F6" s="50" t="s">
        <v>109</v>
      </c>
      <c r="G6" s="50" t="s">
        <v>110</v>
      </c>
      <c r="H6" s="50" t="s">
        <v>111</v>
      </c>
    </row>
    <row r="7" spans="1:30" ht="39" x14ac:dyDescent="0.35">
      <c r="A7" s="55">
        <v>2</v>
      </c>
      <c r="B7" s="51" t="s">
        <v>85</v>
      </c>
      <c r="C7" s="50" t="s">
        <v>86</v>
      </c>
      <c r="D7" s="50" t="s">
        <v>87</v>
      </c>
      <c r="E7" s="50" t="s">
        <v>88</v>
      </c>
      <c r="F7" s="56" t="s">
        <v>89</v>
      </c>
      <c r="G7" s="56" t="s">
        <v>90</v>
      </c>
      <c r="H7" s="50" t="s">
        <v>91</v>
      </c>
    </row>
    <row r="8" spans="1:30" ht="52" x14ac:dyDescent="0.35">
      <c r="A8" s="55">
        <v>3</v>
      </c>
      <c r="B8" s="49" t="s">
        <v>112</v>
      </c>
      <c r="C8" s="54" t="s">
        <v>113</v>
      </c>
      <c r="D8" s="50" t="s">
        <v>114</v>
      </c>
      <c r="E8" s="50" t="s">
        <v>115</v>
      </c>
      <c r="F8" s="50" t="s">
        <v>116</v>
      </c>
      <c r="G8" s="50" t="s">
        <v>117</v>
      </c>
      <c r="H8" s="50" t="s">
        <v>118</v>
      </c>
    </row>
    <row r="9" spans="1:30" s="42" customFormat="1" ht="39" x14ac:dyDescent="0.35">
      <c r="A9" s="55">
        <v>4</v>
      </c>
      <c r="B9" s="51" t="s">
        <v>92</v>
      </c>
      <c r="C9" s="52" t="s">
        <v>93</v>
      </c>
      <c r="D9" s="53" t="s">
        <v>94</v>
      </c>
      <c r="E9" s="53" t="s">
        <v>95</v>
      </c>
      <c r="F9" s="53" t="s">
        <v>96</v>
      </c>
      <c r="G9" s="53" t="s">
        <v>97</v>
      </c>
      <c r="H9" s="53" t="s">
        <v>98</v>
      </c>
    </row>
    <row r="10" spans="1:30" ht="39" x14ac:dyDescent="0.35">
      <c r="A10" s="55">
        <v>5</v>
      </c>
      <c r="B10" s="49" t="s">
        <v>78</v>
      </c>
      <c r="C10" s="50" t="s">
        <v>79</v>
      </c>
      <c r="D10" s="50" t="s">
        <v>80</v>
      </c>
      <c r="E10" s="50" t="s">
        <v>81</v>
      </c>
      <c r="F10" s="50" t="s">
        <v>82</v>
      </c>
      <c r="G10" s="50" t="s">
        <v>83</v>
      </c>
      <c r="H10" s="50" t="s">
        <v>84</v>
      </c>
    </row>
    <row r="11" spans="1:30" ht="39" x14ac:dyDescent="0.35">
      <c r="A11" s="55">
        <v>6</v>
      </c>
      <c r="B11" s="49" t="s">
        <v>119</v>
      </c>
      <c r="C11" s="53" t="s">
        <v>120</v>
      </c>
      <c r="D11" s="53" t="s">
        <v>121</v>
      </c>
      <c r="E11" s="53" t="s">
        <v>122</v>
      </c>
      <c r="F11" s="53" t="s">
        <v>123</v>
      </c>
      <c r="G11" s="57" t="s">
        <v>124</v>
      </c>
      <c r="H11" s="57" t="s">
        <v>125</v>
      </c>
    </row>
    <row r="12" spans="1:30" ht="65" x14ac:dyDescent="0.35">
      <c r="A12" s="55">
        <v>7</v>
      </c>
      <c r="B12" s="49" t="s">
        <v>99</v>
      </c>
      <c r="C12" s="52" t="s">
        <v>126</v>
      </c>
      <c r="D12" s="53" t="s">
        <v>100</v>
      </c>
      <c r="E12" s="53" t="s">
        <v>101</v>
      </c>
      <c r="F12" s="53" t="s">
        <v>102</v>
      </c>
      <c r="G12" s="53" t="s">
        <v>103</v>
      </c>
      <c r="H12" s="53" t="s">
        <v>104</v>
      </c>
    </row>
  </sheetData>
  <mergeCells count="4">
    <mergeCell ref="A4:A5"/>
    <mergeCell ref="C4:H4"/>
    <mergeCell ref="B4:B5"/>
    <mergeCell ref="A2:H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MATRIKS</vt:lpstr>
      <vt:lpstr>KRITERIA</vt:lpstr>
      <vt:lpstr>KAMUS KOMPETENSI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</dc:creator>
  <cp:lastModifiedBy>Agung  TW</cp:lastModifiedBy>
  <dcterms:created xsi:type="dcterms:W3CDTF">2022-08-05T04:27:04Z</dcterms:created>
  <dcterms:modified xsi:type="dcterms:W3CDTF">2023-10-03T04:30:24Z</dcterms:modified>
</cp:coreProperties>
</file>