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ivo\02 RND 2024\ISO 2024\AMI 2024 0601\"/>
    </mc:Choice>
  </mc:AlternateContent>
  <xr:revisionPtr revIDLastSave="0" documentId="13_ncr:1_{6ABA076E-ED0B-49BE-8083-017D6B7FA62A}" xr6:coauthVersionLast="47" xr6:coauthVersionMax="47" xr10:uidLastSave="{00000000-0000-0000-0000-000000000000}"/>
  <bookViews>
    <workbookView xWindow="-108" yWindow="-108" windowWidth="23256" windowHeight="12456" activeTab="1" xr2:uid="{00000000-000D-0000-FFFF-FFFF00000000}"/>
  </bookViews>
  <sheets>
    <sheet name="RND" sheetId="17" r:id="rId1"/>
    <sheet name="Realisasi 1 rnd" sheetId="19" r:id="rId2"/>
    <sheet name="AGUSTUS 2023" sheetId="16" state="hidden" r:id="rId3"/>
  </sheets>
  <definedNames>
    <definedName name="__xlnm.Print_Area_1" localSheetId="1">#REF!</definedName>
    <definedName name="__xlnm.Print_Area_1" localSheetId="0">#REF!</definedName>
    <definedName name="__xlnm.Print_Area_1">#REF!</definedName>
    <definedName name="__xlnm.Print_Area_10" localSheetId="1">#REF!</definedName>
    <definedName name="__xlnm.Print_Area_10" localSheetId="0">#REF!</definedName>
    <definedName name="__xlnm.Print_Area_10">#REF!</definedName>
    <definedName name="__xlnm.Print_Area_11" localSheetId="1">#REF!</definedName>
    <definedName name="__xlnm.Print_Area_11" localSheetId="0">#REF!</definedName>
    <definedName name="__xlnm.Print_Area_11">#REF!</definedName>
    <definedName name="__xlnm.Print_Area_13" localSheetId="1">#REF!</definedName>
    <definedName name="__xlnm.Print_Area_13" localSheetId="0">#REF!</definedName>
    <definedName name="__xlnm.Print_Area_13">#REF!</definedName>
    <definedName name="__xlnm.Print_Area_15" localSheetId="1">#REF!</definedName>
    <definedName name="__xlnm.Print_Area_15" localSheetId="0">#REF!</definedName>
    <definedName name="__xlnm.Print_Area_15">#REF!</definedName>
    <definedName name="__xlnm.Print_Area_16" localSheetId="1">#REF!</definedName>
    <definedName name="__xlnm.Print_Area_16" localSheetId="0">#REF!</definedName>
    <definedName name="__xlnm.Print_Area_16">#REF!</definedName>
    <definedName name="__xlnm.Print_Area_17" localSheetId="1">#REF!</definedName>
    <definedName name="__xlnm.Print_Area_17" localSheetId="0">#REF!</definedName>
    <definedName name="__xlnm.Print_Area_17">#REF!</definedName>
    <definedName name="__xlnm.Print_Area_18" localSheetId="1">#REF!</definedName>
    <definedName name="__xlnm.Print_Area_18" localSheetId="0">#REF!</definedName>
    <definedName name="__xlnm.Print_Area_18">#REF!</definedName>
    <definedName name="__xlnm.Print_Area_19" localSheetId="1">#REF!</definedName>
    <definedName name="__xlnm.Print_Area_19" localSheetId="0">#REF!</definedName>
    <definedName name="__xlnm.Print_Area_19">#REF!</definedName>
    <definedName name="__xlnm.Print_Area_2" localSheetId="1">#REF!</definedName>
    <definedName name="__xlnm.Print_Area_2" localSheetId="0">#REF!</definedName>
    <definedName name="__xlnm.Print_Area_2">#REF!</definedName>
    <definedName name="__xlnm.Print_Area_20" localSheetId="1">#REF!</definedName>
    <definedName name="__xlnm.Print_Area_20" localSheetId="0">#REF!</definedName>
    <definedName name="__xlnm.Print_Area_20">#REF!</definedName>
    <definedName name="__xlnm.Print_Area_21" localSheetId="1">#REF!</definedName>
    <definedName name="__xlnm.Print_Area_21" localSheetId="0">#REF!</definedName>
    <definedName name="__xlnm.Print_Area_21">#REF!</definedName>
    <definedName name="__xlnm.Print_Area_22" localSheetId="1">#REF!</definedName>
    <definedName name="__xlnm.Print_Area_22" localSheetId="0">#REF!</definedName>
    <definedName name="__xlnm.Print_Area_22">#REF!</definedName>
    <definedName name="__xlnm.Print_Area_23" localSheetId="1">#REF!</definedName>
    <definedName name="__xlnm.Print_Area_23" localSheetId="0">#REF!</definedName>
    <definedName name="__xlnm.Print_Area_23">#REF!</definedName>
    <definedName name="__xlnm.Print_Area_24" localSheetId="1">#REF!</definedName>
    <definedName name="__xlnm.Print_Area_24" localSheetId="0">#REF!</definedName>
    <definedName name="__xlnm.Print_Area_24">#REF!</definedName>
    <definedName name="__xlnm.Print_Area_4" localSheetId="1">#REF!</definedName>
    <definedName name="__xlnm.Print_Area_4" localSheetId="0">#REF!</definedName>
    <definedName name="__xlnm.Print_Area_4">#REF!</definedName>
    <definedName name="__xlnm.Print_Area_5" localSheetId="1">#REF!</definedName>
    <definedName name="__xlnm.Print_Area_5" localSheetId="0">#REF!</definedName>
    <definedName name="__xlnm.Print_Area_5">#REF!</definedName>
    <definedName name="__xlnm.Print_Area_7" localSheetId="1">#REF!</definedName>
    <definedName name="__xlnm.Print_Area_7" localSheetId="0">#REF!</definedName>
    <definedName name="__xlnm.Print_Area_7">#REF!</definedName>
    <definedName name="__xlnm.Print_Area_8" localSheetId="1">#REF!</definedName>
    <definedName name="__xlnm.Print_Area_8" localSheetId="0">#REF!</definedName>
    <definedName name="__xlnm.Print_Area_8">#REF!</definedName>
    <definedName name="__xlnm.Print_Area_9" localSheetId="1">#REF!</definedName>
    <definedName name="__xlnm.Print_Area_9" localSheetId="0">#REF!</definedName>
    <definedName name="__xlnm.Print_Area_9">#REF!</definedName>
    <definedName name="Excel_BuiltIn_Print_Area_1" localSheetId="2">#REF!</definedName>
    <definedName name="Excel_BuiltIn_Print_Area_1" localSheetId="1">#REF!</definedName>
    <definedName name="Excel_BuiltIn_Print_Area_1" localSheetId="0">#REF!</definedName>
    <definedName name="Excel_BuiltIn_Print_Area_1">#REF!</definedName>
    <definedName name="Excel_BuiltIn_Print_Area_1_1" localSheetId="1">#REF!</definedName>
    <definedName name="Excel_BuiltIn_Print_Area_1_1" localSheetId="0">#REF!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 localSheetId="2">#REF!</definedName>
    <definedName name="Excel_BuiltIn_Print_Area_10" localSheetId="1">#REF!</definedName>
    <definedName name="Excel_BuiltIn_Print_Area_10" localSheetId="0">#REF!</definedName>
    <definedName name="Excel_BuiltIn_Print_Area_10">#REF!</definedName>
    <definedName name="Excel_BuiltIn_Print_Area_10_1" localSheetId="1">#REF!</definedName>
    <definedName name="Excel_BuiltIn_Print_Area_10_1" localSheetId="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 localSheetId="2">#REF!</definedName>
    <definedName name="Excel_BuiltIn_Print_Area_11" localSheetId="1">#REF!</definedName>
    <definedName name="Excel_BuiltIn_Print_Area_11" localSheetId="0">#REF!</definedName>
    <definedName name="Excel_BuiltIn_Print_Area_11">#REF!</definedName>
    <definedName name="Excel_BuiltIn_Print_Area_11_1" localSheetId="1">#REF!</definedName>
    <definedName name="Excel_BuiltIn_Print_Area_11_1" localSheetId="0">#REF!</definedName>
    <definedName name="Excel_BuiltIn_Print_Area_11_1">#REF!</definedName>
    <definedName name="Excel_BuiltIn_Print_Area_11_1_1" localSheetId="1">#REF!</definedName>
    <definedName name="Excel_BuiltIn_Print_Area_11_1_1" localSheetId="0">#REF!</definedName>
    <definedName name="Excel_BuiltIn_Print_Area_11_1_1">#REF!</definedName>
    <definedName name="Excel_BuiltIn_Print_Area_11_1_1_1">"$#REF!.$A$1:$K$71"</definedName>
    <definedName name="Excel_BuiltIn_Print_Area_11_1_1_1_1">"$#REF!.$#REF!$#REF!:$#REF!$#REF!"</definedName>
    <definedName name="Excel_BuiltIn_Print_Area_12" localSheetId="2">#REF!</definedName>
    <definedName name="Excel_BuiltIn_Print_Area_12" localSheetId="1">#REF!</definedName>
    <definedName name="Excel_BuiltIn_Print_Area_12" localSheetId="0">#REF!</definedName>
    <definedName name="Excel_BuiltIn_Print_Area_12">#REF!</definedName>
    <definedName name="Excel_BuiltIn_Print_Area_12_1" localSheetId="1">#REF!</definedName>
    <definedName name="Excel_BuiltIn_Print_Area_12_1" localSheetId="0">#REF!</definedName>
    <definedName name="Excel_BuiltIn_Print_Area_12_1">#REF!</definedName>
    <definedName name="Excel_BuiltIn_Print_Area_12_1_1">"$#REF!.$A$1:$K$41"</definedName>
    <definedName name="Excel_BuiltIn_Print_Area_13" localSheetId="2">#REF!</definedName>
    <definedName name="Excel_BuiltIn_Print_Area_13" localSheetId="1">#REF!</definedName>
    <definedName name="Excel_BuiltIn_Print_Area_13" localSheetId="0">#REF!</definedName>
    <definedName name="Excel_BuiltIn_Print_Area_13">#REF!</definedName>
    <definedName name="Excel_BuiltIn_Print_Area_13_1" localSheetId="1">#REF!</definedName>
    <definedName name="Excel_BuiltIn_Print_Area_13_1" localSheetId="0">#REF!</definedName>
    <definedName name="Excel_BuiltIn_Print_Area_13_1">#REF!</definedName>
    <definedName name="Excel_BuiltIn_Print_Area_14" localSheetId="2">#REF!</definedName>
    <definedName name="Excel_BuiltIn_Print_Area_14" localSheetId="1">#REF!</definedName>
    <definedName name="Excel_BuiltIn_Print_Area_14" localSheetId="0">#REF!</definedName>
    <definedName name="Excel_BuiltIn_Print_Area_14">#REF!</definedName>
    <definedName name="Excel_BuiltIn_Print_Area_14_1">"$#REF!.$A$1:$V$41"</definedName>
    <definedName name="Excel_BuiltIn_Print_Area_15" localSheetId="2">#REF!</definedName>
    <definedName name="Excel_BuiltIn_Print_Area_15" localSheetId="1">#REF!</definedName>
    <definedName name="Excel_BuiltIn_Print_Area_15" localSheetId="0">#REF!</definedName>
    <definedName name="Excel_BuiltIn_Print_Area_15">#REF!</definedName>
    <definedName name="Excel_BuiltIn_Print_Area_16" localSheetId="2">#REF!</definedName>
    <definedName name="Excel_BuiltIn_Print_Area_16" localSheetId="1">#REF!</definedName>
    <definedName name="Excel_BuiltIn_Print_Area_16" localSheetId="0">#REF!</definedName>
    <definedName name="Excel_BuiltIn_Print_Area_16">#REF!</definedName>
    <definedName name="Excel_BuiltIn_Print_Area_17" localSheetId="2">#REF!</definedName>
    <definedName name="Excel_BuiltIn_Print_Area_17" localSheetId="1">#REF!</definedName>
    <definedName name="Excel_BuiltIn_Print_Area_17" localSheetId="0">#REF!</definedName>
    <definedName name="Excel_BuiltIn_Print_Area_17">#REF!</definedName>
    <definedName name="Excel_BuiltIn_Print_Area_18" localSheetId="2">#REF!</definedName>
    <definedName name="Excel_BuiltIn_Print_Area_18" localSheetId="1">#REF!</definedName>
    <definedName name="Excel_BuiltIn_Print_Area_18" localSheetId="0">#REF!</definedName>
    <definedName name="Excel_BuiltIn_Print_Area_18">#REF!</definedName>
    <definedName name="Excel_BuiltIn_Print_Area_19" localSheetId="2">#REF!</definedName>
    <definedName name="Excel_BuiltIn_Print_Area_19" localSheetId="1">#REF!</definedName>
    <definedName name="Excel_BuiltIn_Print_Area_19" localSheetId="0">#REF!</definedName>
    <definedName name="Excel_BuiltIn_Print_Area_19">#REF!</definedName>
    <definedName name="Excel_BuiltIn_Print_Area_2" localSheetId="2">#REF!</definedName>
    <definedName name="Excel_BuiltIn_Print_Area_2" localSheetId="1">#REF!</definedName>
    <definedName name="Excel_BuiltIn_Print_Area_2" localSheetId="0">#REF!</definedName>
    <definedName name="Excel_BuiltIn_Print_Area_2">#REF!</definedName>
    <definedName name="Excel_BuiltIn_Print_Area_2_1" localSheetId="1">#REF!</definedName>
    <definedName name="Excel_BuiltIn_Print_Area_2_1" localSheetId="0">#REF!</definedName>
    <definedName name="Excel_BuiltIn_Print_Area_2_1">#REF!</definedName>
    <definedName name="Excel_BuiltIn_Print_Area_2_1_1" localSheetId="1">#REF!</definedName>
    <definedName name="Excel_BuiltIn_Print_Area_2_1_1" localSheetId="0">#REF!</definedName>
    <definedName name="Excel_BuiltIn_Print_Area_2_1_1">#REF!</definedName>
    <definedName name="Excel_BuiltIn_Print_Area_2_1_1_1">"$#REF!.$A$1:$K$41"</definedName>
    <definedName name="Excel_BuiltIn_Print_Area_2_1_1_1_1">"$#REF!.$A$1:$K$41"</definedName>
    <definedName name="Excel_BuiltIn_Print_Area_20" localSheetId="2">#REF!</definedName>
    <definedName name="Excel_BuiltIn_Print_Area_20" localSheetId="1">#REF!</definedName>
    <definedName name="Excel_BuiltIn_Print_Area_20" localSheetId="0">#REF!</definedName>
    <definedName name="Excel_BuiltIn_Print_Area_20">#REF!</definedName>
    <definedName name="Excel_BuiltIn_Print_Area_21" localSheetId="2">#REF!</definedName>
    <definedName name="Excel_BuiltIn_Print_Area_21" localSheetId="1">#REF!</definedName>
    <definedName name="Excel_BuiltIn_Print_Area_21" localSheetId="0">#REF!</definedName>
    <definedName name="Excel_BuiltIn_Print_Area_21">#REF!</definedName>
    <definedName name="Excel_BuiltIn_Print_Area_22" localSheetId="2">#REF!</definedName>
    <definedName name="Excel_BuiltIn_Print_Area_22" localSheetId="1">#REF!</definedName>
    <definedName name="Excel_BuiltIn_Print_Area_22" localSheetId="0">#REF!</definedName>
    <definedName name="Excel_BuiltIn_Print_Area_22">#REF!</definedName>
    <definedName name="Excel_BuiltIn_Print_Area_23" localSheetId="2">#REF!</definedName>
    <definedName name="Excel_BuiltIn_Print_Area_23" localSheetId="1">#REF!</definedName>
    <definedName name="Excel_BuiltIn_Print_Area_23" localSheetId="0">#REF!</definedName>
    <definedName name="Excel_BuiltIn_Print_Area_23">#REF!</definedName>
    <definedName name="Excel_BuiltIn_Print_Area_24" localSheetId="2">#REF!</definedName>
    <definedName name="Excel_BuiltIn_Print_Area_24" localSheetId="1">#REF!</definedName>
    <definedName name="Excel_BuiltIn_Print_Area_24" localSheetId="0">#REF!</definedName>
    <definedName name="Excel_BuiltIn_Print_Area_24">#REF!</definedName>
    <definedName name="Excel_BuiltIn_Print_Area_25" localSheetId="2">#REF!</definedName>
    <definedName name="Excel_BuiltIn_Print_Area_25" localSheetId="1">#REF!</definedName>
    <definedName name="Excel_BuiltIn_Print_Area_25" localSheetId="0">#REF!</definedName>
    <definedName name="Excel_BuiltIn_Print_Area_25">#REF!</definedName>
    <definedName name="Excel_BuiltIn_Print_Area_26" localSheetId="2">#REF!</definedName>
    <definedName name="Excel_BuiltIn_Print_Area_26" localSheetId="1">#REF!</definedName>
    <definedName name="Excel_BuiltIn_Print_Area_26" localSheetId="0">#REF!</definedName>
    <definedName name="Excel_BuiltIn_Print_Area_26">#REF!</definedName>
    <definedName name="Excel_BuiltIn_Print_Area_27" localSheetId="2">#REF!</definedName>
    <definedName name="Excel_BuiltIn_Print_Area_27" localSheetId="1">#REF!</definedName>
    <definedName name="Excel_BuiltIn_Print_Area_27" localSheetId="0">#REF!</definedName>
    <definedName name="Excel_BuiltIn_Print_Area_27">#REF!</definedName>
    <definedName name="Excel_BuiltIn_Print_Area_28" localSheetId="2">#REF!</definedName>
    <definedName name="Excel_BuiltIn_Print_Area_28" localSheetId="1">#REF!</definedName>
    <definedName name="Excel_BuiltIn_Print_Area_28" localSheetId="0">#REF!</definedName>
    <definedName name="Excel_BuiltIn_Print_Area_28">#REF!</definedName>
    <definedName name="Excel_BuiltIn_Print_Area_29" localSheetId="2">#REF!</definedName>
    <definedName name="Excel_BuiltIn_Print_Area_29" localSheetId="1">#REF!</definedName>
    <definedName name="Excel_BuiltIn_Print_Area_29" localSheetId="0">#REF!</definedName>
    <definedName name="Excel_BuiltIn_Print_Area_29">#REF!</definedName>
    <definedName name="Excel_BuiltIn_Print_Area_3" localSheetId="2">#REF!</definedName>
    <definedName name="Excel_BuiltIn_Print_Area_3" localSheetId="1">#REF!</definedName>
    <definedName name="Excel_BuiltIn_Print_Area_3" localSheetId="0">#REF!</definedName>
    <definedName name="Excel_BuiltIn_Print_Area_3">#REF!</definedName>
    <definedName name="Excel_BuiltIn_Print_Area_3_1" localSheetId="1">#REF!</definedName>
    <definedName name="Excel_BuiltIn_Print_Area_3_1" localSheetId="0">#REF!</definedName>
    <definedName name="Excel_BuiltIn_Print_Area_3_1">#REF!</definedName>
    <definedName name="Excel_BuiltIn_Print_Area_3_1_1" localSheetId="1">#REF!</definedName>
    <definedName name="Excel_BuiltIn_Print_Area_3_1_1" localSheetId="0">#REF!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 localSheetId="2">#REF!</definedName>
    <definedName name="Excel_BuiltIn_Print_Area_30" localSheetId="1">#REF!</definedName>
    <definedName name="Excel_BuiltIn_Print_Area_30" localSheetId="0">#REF!</definedName>
    <definedName name="Excel_BuiltIn_Print_Area_30">#REF!</definedName>
    <definedName name="Excel_BuiltIn_Print_Area_31" localSheetId="2">#REF!</definedName>
    <definedName name="Excel_BuiltIn_Print_Area_31" localSheetId="1">#REF!</definedName>
    <definedName name="Excel_BuiltIn_Print_Area_31" localSheetId="0">#REF!</definedName>
    <definedName name="Excel_BuiltIn_Print_Area_31">#REF!</definedName>
    <definedName name="Excel_BuiltIn_Print_Area_32" localSheetId="2">#REF!</definedName>
    <definedName name="Excel_BuiltIn_Print_Area_32" localSheetId="1">#REF!</definedName>
    <definedName name="Excel_BuiltIn_Print_Area_32" localSheetId="0">#REF!</definedName>
    <definedName name="Excel_BuiltIn_Print_Area_32">#REF!</definedName>
    <definedName name="Excel_BuiltIn_Print_Area_33" localSheetId="2">#REF!</definedName>
    <definedName name="Excel_BuiltIn_Print_Area_33" localSheetId="1">#REF!</definedName>
    <definedName name="Excel_BuiltIn_Print_Area_33" localSheetId="0">#REF!</definedName>
    <definedName name="Excel_BuiltIn_Print_Area_33">#REF!</definedName>
    <definedName name="Excel_BuiltIn_Print_Area_34" localSheetId="2">#REF!</definedName>
    <definedName name="Excel_BuiltIn_Print_Area_34" localSheetId="1">#REF!</definedName>
    <definedName name="Excel_BuiltIn_Print_Area_34" localSheetId="0">#REF!</definedName>
    <definedName name="Excel_BuiltIn_Print_Area_34">#REF!</definedName>
    <definedName name="Excel_BuiltIn_Print_Area_35" localSheetId="2">#REF!</definedName>
    <definedName name="Excel_BuiltIn_Print_Area_35" localSheetId="1">#REF!</definedName>
    <definedName name="Excel_BuiltIn_Print_Area_35" localSheetId="0">#REF!</definedName>
    <definedName name="Excel_BuiltIn_Print_Area_35">#REF!</definedName>
    <definedName name="Excel_BuiltIn_Print_Area_36" localSheetId="2">#REF!</definedName>
    <definedName name="Excel_BuiltIn_Print_Area_36" localSheetId="1">#REF!</definedName>
    <definedName name="Excel_BuiltIn_Print_Area_36" localSheetId="0">#REF!</definedName>
    <definedName name="Excel_BuiltIn_Print_Area_36">#REF!</definedName>
    <definedName name="Excel_BuiltIn_Print_Area_37" localSheetId="2">#REF!</definedName>
    <definedName name="Excel_BuiltIn_Print_Area_37" localSheetId="1">#REF!</definedName>
    <definedName name="Excel_BuiltIn_Print_Area_37" localSheetId="0">#REF!</definedName>
    <definedName name="Excel_BuiltIn_Print_Area_37">#REF!</definedName>
    <definedName name="Excel_BuiltIn_Print_Area_38" localSheetId="2">#REF!</definedName>
    <definedName name="Excel_BuiltIn_Print_Area_38" localSheetId="1">#REF!</definedName>
    <definedName name="Excel_BuiltIn_Print_Area_38" localSheetId="0">#REF!</definedName>
    <definedName name="Excel_BuiltIn_Print_Area_38">#REF!</definedName>
    <definedName name="Excel_BuiltIn_Print_Area_39" localSheetId="2">#REF!</definedName>
    <definedName name="Excel_BuiltIn_Print_Area_39" localSheetId="1">#REF!</definedName>
    <definedName name="Excel_BuiltIn_Print_Area_39" localSheetId="0">#REF!</definedName>
    <definedName name="Excel_BuiltIn_Print_Area_39">#REF!</definedName>
    <definedName name="Excel_BuiltIn_Print_Area_4" localSheetId="2">#REF!</definedName>
    <definedName name="Excel_BuiltIn_Print_Area_4" localSheetId="1">#REF!</definedName>
    <definedName name="Excel_BuiltIn_Print_Area_4" localSheetId="0">#REF!</definedName>
    <definedName name="Excel_BuiltIn_Print_Area_4">#REF!</definedName>
    <definedName name="Excel_BuiltIn_Print_Area_4_1" localSheetId="1">#REF!</definedName>
    <definedName name="Excel_BuiltIn_Print_Area_4_1" localSheetId="0">#REF!</definedName>
    <definedName name="Excel_BuiltIn_Print_Area_4_1">#REF!</definedName>
    <definedName name="Excel_BuiltIn_Print_Area_4_1_1" localSheetId="1">#REF!</definedName>
    <definedName name="Excel_BuiltIn_Print_Area_4_1_1" localSheetId="0">#REF!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 localSheetId="2">#REF!</definedName>
    <definedName name="Excel_BuiltIn_Print_Area_40" localSheetId="1">#REF!</definedName>
    <definedName name="Excel_BuiltIn_Print_Area_40" localSheetId="0">#REF!</definedName>
    <definedName name="Excel_BuiltIn_Print_Area_40">#REF!</definedName>
    <definedName name="Excel_BuiltIn_Print_Area_41" localSheetId="2">#REF!</definedName>
    <definedName name="Excel_BuiltIn_Print_Area_41" localSheetId="1">#REF!</definedName>
    <definedName name="Excel_BuiltIn_Print_Area_41" localSheetId="0">#REF!</definedName>
    <definedName name="Excel_BuiltIn_Print_Area_41">#REF!</definedName>
    <definedName name="Excel_BuiltIn_Print_Area_42" localSheetId="2">#REF!</definedName>
    <definedName name="Excel_BuiltIn_Print_Area_42" localSheetId="1">#REF!</definedName>
    <definedName name="Excel_BuiltIn_Print_Area_42" localSheetId="0">#REF!</definedName>
    <definedName name="Excel_BuiltIn_Print_Area_42">#REF!</definedName>
    <definedName name="Excel_BuiltIn_Print_Area_5" localSheetId="2">#REF!</definedName>
    <definedName name="Excel_BuiltIn_Print_Area_5" localSheetId="1">#REF!</definedName>
    <definedName name="Excel_BuiltIn_Print_Area_5" localSheetId="0">#REF!</definedName>
    <definedName name="Excel_BuiltIn_Print_Area_5">#REF!</definedName>
    <definedName name="Excel_BuiltIn_Print_Area_5_1" localSheetId="1">#REF!</definedName>
    <definedName name="Excel_BuiltIn_Print_Area_5_1" localSheetId="0">#REF!</definedName>
    <definedName name="Excel_BuiltIn_Print_Area_5_1">#REF!</definedName>
    <definedName name="Excel_BuiltIn_Print_Area_5_1_1" localSheetId="1">#REF!</definedName>
    <definedName name="Excel_BuiltIn_Print_Area_5_1_1" localSheetId="0">#REF!</definedName>
    <definedName name="Excel_BuiltIn_Print_Area_5_1_1">#REF!</definedName>
    <definedName name="Excel_BuiltIn_Print_Area_5_1_1_1" localSheetId="1">#REF!</definedName>
    <definedName name="Excel_BuiltIn_Print_Area_5_1_1_1" localSheetId="0">#REF!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 localSheetId="2">#REF!</definedName>
    <definedName name="Excel_BuiltIn_Print_Area_50" localSheetId="1">#REF!</definedName>
    <definedName name="Excel_BuiltIn_Print_Area_50" localSheetId="0">#REF!</definedName>
    <definedName name="Excel_BuiltIn_Print_Area_50">#REF!</definedName>
    <definedName name="Excel_BuiltIn_Print_Area_51" localSheetId="2">#REF!</definedName>
    <definedName name="Excel_BuiltIn_Print_Area_51" localSheetId="1">#REF!</definedName>
    <definedName name="Excel_BuiltIn_Print_Area_51" localSheetId="0">#REF!</definedName>
    <definedName name="Excel_BuiltIn_Print_Area_51">#REF!</definedName>
    <definedName name="Excel_BuiltIn_Print_Area_6" localSheetId="2">#REF!</definedName>
    <definedName name="Excel_BuiltIn_Print_Area_6" localSheetId="1">#REF!</definedName>
    <definedName name="Excel_BuiltIn_Print_Area_6" localSheetId="0">#REF!</definedName>
    <definedName name="Excel_BuiltIn_Print_Area_6">#REF!</definedName>
    <definedName name="Excel_BuiltIn_Print_Area_6_1" localSheetId="1">#REF!</definedName>
    <definedName name="Excel_BuiltIn_Print_Area_6_1" localSheetId="0">#REF!</definedName>
    <definedName name="Excel_BuiltIn_Print_Area_6_1">#REF!</definedName>
    <definedName name="Excel_BuiltIn_Print_Area_6_1_1" localSheetId="1">#REF!</definedName>
    <definedName name="Excel_BuiltIn_Print_Area_6_1_1" localSheetId="0">#REF!</definedName>
    <definedName name="Excel_BuiltIn_Print_Area_6_1_1">#REF!</definedName>
    <definedName name="Excel_BuiltIn_Print_Area_6_1_1_1" localSheetId="1">#REF!</definedName>
    <definedName name="Excel_BuiltIn_Print_Area_6_1_1_1" localSheetId="0">#REF!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 localSheetId="2">#REF!</definedName>
    <definedName name="Excel_BuiltIn_Print_Area_7" localSheetId="1">#REF!</definedName>
    <definedName name="Excel_BuiltIn_Print_Area_7" localSheetId="0">#REF!</definedName>
    <definedName name="Excel_BuiltIn_Print_Area_7">#REF!</definedName>
    <definedName name="Excel_BuiltIn_Print_Area_7_1" localSheetId="1">#REF!</definedName>
    <definedName name="Excel_BuiltIn_Print_Area_7_1" localSheetId="0">#REF!</definedName>
    <definedName name="Excel_BuiltIn_Print_Area_7_1">#REF!</definedName>
    <definedName name="Excel_BuiltIn_Print_Area_7_1_1" localSheetId="1">#REF!</definedName>
    <definedName name="Excel_BuiltIn_Print_Area_7_1_1" localSheetId="0">#REF!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 localSheetId="2">#REF!</definedName>
    <definedName name="Excel_BuiltIn_Print_Area_8" localSheetId="1">#REF!</definedName>
    <definedName name="Excel_BuiltIn_Print_Area_8" localSheetId="0">#REF!</definedName>
    <definedName name="Excel_BuiltIn_Print_Area_8">#REF!</definedName>
    <definedName name="Excel_BuiltIn_Print_Area_8_1" localSheetId="1">#REF!</definedName>
    <definedName name="Excel_BuiltIn_Print_Area_8_1" localSheetId="0">#REF!</definedName>
    <definedName name="Excel_BuiltIn_Print_Area_8_1">#REF!</definedName>
    <definedName name="Excel_BuiltIn_Print_Area_8_1_1" localSheetId="1">#REF!</definedName>
    <definedName name="Excel_BuiltIn_Print_Area_8_1_1" localSheetId="0">#REF!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 localSheetId="2">#REF!</definedName>
    <definedName name="Excel_BuiltIn_Print_Area_9" localSheetId="1">#REF!</definedName>
    <definedName name="Excel_BuiltIn_Print_Area_9" localSheetId="0">#REF!</definedName>
    <definedName name="Excel_BuiltIn_Print_Area_9">#REF!</definedName>
    <definedName name="Excel_BuiltIn_Print_Area_9_1" localSheetId="1">#REF!</definedName>
    <definedName name="Excel_BuiltIn_Print_Area_9_1" localSheetId="0">#REF!</definedName>
    <definedName name="Excel_BuiltIn_Print_Area_9_1">#REF!</definedName>
    <definedName name="Excel_BuiltIn_Print_Area_9_1_1" localSheetId="1">#REF!</definedName>
    <definedName name="Excel_BuiltIn_Print_Area_9_1_1" localSheetId="0">#REF!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 localSheetId="2">#REF!</definedName>
    <definedName name="Excel_BuiltIn_Print_Titles_15" localSheetId="1">#REF!</definedName>
    <definedName name="Excel_BuiltIn_Print_Titles_15" localSheetId="0">#REF!</definedName>
    <definedName name="Excel_BuiltIn_Print_Titles_15">#REF!</definedName>
    <definedName name="Excel_BuiltIn_Print_Titles_16" localSheetId="2">#REF!</definedName>
    <definedName name="Excel_BuiltIn_Print_Titles_16" localSheetId="1">#REF!</definedName>
    <definedName name="Excel_BuiltIn_Print_Titles_16" localSheetId="0">#REF!</definedName>
    <definedName name="Excel_BuiltIn_Print_Titles_16">#REF!</definedName>
    <definedName name="Excel_BuiltIn_Print_Titles_2">"$#REF!.$A$1:$AMJ$6"</definedName>
    <definedName name="Excel_BuiltIn_Print_Titles_2_1" localSheetId="1">#REF!</definedName>
    <definedName name="Excel_BuiltIn_Print_Titles_2_1" localSheetId="0">#REF!</definedName>
    <definedName name="Excel_BuiltIn_Print_Titles_2_1">#REF!</definedName>
    <definedName name="Excel_BuiltIn_Print_Titles_22" localSheetId="2">#REF!</definedName>
    <definedName name="Excel_BuiltIn_Print_Titles_22" localSheetId="1">#REF!</definedName>
    <definedName name="Excel_BuiltIn_Print_Titles_22" localSheetId="0">#REF!</definedName>
    <definedName name="Excel_BuiltIn_Print_Titles_22">#REF!</definedName>
    <definedName name="Excel_BuiltIn_Print_Titles_3" localSheetId="2">#REF!</definedName>
    <definedName name="Excel_BuiltIn_Print_Titles_3" localSheetId="1">#REF!</definedName>
    <definedName name="Excel_BuiltIn_Print_Titles_3" localSheetId="0">#REF!</definedName>
    <definedName name="Excel_BuiltIn_Print_Titles_3">#REF!</definedName>
    <definedName name="Excel_BuiltIn_Print_Titles_3_1">"$#REF!.$A$1:$AMJ$6"</definedName>
    <definedName name="Excel_BuiltIn_Print_Titles_32" localSheetId="2">#REF!</definedName>
    <definedName name="Excel_BuiltIn_Print_Titles_32" localSheetId="1">#REF!</definedName>
    <definedName name="Excel_BuiltIn_Print_Titles_32" localSheetId="0">#REF!</definedName>
    <definedName name="Excel_BuiltIn_Print_Titles_32">#REF!</definedName>
    <definedName name="Excel_BuiltIn_Print_Titles_38" localSheetId="2">#REF!</definedName>
    <definedName name="Excel_BuiltIn_Print_Titles_38" localSheetId="1">#REF!</definedName>
    <definedName name="Excel_BuiltIn_Print_Titles_38" localSheetId="0">#REF!</definedName>
    <definedName name="Excel_BuiltIn_Print_Titles_38">#REF!</definedName>
    <definedName name="Excel_BuiltIn_Print_Titles_4" localSheetId="2">#REF!</definedName>
    <definedName name="Excel_BuiltIn_Print_Titles_4" localSheetId="1">#REF!</definedName>
    <definedName name="Excel_BuiltIn_Print_Titles_4" localSheetId="0">#REF!</definedName>
    <definedName name="Excel_BuiltIn_Print_Titles_4">#REF!</definedName>
    <definedName name="Excel_BuiltIn_Print_Titles_4_1">"$#REF!.$A$4:$AMJ$6"</definedName>
    <definedName name="Excel_BuiltIn_Print_Titles_42" localSheetId="2">#REF!</definedName>
    <definedName name="Excel_BuiltIn_Print_Titles_42" localSheetId="1">#REF!</definedName>
    <definedName name="Excel_BuiltIn_Print_Titles_42" localSheetId="0">#REF!</definedName>
    <definedName name="Excel_BuiltIn_Print_Titles_42">#REF!</definedName>
    <definedName name="Excel_BuiltIn_Print_Titles_5" localSheetId="2">#REF!</definedName>
    <definedName name="Excel_BuiltIn_Print_Titles_5" localSheetId="1">#REF!</definedName>
    <definedName name="Excel_BuiltIn_Print_Titles_5" localSheetId="0">#REF!</definedName>
    <definedName name="Excel_BuiltIn_Print_Titles_5">#REF!</definedName>
    <definedName name="Excel_BuiltIn_Print_Titles_5_1">"$#REF!.$A$1:$AMJ$6"</definedName>
    <definedName name="Excel_BuiltIn_Print_Titles_50" localSheetId="2">#REF!</definedName>
    <definedName name="Excel_BuiltIn_Print_Titles_50" localSheetId="1">#REF!</definedName>
    <definedName name="Excel_BuiltIn_Print_Titles_50" localSheetId="0">#REF!</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1">'Realisasi 1 rnd'!$B$1:$P$65</definedName>
    <definedName name="_xlnm.Print_Area" localSheetId="0">RND!$B$1:$P$65</definedName>
    <definedName name="_xlnm.Print_Titles" localSheetId="1">'Realisasi 1 rnd'!$2:$5</definedName>
    <definedName name="_xlnm.Print_Titles" localSheetId="0">RND!$2:$5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0" i="19" l="1"/>
  <c r="Q22" i="19"/>
  <c r="Q20" i="19"/>
  <c r="Q11" i="19"/>
  <c r="J30" i="19" l="1"/>
  <c r="K30" i="19" s="1"/>
  <c r="K29" i="19"/>
  <c r="J29" i="19"/>
  <c r="J28" i="19"/>
  <c r="K28" i="19" s="1"/>
  <c r="J27" i="19"/>
  <c r="K27" i="19" s="1"/>
  <c r="J26" i="19"/>
  <c r="K26" i="19" s="1"/>
  <c r="K25" i="19"/>
  <c r="J25" i="19"/>
  <c r="J24" i="19"/>
  <c r="K24" i="19" s="1"/>
  <c r="J23" i="19"/>
  <c r="K23" i="19" s="1"/>
  <c r="J22" i="19"/>
  <c r="K22" i="19" s="1"/>
  <c r="K21" i="19"/>
  <c r="J21" i="19"/>
  <c r="J20" i="19"/>
  <c r="K20" i="19" s="1"/>
  <c r="J19" i="19"/>
  <c r="K19" i="19" s="1"/>
  <c r="J18" i="19"/>
  <c r="K18" i="19" s="1"/>
  <c r="J17" i="19"/>
  <c r="K16" i="19"/>
  <c r="J16" i="19"/>
  <c r="K15" i="19"/>
  <c r="J15" i="19"/>
  <c r="J14" i="19"/>
  <c r="K14" i="19" s="1"/>
  <c r="J13" i="19"/>
  <c r="K13" i="19" s="1"/>
  <c r="J12" i="19"/>
  <c r="J11" i="19"/>
  <c r="K11" i="19" s="1"/>
  <c r="J10" i="19"/>
  <c r="K10" i="19" s="1"/>
  <c r="J9" i="19"/>
  <c r="K9" i="19" s="1"/>
  <c r="J29" i="17" l="1"/>
  <c r="K29" i="17"/>
  <c r="J28" i="17"/>
  <c r="K28" i="17" s="1"/>
  <c r="J27" i="17"/>
  <c r="K27" i="17" s="1"/>
  <c r="J25" i="17"/>
  <c r="K25" i="17" s="1"/>
  <c r="J24" i="17"/>
  <c r="K24" i="17" s="1"/>
  <c r="J23" i="17"/>
  <c r="K23" i="17"/>
  <c r="J22" i="17"/>
  <c r="K22" i="17" s="1"/>
  <c r="J21" i="17"/>
  <c r="K21" i="17" s="1"/>
  <c r="J12" i="17" l="1"/>
  <c r="J30" i="17" l="1"/>
  <c r="K30" i="17" s="1"/>
  <c r="J26" i="17"/>
  <c r="K26" i="17" s="1"/>
  <c r="J20" i="17"/>
  <c r="K20" i="17" s="1"/>
  <c r="J19" i="17"/>
  <c r="K19" i="17" s="1"/>
  <c r="J18" i="17"/>
  <c r="K18" i="17" s="1"/>
  <c r="J17" i="17"/>
  <c r="J16" i="17"/>
  <c r="K16" i="17" s="1"/>
  <c r="J15" i="17"/>
  <c r="K15" i="17" s="1"/>
  <c r="J14" i="17"/>
  <c r="K14" i="17" s="1"/>
  <c r="J13" i="17"/>
  <c r="K13" i="17" s="1"/>
  <c r="J11" i="17"/>
  <c r="K11" i="17" s="1"/>
  <c r="J10" i="17"/>
  <c r="K10" i="17" s="1"/>
  <c r="J9" i="17"/>
  <c r="K9" i="17" s="1"/>
</calcChain>
</file>

<file path=xl/sharedStrings.xml><?xml version="1.0" encoding="utf-8"?>
<sst xmlns="http://schemas.openxmlformats.org/spreadsheetml/2006/main" count="1087" uniqueCount="518">
  <si>
    <t>RISK DETERMINATION &amp; PLANNING TO ACTION</t>
  </si>
  <si>
    <t>(Proses : Pemenuhan Permintaan Marketing)</t>
  </si>
  <si>
    <t>Prepared by</t>
  </si>
  <si>
    <t>Sign &amp; Date</t>
  </si>
  <si>
    <t>Approved by</t>
  </si>
  <si>
    <t>PROSES</t>
  </si>
  <si>
    <t>PIC</t>
  </si>
  <si>
    <t>HASIL YANG DIHARAPKAN</t>
  </si>
  <si>
    <t>RESIKO (RISK)</t>
  </si>
  <si>
    <t>PROB</t>
  </si>
  <si>
    <t>DAMPAK</t>
  </si>
  <si>
    <t>STATUS RESIKO</t>
  </si>
  <si>
    <t>SASARAN MUTU</t>
  </si>
  <si>
    <t>NO</t>
  </si>
  <si>
    <t>Version / Revision</t>
  </si>
  <si>
    <t>N</t>
  </si>
  <si>
    <t>Issue Date</t>
  </si>
  <si>
    <t>Pages</t>
  </si>
  <si>
    <t>REMARK STATUS</t>
  </si>
  <si>
    <t>Document No: MR.P.6. Pengendalian Resiko &amp; peluang</t>
  </si>
  <si>
    <t>RENCANA PERBAIKAN</t>
  </si>
  <si>
    <t>ANALISIS AWAL</t>
  </si>
  <si>
    <t>OBJECTIVE</t>
  </si>
  <si>
    <t>Biaya Investasi/Capex sesuai budget</t>
  </si>
  <si>
    <t>Percepatan proses transfer barang jadi ke langsir</t>
  </si>
  <si>
    <t xml:space="preserve">Penurunan waktu tunggu material assembling steel </t>
  </si>
  <si>
    <t>Tersedianya sistem perhitungan kapasitas terpasang</t>
  </si>
  <si>
    <t>Intensitas penggunaan energi listrik turun</t>
  </si>
  <si>
    <t>Intensitas penggunaan sumber energy fosil turun</t>
  </si>
  <si>
    <t>Intensitas Penggunaan Air turun</t>
  </si>
  <si>
    <t>Penggunaan kertas untuk dokumen menurun</t>
  </si>
  <si>
    <t>Tidak ada kecelakaan</t>
  </si>
  <si>
    <t>Digitalisasi SOP Assembling</t>
  </si>
  <si>
    <t>Digitalisasi dashboard 5S dan Kaizen</t>
  </si>
  <si>
    <t>Kaizen Strategis</t>
  </si>
  <si>
    <t>Keterlibatan Kaizen / Bulan</t>
  </si>
  <si>
    <t>Implementasi 5S</t>
  </si>
  <si>
    <t>Kompetensi karyawan Staf dan Non-Staf</t>
  </si>
  <si>
    <t>Pelaksanaan Coaching</t>
  </si>
  <si>
    <t>Pemenuhan GCG,Kode etik, Peraturan &amp; Perundangan</t>
  </si>
  <si>
    <t>Temuan Internal Audit/ Survaliance</t>
  </si>
  <si>
    <t>Waktu penyelesaian temuan audit</t>
  </si>
  <si>
    <t>Realisasi Program Pengembangan System Management QHSE</t>
  </si>
  <si>
    <t>5% dari  target intensitas Energi ESG (0.012 GJ/pcs</t>
  </si>
  <si>
    <t>5% dari target intensitas emisi CO2 ESG (0.033 ton CO2/pcs)</t>
  </si>
  <si>
    <t>5% dari target intensitas Waste Water ESG (0,06 m3/pcs)</t>
  </si>
  <si>
    <t>5 % dari Intensitas Solid Waste ESG (0.0005 ton/pcs)</t>
  </si>
  <si>
    <t>0 kejadian setiap tahun</t>
  </si>
  <si>
    <t>100% Staff berada pada kategori Match &amp; Above</t>
  </si>
  <si>
    <t>0 temuan Internal Audit/ Survaliance</t>
  </si>
  <si>
    <t>-</t>
  </si>
  <si>
    <t>1. Tercapai 100% (bulan Pebruari 2023 jalan utama sudah kosong.
2. Tercapai 100% (area penyimpanan dies CB-0733T sudah dikosongkan)</t>
  </si>
  <si>
    <t>Masih proses, hasil sementara dari Jan-Jun adalah : Sudah presentasi TRIAL  dari ADT System Indonesia) dan rencana presentasi dari AUX Induustries</t>
  </si>
  <si>
    <t>Peb 2023 (Digitalisasi Dasboard 5S-K3)
July 2023 (Digitalisasi Dasboard Kaizen)</t>
  </si>
  <si>
    <t>Maret 2023 tercapai 100% (Job Desc, Bisnis Proses, Kebijakan dan Sasaran Mutu K3L MSD, Pembuatan Prosedur Induk MSD)</t>
  </si>
  <si>
    <t>DEPARTEMENT BALANCE SCORE CARD 2023</t>
  </si>
  <si>
    <t>MSD ENGINEERING</t>
  </si>
  <si>
    <t>AGUSTUS 2023</t>
  </si>
  <si>
    <t>PERSPECTIVES</t>
  </si>
  <si>
    <t>ASAL</t>
  </si>
  <si>
    <t>MEASUREMENT (KPI)</t>
  </si>
  <si>
    <t>BOBOT</t>
  </si>
  <si>
    <t>TARGET</t>
  </si>
  <si>
    <t>STRATEGIC INITIATIVE</t>
  </si>
  <si>
    <t>DEPT CONTRIBUTION</t>
  </si>
  <si>
    <t>TGL. DATA HARUS SUDAH DISIAPKAN</t>
  </si>
  <si>
    <t>HASIL JAN-JUN</t>
  </si>
  <si>
    <t>REVIEW JAN-JUN</t>
  </si>
  <si>
    <t>ACHIEVMENT</t>
  </si>
  <si>
    <t>REALISASI JULI</t>
  </si>
  <si>
    <t>KETERANGAN</t>
  </si>
  <si>
    <t>REALISASI AUG</t>
  </si>
  <si>
    <t>FINANCIAL 
20%</t>
  </si>
  <si>
    <t>Profitable Growth</t>
  </si>
  <si>
    <t>Meningkatkan program cost efisiensi</t>
  </si>
  <si>
    <t>MSD</t>
  </si>
  <si>
    <t>Dibawah 100% dan sesuai budget</t>
  </si>
  <si>
    <t>Memastikan realisasi investasi sesuai budget</t>
  </si>
  <si>
    <t>PPIC, ENG, QC, MSD, PRD &amp; GA, PCH</t>
  </si>
  <si>
    <t>Setiap Tanggal 3</t>
  </si>
  <si>
    <t>Dibawah budget</t>
  </si>
  <si>
    <t>TERCAPAI</t>
  </si>
  <si>
    <t>20% (masih dibawah budget)</t>
  </si>
  <si>
    <t>Capex Juli 245 juta
Realisasi:
&gt;Realisasi Capex dari bulan Pebruari Rp. 312.5 juta  (epoxy lantai Assy Steel)
&gt;HCGA di Bulan Maret melakukan pemesanan AC 2 unit (seharusnya Capex Mei) senilai 13,4 jt untuk ruang ekspedisi Baros dan Server IT PRD Lt 1
&gt;Realisasi Capex April untuk Palet Mover Rp 73.000.000
&gt;Power stacker 114 juta (24 Juli)
Realisasi budget terpakai Jan-Jul Rp 512.900.130 (dari total Capex Rp. 2.547.500.000)</t>
  </si>
  <si>
    <t>23% (masih dibawah budget)</t>
  </si>
  <si>
    <r>
      <rPr>
        <b/>
        <sz val="10"/>
        <color theme="1"/>
        <rFont val="Arial"/>
        <family val="2"/>
      </rPr>
      <t>Realisasi budget terpakai Jan-Gus Rp 590.935.130 (dari total Budget Capex Rp. 2.547.500.000)</t>
    </r>
    <r>
      <rPr>
        <sz val="10"/>
        <color theme="1"/>
        <rFont val="Arial"/>
        <family val="2"/>
      </rPr>
      <t xml:space="preserve">
Detail
</t>
    </r>
    <r>
      <rPr>
        <u/>
        <sz val="10"/>
        <color theme="1"/>
        <rFont val="Arial"/>
        <family val="2"/>
      </rPr>
      <t xml:space="preserve">Jan: </t>
    </r>
    <r>
      <rPr>
        <sz val="10"/>
        <color theme="1"/>
        <rFont val="Arial"/>
        <family val="2"/>
      </rPr>
      <t xml:space="preserve">
&gt;</t>
    </r>
    <r>
      <rPr>
        <b/>
        <sz val="10"/>
        <color theme="1"/>
        <rFont val="Arial"/>
        <family val="2"/>
      </rPr>
      <t xml:space="preserve">tidak ada realisasi capex </t>
    </r>
    <r>
      <rPr>
        <sz val="10"/>
        <color theme="1"/>
        <rFont val="Arial"/>
        <family val="2"/>
      </rPr>
      <t xml:space="preserve">
&gt;tapi terdapat jatah budget capex Jan Rp. 387,5 juta tak digunakan
</t>
    </r>
    <r>
      <rPr>
        <u/>
        <sz val="10"/>
        <color theme="1"/>
        <rFont val="Arial"/>
        <family val="2"/>
      </rPr>
      <t xml:space="preserve">Feb:
</t>
    </r>
    <r>
      <rPr>
        <b/>
        <sz val="10"/>
        <color theme="1"/>
        <rFont val="Arial"/>
        <family val="2"/>
      </rPr>
      <t>&gt;Realisasi capex Rp. 312.5 juta (epoxy lantai Assy Steel)</t>
    </r>
    <r>
      <rPr>
        <sz val="10"/>
        <color theme="1"/>
        <rFont val="Arial"/>
        <family val="2"/>
      </rPr>
      <t xml:space="preserve">
&gt;terdapat jatah budget capex Feb Rp. 670 juta
</t>
    </r>
    <r>
      <rPr>
        <u/>
        <sz val="10"/>
        <color theme="1"/>
        <rFont val="Arial"/>
        <family val="2"/>
      </rPr>
      <t>Mar:</t>
    </r>
    <r>
      <rPr>
        <sz val="10"/>
        <color theme="1"/>
        <rFont val="Arial"/>
        <family val="2"/>
      </rPr>
      <t xml:space="preserve">
</t>
    </r>
    <r>
      <rPr>
        <b/>
        <sz val="10"/>
        <color theme="1"/>
        <rFont val="Arial"/>
        <family val="2"/>
      </rPr>
      <t>&gt;Realisasi target capex Mei penggantian 2 unit AC untuk Ruang Ekspedisi baros dan Server PRD Lt 1 Rp. 13,4 juta</t>
    </r>
    <r>
      <rPr>
        <sz val="10"/>
        <color theme="1"/>
        <rFont val="Arial"/>
        <family val="2"/>
      </rPr>
      <t xml:space="preserve">
&gt;tapi terdapat jatah budget capex Mar Rp. 565 juta
</t>
    </r>
    <r>
      <rPr>
        <u/>
        <sz val="10"/>
        <color theme="1"/>
        <rFont val="Arial"/>
        <family val="2"/>
      </rPr>
      <t xml:space="preserve">Apr:
</t>
    </r>
    <r>
      <rPr>
        <b/>
        <sz val="10"/>
        <color theme="1"/>
        <rFont val="Arial"/>
        <family val="2"/>
      </rPr>
      <t xml:space="preserve">&gt;tidak ada realisasi capex </t>
    </r>
    <r>
      <rPr>
        <sz val="10"/>
        <color theme="1"/>
        <rFont val="Arial"/>
        <family val="2"/>
      </rPr>
      <t xml:space="preserve">
&gt;tapi terdapat jatah budget capex April Rp. 200 juta tak digunakan
</t>
    </r>
    <r>
      <rPr>
        <u/>
        <sz val="10"/>
        <color theme="1"/>
        <rFont val="Arial"/>
        <family val="2"/>
      </rPr>
      <t xml:space="preserve">Mei:
</t>
    </r>
    <r>
      <rPr>
        <b/>
        <sz val="10"/>
        <color theme="1"/>
        <rFont val="Arial"/>
        <family val="2"/>
      </rPr>
      <t>&gt;tidak ada realisasi capex</t>
    </r>
    <r>
      <rPr>
        <sz val="10"/>
        <color theme="1"/>
        <rFont val="Arial"/>
        <family val="2"/>
      </rPr>
      <t xml:space="preserve"> 
&gt;tapi terdapat jatah budget capex Mei Rp. 60 juta tak digunakan
</t>
    </r>
    <r>
      <rPr>
        <u/>
        <sz val="10"/>
        <color theme="1"/>
        <rFont val="Arial"/>
        <family val="2"/>
      </rPr>
      <t xml:space="preserve">Jun:
</t>
    </r>
    <r>
      <rPr>
        <b/>
        <sz val="10"/>
        <color theme="1"/>
        <rFont val="Arial"/>
        <family val="2"/>
      </rPr>
      <t xml:space="preserve">&gt;Realisasi target capex April pallet mover 73 juta </t>
    </r>
    <r>
      <rPr>
        <sz val="10"/>
        <color theme="1"/>
        <rFont val="Arial"/>
        <family val="2"/>
      </rPr>
      <t xml:space="preserve">
&gt;terdapat jatah budget capex juni Rp. 120 juta
</t>
    </r>
    <r>
      <rPr>
        <u/>
        <sz val="10"/>
        <color theme="1"/>
        <rFont val="Arial"/>
        <family val="2"/>
      </rPr>
      <t xml:space="preserve">Jul:
</t>
    </r>
    <r>
      <rPr>
        <b/>
        <sz val="10"/>
        <color theme="1"/>
        <rFont val="Arial"/>
        <family val="2"/>
      </rPr>
      <t xml:space="preserve">&gt;Realisasi target capex Juli power stacker 114 juta </t>
    </r>
    <r>
      <rPr>
        <sz val="10"/>
        <color theme="1"/>
        <rFont val="Arial"/>
        <family val="2"/>
      </rPr>
      <t xml:space="preserve">
&gt;terdapat jatah budget capex Juli Rp. 245 juta</t>
    </r>
    <r>
      <rPr>
        <u/>
        <sz val="10"/>
        <color theme="1"/>
        <rFont val="Arial"/>
        <family val="2"/>
      </rPr>
      <t xml:space="preserve">
Aug:
</t>
    </r>
    <r>
      <rPr>
        <b/>
        <sz val="10"/>
        <color theme="1"/>
        <rFont val="Arial"/>
        <family val="2"/>
      </rPr>
      <t>&gt;Realisasi target capex Januari Software PLC omron chrome 16,925 juta
&gt;Realisasi target capex Feb Cyclo Motor Transporter 1,5 Kw dan &amp; 2,2 kw 61,11 juta</t>
    </r>
    <r>
      <rPr>
        <sz val="10"/>
        <color theme="1"/>
        <rFont val="Arial"/>
        <family val="2"/>
      </rPr>
      <t xml:space="preserve">
&gt;terdapat jatah budget capex Aug Rp. 300 juta tak digunakan</t>
    </r>
  </si>
  <si>
    <t>ENG</t>
  </si>
  <si>
    <t>Biaya Pembuatan Sarana  (Workshop &amp; Facility utility</t>
  </si>
  <si>
    <t>dibawah 95% dari budget</t>
  </si>
  <si>
    <t>1. memanfaatkan Material Dead stock
2. Memanfaatkan Sarana Produksi yang Diskontinyu
3. Menurunkan Biaya pembuatan Mesin, Dies, Jig dan Utility</t>
  </si>
  <si>
    <t>Setiap Tanggal 5</t>
  </si>
  <si>
    <t>Diatas budget</t>
  </si>
  <si>
    <t>TIDAK TERCAPAI</t>
  </si>
  <si>
    <t>54% (masih dibawah budget)</t>
  </si>
  <si>
    <t>Biaya Pembuatan Sarana di Workshop dan Faciliti utility (Tercapai dibawah 95% dari budget)</t>
  </si>
  <si>
    <t>24% (masih dibawah budget)</t>
  </si>
  <si>
    <t>Rp. 16.939.000 Biaya Pembuatan Sarana di Workshop dan Faciliti utility (Tercapai dibawah 95% dari budget)</t>
  </si>
  <si>
    <t>Cost Effectiveness</t>
  </si>
  <si>
    <t>Meningkatkan program cost efisiensi Biaya</t>
  </si>
  <si>
    <t>Efektifitas realisasi capex</t>
  </si>
  <si>
    <t>100% efektif</t>
  </si>
  <si>
    <t>Mengukur dan mendata efektifitas sarana yang sudah dibeli sesuai capex</t>
  </si>
  <si>
    <t>Rutin</t>
  </si>
  <si>
    <t>Penggunaan Power Stacker untuk handling finish good dari assembling ke langsir (Realisasi di Juli 2023)</t>
  </si>
  <si>
    <t>Pemasangan Software PLC omron chrome efektif dipergunakan sesuai harapan
Cyclo Motor Transporter 1,5 Kw Chrome For Traveling (Maju-Mundur) belum di pasang
Cyclo Motor Transporter 2,2 Kw Chrome For Lifting (Naik-Turun) belum dipasan</t>
  </si>
  <si>
    <t>Biaya Perawatan Mesin</t>
  </si>
  <si>
    <t>1. Maksimalkan proses maintenance, pembuatan sarana dan Fasilitas Produksi di Reguler Time
2.Melakukan  Repair Spare part yang rusak
3. Menurunkan Biaya Perawatan Mesin</t>
  </si>
  <si>
    <t>63% (masih dibawah budget)</t>
  </si>
  <si>
    <t>Biaya Pembelian Sparepart Bagian Maintenance 
(Tercapai dibawah 95% dari budget)</t>
  </si>
  <si>
    <t>39% (masih dibawah budget)</t>
  </si>
  <si>
    <t>Rp. 25.527.550 Biaya perawatan Bagian Maintenance 
(Tercapai dibawah 95% dari budget)</t>
  </si>
  <si>
    <t>CUSTOMER 
10%</t>
  </si>
  <si>
    <t>Customer Satisfaction</t>
  </si>
  <si>
    <t>Menurunkan complain internal (standar keberterimaan)</t>
  </si>
  <si>
    <t>MSD/ENG</t>
  </si>
  <si>
    <t>Internal Complain per departemen/bulan dan Keluhan untuk pemenuhan permintaan sarana, Fasilitas &amp; Mesin</t>
  </si>
  <si>
    <t>0 komplain tiap bulan</t>
  </si>
  <si>
    <t xml:space="preserve">1. Menyediakan formulir permintaan dari departemen lain dalam ruang lingkup sistem manufaktur.
2. Pengukuran customer satisfaction internal.
3. Memenuhi Semua permintaan Sarana/peralatan Produksi dan Prototype 
4.Memenuhi semua Permintaan perbaikan Mesin dan alat pabrik
5.Memenuhi semua Permintaan Utility  dll </t>
  </si>
  <si>
    <t>PPIC, ENG, QC, MSD,  &amp; PRD</t>
  </si>
  <si>
    <t>Total 10 komplain (Rata-rata 2 komplain tiap bulan</t>
  </si>
  <si>
    <t>Komplain Downtime mesin</t>
  </si>
  <si>
    <t>1 Komplain</t>
  </si>
  <si>
    <t>ENG : Perbaikan Rotating Mesin CNC bending</t>
  </si>
  <si>
    <t>&gt;1x pengisian kuisoner evaluasi-komplain oleh bagian PRD dengan hasil Ke bagian MSD tidak ada Komplain
&gt;bagian ENG:</t>
  </si>
  <si>
    <t xml:space="preserve">INTERNAL PROCESS 45% </t>
  </si>
  <si>
    <t>Production Quality</t>
  </si>
  <si>
    <t>1. Meningkatkan kualitas produk
2. Meningkatkan kompetensi dengan pelatihan yang fokus pada human skil dan Teknikal skill</t>
  </si>
  <si>
    <t>Mei 2023 tercapai</t>
  </si>
  <si>
    <t>1. Membeli Forklift Elektric (diganti dengan Pallet Mover April 2023)
2. Memperbaiki lantai assembling.</t>
  </si>
  <si>
    <t>PPIC, ENG, QC, MSD, GA, PRD, PCH</t>
  </si>
  <si>
    <t>Tercapai 100% (Perbaikan lantai &amp; Pallet Mover) (Realisasi di Mei 2023)</t>
  </si>
  <si>
    <t>Tercapai 100% (Perbaikan lantai &amp; Pallet Mover) (Realisasi di Mei 2023)
Power stacker (realisasi di 24 Juli 2023)</t>
  </si>
  <si>
    <t xml:space="preserve">Kegagalan G2 karena performannce Mesin dan Peralatan </t>
  </si>
  <si>
    <t>maksimal 0,4%</t>
  </si>
  <si>
    <t>1. Melengkapi Sarana &amp; Fasilitas Produksi untuk seksi Preethreatment
2. melakukan peremajaan Filter dan Rectifier di finishing Nickle chrome
3. Meningkatkan Kemampuan Bagian Maintenance dalam Perawatan Mesin 
4. Meningkatkan kemampuan bagian Workshop dalam pembuatan Sarana produksi 
5. Meningkatkan Kemampuan Bagian Facility dalam pemenuhan permintaan utility</t>
  </si>
  <si>
    <t>Data global dari QC</t>
  </si>
  <si>
    <t>0,29% (masih dibawah 0,4%)</t>
  </si>
  <si>
    <t>Data kegagalan global dari QC</t>
  </si>
  <si>
    <t>Productivity</t>
  </si>
  <si>
    <t>Meningkatkan produktifitas dari sumberdaya yang dimiliki secara maksimal</t>
  </si>
  <si>
    <t>maskimal 10 menit</t>
  </si>
  <si>
    <t xml:space="preserve">Menyiapkan tempat persiapan untuk supply kebutuhan assembling steel </t>
  </si>
  <si>
    <t>PPIC, ENG, QC, MSD, PRD &amp; GA</t>
  </si>
  <si>
    <t>&gt;28 menit</t>
  </si>
  <si>
    <t xml:space="preserve">Belum tercapai :
Waktu persiapan material
Pagi = 7.50 - 8.18 = 28 menit di H-0 (untuk kekurangan material di target HK sebelumnya)
Siang = 13.00 - 16.00 = 180 menit di H-1 (untuk proses kerja di target hari esok)
Total = 208 menit </t>
  </si>
  <si>
    <t>28 menit</t>
  </si>
  <si>
    <t>Diatas 28 menit</t>
  </si>
  <si>
    <t xml:space="preserve">Mengosongkan tempat </t>
  </si>
  <si>
    <t>1. Peb 2023 (Jalan utama)
2. Mar 2023 (Area Dies CB-0733T)</t>
  </si>
  <si>
    <t>Pemusnahan sarana produksi CB-0733T (Matres &amp; Jig)</t>
  </si>
  <si>
    <t>MSD, PRD, ENG, R&amp;D, FIACO, HCGA</t>
  </si>
  <si>
    <t>Downtime mesin maksimal</t>
  </si>
  <si>
    <t>Dibawah 5%</t>
  </si>
  <si>
    <t>1. Menetapkan Target Penyelesaian Perawatan dan perbaikan mesin, Peralatan,utility 
2. memperbaiki Pengelolaan Stock Sparepart  dan Material Mesin Dengan Baik
3. Mengganti sistem pierching Dies+Mesin Press dengan mesin (pierching ) khusus
4. Menjaga Kehadiran Petugas Maintenance disetiap kegiatan Produksi</t>
  </si>
  <si>
    <t>MSD, PRD, ENG</t>
  </si>
  <si>
    <t>Data dari ENG</t>
  </si>
  <si>
    <t>0,43% (1,05 jam) untuk bulan Juli</t>
  </si>
  <si>
    <t>Rata-rata : 0,43% (1,05 jam) untuk bulan Juli
Total : 9,84% (24,1 jam) untuk bulan Juli 
(Tercapai)</t>
  </si>
  <si>
    <t>7,092% (total 17,167 jam) untuk bulan Agustus
Tidak tercapai diatas 5%</t>
  </si>
  <si>
    <t>Total : 7,092% (17,167 jam) untuk bulan Agustus
Rata-rata : 0,355% (0,858 jam) untuk bulan Agustus
(Tidak Tercapai karena total diatas 5%)</t>
  </si>
  <si>
    <t>Implementasi program Total Productive Maintenance (TPM)</t>
  </si>
  <si>
    <t>Jul 2023 tercapai</t>
  </si>
  <si>
    <t>1. Mengumpulkan data-data kapasitas mesin
2. Melakukan takt time untuk proses produksi yang belum diukur.</t>
  </si>
  <si>
    <t>RND, PRD, MSD &amp; ENG</t>
  </si>
  <si>
    <t>Belum ada</t>
  </si>
  <si>
    <t>Belum ada program untuk perhitungan kapasitas terpasang dari MSD</t>
  </si>
  <si>
    <t>Availability</t>
  </si>
  <si>
    <t>diatas 90%</t>
  </si>
  <si>
    <t>1.Melakukan Monitoring Kondisi mesin
2.Melakukan Perawatan Mesin sesuai jadwal
3. Menjalankan Outonomus Maintenance</t>
  </si>
  <si>
    <t>Presentasi Total waktu Operasi mesin dikurangi Downtime (100% - downtime Juni) (Tercapai)</t>
  </si>
  <si>
    <t>Responsible Production Process</t>
  </si>
  <si>
    <t xml:space="preserve">Pencapaian Target Intensitas Energi </t>
  </si>
  <si>
    <t>1. Mematikan semua Peralatan Kerja ketika Jam Istirahat, Kecuali yang seharusnya menyala
2. Mengganti Lampu Penerangan Menjadi LED
3. Mematikan semua Peralatan Kerja ketika Hari-Hari Libur
4. Mematikan Semua fasilitas ruangan ketika istirahat dan hari-hari  libur
5. Mematikan mesin setiap selesai Proses produksi
6. Mematikan, pompa air, Penerangan di ruang kerja, alat2 listrik ketika hari-hari libur
7. Mengganti Sarana kelistrikan dengan yang hemat listrik
8. Melakukan Perawatan sarana kelistrikan secara periodik</t>
  </si>
  <si>
    <t>All Departemen</t>
  </si>
  <si>
    <t>Setiap Tanggal 7</t>
  </si>
  <si>
    <t>rata-rata 7,4%(Up 2,4%) per bulan penggunaan intensitas energi ESG</t>
  </si>
  <si>
    <t>rata-rata 7,4%(Up 2,4%) per bulan penggunaan intensitas energi ESG, tidak tercapai :
Jan=0,0155 dari 0,012 atau 6,458%(up 1,458%)
Feb=0,01647 dari 0,012 atau 6,863%(up 1,863%)
Mar=0,01768 dari 0,012 atau 7,367%(up 2,367%)
Apr=0,01975 dari 0,012 atau 8,229%(up 3,229%)
Mei=0,01834 dari 0,012 atau 7,642%(up 2,642%)
Jun=0,019 dari 0,012 atau 7,917%(up 2,917%)</t>
  </si>
  <si>
    <t>0,0208 dari 0,012 atau 8,652%(up 3,652%)</t>
  </si>
  <si>
    <t>0,0208 GJ/pcs (tidak tercapai)
ada kelebihan 0,0088(3,652%) dari 0,012, maka menjadi 5%+3,652%= 8,652%</t>
  </si>
  <si>
    <t xml:space="preserve">Pencapaian Target Intensitas Emisi CO2 </t>
  </si>
  <si>
    <t>1. Penggabungan tugas dalam 1 Kendaraan
2. Prioritaskan Transportasi Material dan barang oleh Subkon/ Suplier
3. Melakukan Uji Emisi Rutin kendaraan dinas
4. Melakukan perawatan mesin berbahan bakar solar secara periodik agar tidak boros bahan bakar</t>
  </si>
  <si>
    <t>rata-rata 2% per bulan penggunaan intensitas emisi CO2 ESG</t>
  </si>
  <si>
    <t>rata-rata 2% per bulan penggunaan intensitas emisi CO2 ESG, tercapai :
Jan=0,00287 dari 0,033 atau 0,435%
Feb=0,00314 dari 0,033 atau 0,476%
Mar=0,01768 dari 0,033 atau 2,679%
Apr=0,01975 dari 0,033 atau 2,992%
Mei=0,01834 dari 0,033 atau 2,779%
Jun=0,019 dari 0,033 atau 2,979%</t>
  </si>
  <si>
    <t>0,0038 dari 0,033 atau 0,582%</t>
  </si>
  <si>
    <t>0,0038  ton CO2/pcs (tercapai)
masih ada sisa selisih = 0,0292(4,418%) dari 0,033, maka 5%-4,418% = 0,582%</t>
  </si>
  <si>
    <t xml:space="preserve">Pencapaian Target Intensitas Waste Water </t>
  </si>
  <si>
    <t>1. Mematikan semua keran air setelah selesai digunakan
2. Monitoring Kebocoran saluran Air
3. Monitoring Penggunaan air
4. Melakukan Cek Rutin debit air permenit untuk kebutuhan proses sesuai standard
5. Menghilangkan toilet di area bukan seharusnya</t>
  </si>
  <si>
    <t>rata-rata 4,54%per bulan penggunaan intensitas Waste Water ESG</t>
  </si>
  <si>
    <t>rata-rata 4,54%per bulan penggunaan intensitas Waste Water ESG, tercapai :
Jan=0,0469 dari 0,06 atau 3,908%
Feb=0,066 dari 0,06 atau 5,5%(up 0,5%)
Mar=0,0779 dari 0,06 atau 6,492%(up 1,492%)
Apr=0,0368 dari0,06 atau 3,067%
Mei=0,0449 dari 0,06 atau 3,742%
Jun=0,055 dari 0,06 atau 4,538%</t>
  </si>
  <si>
    <t>0,0755 dari 0,06 atau 6,291%(up 1,291%)</t>
  </si>
  <si>
    <t>0,0755 m3/pcs (tidak tercapai)
ada kelebihan 0,0155(1,291%) dari 0,06, maka menjadi 5%+1,291%= 6,291%</t>
  </si>
  <si>
    <t xml:space="preserve">Pencapaian Target Intensitas Solid Waste </t>
  </si>
  <si>
    <t>1. Menggunakan dua muka kertas untuk Print
2. Dokumen secara Paperless
3. Menurunkan solid waste (intensitas)</t>
  </si>
  <si>
    <t>rata-rata 1,18% per bulan penggunaan Intensitas Solid Waste ESG</t>
  </si>
  <si>
    <t>rata-rata 1,18% per bulan penggunaan Intensitas Solid Waste ESG, tercapai :
Jan=0,00032 dari 0,0005, atau 1,8%
Feb= 0,0004 dari 0,0005, atau 1%
Mar=0,00035 dari 0,0005, atau 1,5%
Apr=0,00035 dari 0,0005, atau 1,5%
Mei=0,00043 dari 0,0005, atau 0,7%
Jun=0,00044 dari 0,0005, atau 0,6%</t>
  </si>
  <si>
    <t>0,0000109 dari 0,0005, atau 0,109%</t>
  </si>
  <si>
    <t>0,0000109  ton/pcs (tercapai), terdapat selisih 0,0005(4,891%) dari 0,0005, maka 5%-4,891%=0,109%</t>
  </si>
  <si>
    <t>Kecelakaan Kerja</t>
  </si>
  <si>
    <t>1. Melengkapi semua Alat keselamatan kerja
2. Melengkapi semua SOP Kerja
3. Menerapkan Sensor safety pada mesin Press</t>
  </si>
  <si>
    <t>Setiap Tanggal 1</t>
  </si>
  <si>
    <t>0 kejadian</t>
  </si>
  <si>
    <t>0 Kejadian</t>
  </si>
  <si>
    <t>Tercapai 100% (tidak ada kecelakaan kerja)</t>
  </si>
  <si>
    <t>Digitalisasi System</t>
  </si>
  <si>
    <t>Pengembangan sistem informasi berbasis digitalisasi</t>
  </si>
  <si>
    <t>Pengembangan sistem monitoring mesin</t>
  </si>
  <si>
    <t>Desember 2023 Tercapai</t>
  </si>
  <si>
    <t>1. Melakukan identifikasi mesin yang akan dimonitoring
2. Melakukan design sistem Monitoring Mesin
3. Mencari vendor factory automation technology Provider</t>
  </si>
  <si>
    <t>IT, MSD, PRD, ENG</t>
  </si>
  <si>
    <t>On Progress</t>
  </si>
  <si>
    <t>July 2023 (Trial Form Manual)</t>
  </si>
  <si>
    <t>Sudah dilakukan trial dan uji coba pengisian form efektifitas penggunaan mesin Welding (Robot dan Manual), di bagian Konstruksi Multi las</t>
  </si>
  <si>
    <t>Sudah dilakukan trial dan uji coba pengisian form efektifitas penggunaan mesin Welding (Robot dan Manual), di bagian Konstruksi Multi las dan multi bending</t>
  </si>
  <si>
    <t>Merealisasikan transaksi realtime di sistem SAP</t>
  </si>
  <si>
    <t>Transaksi SAP terkait Engineering terjadi realtime</t>
  </si>
  <si>
    <t>pembuatan RKB tidak boleh melebihi tanggal 25 setiap bulannya</t>
  </si>
  <si>
    <t>Melakukan Perencanaan  kebutuhan Sparepart, material dies &amp; Jig engineering tepat waktu</t>
  </si>
  <si>
    <t>RKB setiap tanggal 25 tiap bulan</t>
  </si>
  <si>
    <t>RKB di Tanggal 25</t>
  </si>
  <si>
    <t>Sesuai target</t>
  </si>
  <si>
    <t>Pengembangan otomatisasi</t>
  </si>
  <si>
    <t>Pemantauan Kompressor &amp; Generator Jarak Jauh</t>
  </si>
  <si>
    <t>Jan 2023 tercapai</t>
  </si>
  <si>
    <t>Membuat View CCTV Kompressor dan Generator terlihat di Handphone</t>
  </si>
  <si>
    <t>IT, MSD, ENG</t>
  </si>
  <si>
    <t>April 2023 tercapai</t>
  </si>
  <si>
    <t>April 2023 Tercapai</t>
  </si>
  <si>
    <t>CCTV sudah terpasang , bisa konek HP</t>
  </si>
  <si>
    <t>Juli 2023 sudah digitalisasi</t>
  </si>
  <si>
    <t>Penerapan, Review dan Update SOP Assembling di CINT Intranet.
(perubahan jadwal, menyesuaikan dengan jadwal IT, sudah dimeetingkan)</t>
  </si>
  <si>
    <t>IT, RND, PRD, MSD &amp; ENG</t>
  </si>
  <si>
    <t>Seminggu sekali</t>
  </si>
  <si>
    <t>Belum digitalisasi</t>
  </si>
  <si>
    <t>Digitalisasi SOP Di undur ke bulan Desember 2023</t>
  </si>
  <si>
    <t>Digitalisasi SOP Di undur ke bulan Desember 2023 
&gt;terdapat pembutan SOP packing Kursi caesar C-Pro kerjasama R&amp;D
&gt;Terdapat perbaikan dan update format SOP Nailing seat cushion Cozy
&gt;terdapat perbaikan dan update format SOP pemasangan back board cozy
&gt;terdapat perbaikan dan update format SOP assembling kursi sam</t>
  </si>
  <si>
    <t>Penerapan informasi dashboard 5S dan Kaizen di CINT Intranet.
(untuk Kaizen perubahan jadwal, menyesuaikan dengan jadwal IT, sudah dimeetingkan)</t>
  </si>
  <si>
    <t>IT, HCGA, MSD, CMS</t>
  </si>
  <si>
    <t>Digitalisasi Dasboard 5S-K3 di Januari 2023
Dasboard Kaizen = belum</t>
  </si>
  <si>
    <t>&gt;Peb 2023 (Digitalisasi Dasboard 5S-K3), tercapai (khusus MO) Jan - Jun = 106 temuan (76 open, 30 closed)
&gt; Dasboard Kaizen Di july</t>
  </si>
  <si>
    <t>Dashboard Kaizen Di undur ke bulan Desember 2023</t>
  </si>
  <si>
    <t>LEARN &amp; GROWTH 25%</t>
  </si>
  <si>
    <t>Organization Capital</t>
  </si>
  <si>
    <t>Menggerakkan program Kaizen/Inovasi</t>
  </si>
  <si>
    <t>1/Dept/Tahun</t>
  </si>
  <si>
    <t>1. Membuat Kaizen yang berdampak significant bagi perusahaan
2. Membuat Kaizen Strategis yang dapat diikutsertakan WOW Awards</t>
  </si>
  <si>
    <t>All</t>
  </si>
  <si>
    <t>A3 Report/tiap bulan</t>
  </si>
  <si>
    <t>Total 3 Kaizen (rata-rata 1 Kaizen tiap bulan)</t>
  </si>
  <si>
    <t>Kaizen di Engineering</t>
  </si>
  <si>
    <t>3 kaizen Strategis</t>
  </si>
  <si>
    <t>Kaizen ENG yang mengikuti WOW</t>
  </si>
  <si>
    <t>Tidak ada pengajuan Kaizen</t>
  </si>
  <si>
    <t>75% Karyawan ikut terlibat</t>
  </si>
  <si>
    <t>Membuat A3 report setiap bulan melalui email Tim Kaizen</t>
  </si>
  <si>
    <t>3 sedang berjalan, masuk WOW Award</t>
  </si>
  <si>
    <t>Meningkatkan kepedulian karyawan terhadap 5S</t>
  </si>
  <si>
    <t>0 temuan 
Patroli 5S</t>
  </si>
  <si>
    <t>1. Mengimplementasikan piket 5S, program pemilahan sampah, dan penghematan energi di Departemen
2. Melakukan perbaikan temuan 5S dan melakukan sosialisasi berkala di Departemen</t>
  </si>
  <si>
    <t xml:space="preserve">3 termuan </t>
  </si>
  <si>
    <t>Temuan di ENG</t>
  </si>
  <si>
    <t>Belum ada temuan 5S dan K3 ke MSD dan Eng yang di Upload ke CINT.Intranet di bulan ini</t>
  </si>
  <si>
    <t>Implementasi program pengembangan kompetensi</t>
  </si>
  <si>
    <t>1. Melakukan assessment Kompetensi di akhir semester satu
2. Melaksanakan program pengembangan kompetensi sesuai panduan HC</t>
  </si>
  <si>
    <t>MSD = 53%
ENG = 77%</t>
  </si>
  <si>
    <t>25% (hanya 8 orang ikut training dari total 32 orang dimiliki)</t>
  </si>
  <si>
    <t>1 Officer ke Manager Training Coaching
1 Manager ikut Coaching dengan General Manager
6 orang mengikuti shopfloor leadership</t>
  </si>
  <si>
    <t>1 Officer ke Manager Training Coaching
1 Manager ikut Coaching dengan General Manager</t>
  </si>
  <si>
    <t>Jan - Jun
Jul - Des</t>
  </si>
  <si>
    <t>1. Mengimplementasikan program coaching oleh Asmen dan Manager berbasis KPI BSC yang ditetapkan
2. Mengimplementasikan program coaching oleh Asmen dan Manager berbasis assessment kompetensi</t>
  </si>
  <si>
    <t>Rata-rata coaching Jan-jun 7x coaching, tercapai</t>
  </si>
  <si>
    <t>MSD = 7x coaching (Bpk Ruby, Bpk Gunawan)
ENG = Maret - Mei (Bpk. Ivo)</t>
  </si>
  <si>
    <t>Jul - Des</t>
  </si>
  <si>
    <t>1x coaching di bulan Juli (Coaching Bpk Gunawan oleh Bpk Ruby)
1x coaching di bulan Juli (Coaching Bpk Ruby oleh Ibu Anita)</t>
  </si>
  <si>
    <t>Meningkatkan efektivitas pemenuhan terhadap GCG, Kode etik, Peraturan &amp; perundangan</t>
  </si>
  <si>
    <t>Maret 2023 tercapai</t>
  </si>
  <si>
    <t>Menyusun Job Desc dan SOP sesuai dengan Kode Etik, GCG, Peraturan, dan perundangan yang berlaku</t>
  </si>
  <si>
    <t>Tercapai 100% di maret untuk :
 terealisasinya Job Desc, Bisnis Proses, Kebijakan dan Sasaran Mutu K3L MSD, Pembuatan Prosedur Induk MSD</t>
  </si>
  <si>
    <t>&gt;Maret 2023 tercapai 100% (Job Desc, Bisnis Proses, Kebijakan dan Sasaran Mutu K3L MSD, Pembuatan Prosedur Induk MSD)
&gt;Jobdesc update untuk golongan officer kebawah belum tersedia
&gt;matriks kompetensi belum diupdate
&gt;Risk identifikcation belum di update
&gt;sarmut sudah diupdate
&gt;HIRAC DC sudah update</t>
  </si>
  <si>
    <t>System Capital</t>
  </si>
  <si>
    <t>Optimalisasi penerapan sistem management ISO 9001</t>
  </si>
  <si>
    <t>Memastikan pelaksanaan kegiatan Departemen sesuai prosedur yang ditetapkan</t>
  </si>
  <si>
    <t>3 temuan</t>
  </si>
  <si>
    <t>Tidak tercapai, dari Jan - Jun temuan pada audit internal :
MSD = Minor 1 temuan; observasi 2 temuan
ENG = 2 temuan</t>
  </si>
  <si>
    <t>Tecapai hanya ada 1 observasi ke MSD</t>
  </si>
  <si>
    <t>belum ada audit ke MSD dan ENG dibulan Agustus 2023</t>
  </si>
  <si>
    <t>maskimal 2 minggu Waktu penyelesaian temuan audit</t>
  </si>
  <si>
    <t>Mengimplementasikan hasil temuan audit sesuai prosedur yang berlaku</t>
  </si>
  <si>
    <t>&lt; 2 minggu</t>
  </si>
  <si>
    <t>MSD = 1 HK
ENG =  &lt; 2 minggu</t>
  </si>
  <si>
    <t>1 HK</t>
  </si>
  <si>
    <t>Tercapai diselesaikan dalam 1 HK (MSD)</t>
  </si>
  <si>
    <t>Implementasi ISO 14001 dan 45001</t>
  </si>
  <si>
    <t>Menyusun Job Desc dan SOP berbasis K3 dan Lingkungan di Departemen</t>
  </si>
  <si>
    <t>&gt;Prosedur 3  ( juni, 1 prosedur diubah jadi IK oleh CMS)
&gt;IK 5
.&gt;Form 1
&gt;Syarat 3
&gt;SOP Produk 6</t>
  </si>
  <si>
    <t>Mei 2023 tercapai
Juli 2023 Tercapai</t>
  </si>
  <si>
    <t>Mei &amp; Juli Tercapai 100%:
&gt;3   Persyaratan (done)
&gt;3   Prosedur (done) ( juni, 1 prosedur diubah jadi IK oleh CMS)
&gt;10   I.K (done) (5 MSD + 5 ENG)
&gt;1   Form (done))</t>
  </si>
  <si>
    <t>Mei s/d AgustusTercapai :
&gt;3   Persyaratan (done)
&gt;3   Prosedur (done) ( juni, 1 prosedur diubah jadi IK oleh CMS)
&gt;10   I.K (done) (5 MSD + 5 ENG)
&gt;1   Form (done))</t>
  </si>
  <si>
    <t>Intensitas Energi</t>
  </si>
  <si>
    <t>0.012 GJ/pcs</t>
  </si>
  <si>
    <t>Intensitas CO2</t>
  </si>
  <si>
    <t>0.033 ton CO2/pcs</t>
  </si>
  <si>
    <t>Intensitas Waste Water</t>
  </si>
  <si>
    <t>0.06 m3/pcs</t>
  </si>
  <si>
    <t>Intensitas Solid Waste</t>
  </si>
  <si>
    <t>0.0005 ton/pcs</t>
  </si>
  <si>
    <t>KPI DEPT</t>
  </si>
  <si>
    <t>Hasil Pengembangan Produk dalam satu tahun adalah 5 produk pertahun sesai denagna Target KPI BSC tahun 2024</t>
  </si>
  <si>
    <t>Ivo Agustian</t>
  </si>
  <si>
    <t>Lambatnnya Feed Back / Respon dari user yng meminta Pengembangan Product</t>
  </si>
  <si>
    <t>Pada saat R&amp;D menyampaikan Konsep Design Pengembangan Produc pada tahapan tertentu t baik sudah berupa Prototype, GTKP, DSKK/DSKB, Costing maupun Pree eliminary Design</t>
  </si>
  <si>
    <t xml:space="preserve">Officer Product Design, Officer Product Analys, Chief Oficer Product Development, Mgr R&amp;D </t>
  </si>
  <si>
    <t>Kesibukan Team Marketing &amp; Kurangnya Follow up team R&amp;D untuk menanyakan kepada Team Marketing.</t>
  </si>
  <si>
    <t>Schedule Perencanaan Pengembangan Produk akan dibuat lebih rinci dan menunjuk dan mencantumkan Penanggung jawab Follow upper.</t>
  </si>
  <si>
    <t>5 Product dalam 1 Tahun</t>
  </si>
  <si>
    <t>R&amp;D Product Development</t>
  </si>
  <si>
    <t xml:space="preserve">       5 Juni 2023</t>
  </si>
  <si>
    <t>Emma</t>
  </si>
  <si>
    <t>5 Juni 2024</t>
  </si>
  <si>
    <t>Produk terikat Spesifikasinya, karena terdaftar dalam E Katalog atau tercantum dalam katalog Produk Chitose</t>
  </si>
  <si>
    <t>Hasil Simplikasi komponen, Material maupun product jadi adalah 5 Simplikasi dalam 1 Tahun</t>
  </si>
  <si>
    <t>Keterbatasan informasi Tentang Spesifikasi Product yang terdaftar dalam Ekatalog dan katalog produk standard Cint</t>
  </si>
  <si>
    <t>Koordinasi dan komunikasi dengan team ekatalog dan team Promosi Marketing</t>
  </si>
  <si>
    <t>5 Simplikasi dalam 1 Tahun</t>
  </si>
  <si>
    <t>Biaya Operasional R&amp;D Seatiap Bulan 95% dari Budget</t>
  </si>
  <si>
    <t>Hasil Pengembangan Product Eksisting kurang dri 5 per tahun</t>
  </si>
  <si>
    <t>Hasil Simplikasi komponen, Material maupun Produk kurang dari 5 Simplikasi dalam 1 tahun</t>
  </si>
  <si>
    <t>Biaya Operasional R&amp;D Setiap Bulan Melebihi Budget</t>
  </si>
  <si>
    <t>Biaya Operasional R&amp;D tidak terserap</t>
  </si>
  <si>
    <t>Tinggi</t>
  </si>
  <si>
    <t xml:space="preserve">Kontrol Budget yang tidak Rutin dan fokus </t>
  </si>
  <si>
    <t>dalam tahapan tahapan kegiatan design memerlukan pengeluaran biaya berupa pembelian Prototype, pembelian material, kegitana subkon, pembelian kepada vendor, Penambahan jam kerja  dll</t>
  </si>
  <si>
    <t>proyek pengembangan produk yang masuk ke RND melebihi rencana dan target Budget</t>
  </si>
  <si>
    <t>Jarang dilakukan Pertemuan / Meeting design dengan team Sales &amp; Marketing</t>
  </si>
  <si>
    <t>Melakukan penjadwalan meeting design dengan team Sales dan MKT dan melakukan Reminder</t>
  </si>
  <si>
    <t>melakukan pencatatn setiap pengeluaran yang termasuk biaya RND dengan cermat</t>
  </si>
  <si>
    <t>95% Biaya R&amp;D Sesuai Budget</t>
  </si>
  <si>
    <t>All R&amp;D</t>
  </si>
  <si>
    <t>Konsumsi Kertas untuk keperluan Hard Copy Dokumen tidak melebihi Budget yang telah ditetapkan</t>
  </si>
  <si>
    <t>Pengulangan Proses Print Hard Copy dokumen akibat tidak teliti dalam memeriksa Hasil kerja komputer</t>
  </si>
  <si>
    <t>Setiap dokumen yaang dihasilkaan senantiasa melewati proses Pemeriksaan oleh pembuat dokumen dan atasan yang bersangkutan</t>
  </si>
  <si>
    <t>Konsumsi Kertas dilingkungan R&amp;D Melebihi Target Budget</t>
  </si>
  <si>
    <t>Tidak teliti dalam memeriksa dokumen, tdokumen tidak diperiksa atasan, lupa tidak merubah tanggal revisi terakhir</t>
  </si>
  <si>
    <t>Konsumsi Kertas dilingkunagn R&amp;D Maksimal 1 Rim/ bulan.</t>
  </si>
  <si>
    <t>Tidak terjadi komplain internal yng ditujukan kepada dept R&amp;D</t>
  </si>
  <si>
    <t>Permintaan dari setiap bagian di CINT tidak ditepati sesuai dengan ketentuan kesepakatan yng telah ditetapkan.</t>
  </si>
  <si>
    <t>pada saat batas waktu penyelesaian permintaan yang ditunjukan oleh skedul yang telah dibuat</t>
  </si>
  <si>
    <t>Terjadi Komplain internal yang ditujukan kepada Departemen R&amp;D</t>
  </si>
  <si>
    <t>Personel R&amp;D tidak memperhatikan Deadline pada jadwal yang telah dibuat</t>
  </si>
  <si>
    <t>Setiap permintaan kepada R&amp;D dibuatkan Jadwal dan wajib saling mengingatkan pada setiap Briefing dan meeting R&amp;D</t>
  </si>
  <si>
    <t>Setiap dokumen yang dihasilkan oleh personel R&amp;D wajib melakukan Pemeriksaan oleh sendiri dan oleh atasan yang bersangkutan, menggunakan kertas bekas untuk print dokumen yg belum fix</t>
  </si>
  <si>
    <t>R&amp;D ALL</t>
  </si>
  <si>
    <t>0 Kompain</t>
  </si>
  <si>
    <t>Menghasilkn Produk design Baru maupun modifikasi yang bisa diterima pasar</t>
  </si>
  <si>
    <t>pemenuhan kebutuhan produk baru dilakukan melalui import</t>
  </si>
  <si>
    <t>menentukan produk baru untuk meningkatkan omzet tahun depan</t>
  </si>
  <si>
    <t>Hasil Pengembangan Product yang dapat diserap pasar tidak memenuhi target</t>
  </si>
  <si>
    <t>Marketing tidak memberikan masukan/ input design untuk kebutuhan new produk.</t>
  </si>
  <si>
    <t>Meeting rutin setiap minggu dengan tim sales dan marketing untuk membahas Pengembangan produk.</t>
  </si>
  <si>
    <t>8 Product mass Pro/ tahun</t>
  </si>
  <si>
    <t>Dokumen visual presentasi untuk kebutuhan Marketing dan sales dapat terpenuhi sesuai target</t>
  </si>
  <si>
    <t>Design Product yang diharapkan rumit membutuhkan tambahan waktu</t>
  </si>
  <si>
    <t>Pada saat proses design pembuatan Sketch Product</t>
  </si>
  <si>
    <t>Batas waktu pemenuhan Visual presentasi tidak terpenuhi (Melewati deadline yang ditentukan)</t>
  </si>
  <si>
    <t>Jadwal tidak akurat, perlu ekstra waktu untuk produk tingkat kesulitan tinggi</t>
  </si>
  <si>
    <t>Komunikasi dn koordinasi dengan user</t>
  </si>
  <si>
    <t>Maksimal 5 Hari Kerja</t>
  </si>
  <si>
    <t>Product Development</t>
  </si>
  <si>
    <t>Ketersedian Dokumen teknis untuk Maspro tersedia tepat waktu sebelum maspro dimulai.</t>
  </si>
  <si>
    <t>Data teknis hasil trial dan test kualitas tidak bisa ditentukan tepat waktu. Tergantung dari Hasil trial dan test</t>
  </si>
  <si>
    <t>Proses trial sarana dan pada saat test Kualitas</t>
  </si>
  <si>
    <t>data untuk dokumen maspro tidak tersedia tepat waktu</t>
  </si>
  <si>
    <t>Department Name : RESEARCH &amp; DEVELOPEMENT</t>
  </si>
  <si>
    <t>Jadwal Trial tidak akurat</t>
  </si>
  <si>
    <t>Mempercepat Proses Trial, Pengecekan Kualitas, dan Membuat jadwal lebih akurat</t>
  </si>
  <si>
    <t>H-1 Sebelum MassPro</t>
  </si>
  <si>
    <t>Laporan analisa perkembangan trend Furniture selalu dilakukan setelah mengunjungi market atau pameran furniture</t>
  </si>
  <si>
    <t>Perkembangan item baru pada showroom toko tidak berdasar waktu tertentu, juga penyelenggaraan pameran pada waktu tertentu sesuai jadwal</t>
  </si>
  <si>
    <t>Kunjungan ke showroom dan kunjungan ke pameran Furniture atau kunjungan ke fabrik furniture atau pabrik komponen</t>
  </si>
  <si>
    <t xml:space="preserve">Chief Oficer Product Development, Mgr R&amp;D </t>
  </si>
  <si>
    <t>Laporan Trend furniture tidak bisa disediakan berdasar waktu yang teratur</t>
  </si>
  <si>
    <t>penyelenggara pameran tidak setiap saat diadakan</t>
  </si>
  <si>
    <t>mencari info lebih banyak tentang kegiatan pameran furniture dan showroom serta market komponen Furniture</t>
  </si>
  <si>
    <t>setiap melakukan kujungan (survey)</t>
  </si>
  <si>
    <t>Product Design, Product Development, Mgr RND</t>
  </si>
  <si>
    <t>pada saat Audit 5 S tidak terjadi temuan</t>
  </si>
  <si>
    <t>Ruangan Simpan dan tempat kerja R&amp;D selalu aktif digunakan studi dan bongpas Produk sehingga sering tidak Rapih</t>
  </si>
  <si>
    <t>Pada saat audit 5 S oleh team MO</t>
  </si>
  <si>
    <t>Terjadi temuan setiap pelaksanaan Audit</t>
  </si>
  <si>
    <t>Proses kerja Design produk tidak selesai 1 hari.</t>
  </si>
  <si>
    <t>Untuk Proses bongkar pasang selalu ada proses beres beres setiap hari</t>
  </si>
  <si>
    <t>0 Temuan 5S</t>
  </si>
  <si>
    <t>Kehadiran karyawan setiap harinya sesuai dengan target</t>
  </si>
  <si>
    <t>Produk Design, Produk Developmen, Tril &amp; evaluasi</t>
  </si>
  <si>
    <t xml:space="preserve">Setiap hari kerja selam 5 hari kerja perminggu </t>
  </si>
  <si>
    <t>Karyawan secara bersamaan berhalangan hadir karena keoperluan mendadak</t>
  </si>
  <si>
    <t>Menghambat target yang harus diselesaikan</t>
  </si>
  <si>
    <t>Karyawan tidak membuat permohonan cuti</t>
  </si>
  <si>
    <t>Untuk keperluan yang terencana karyawan wajib mengajukan cuti 1 minggu sebelumnya.</t>
  </si>
  <si>
    <t>Kehadiran karyawan 98%</t>
  </si>
  <si>
    <t>Tidak terjadi kecelakaan kerja pada saat aktifitas dilingkungan kantor R&amp;D, Workshop maupun Area Produksi &amp; perjalanan dinas</t>
  </si>
  <si>
    <t>Pada saat aktifitas di ruangan, workshop dan area produksi</t>
  </si>
  <si>
    <t>Kegiatan menggunakan peralatan kerja R&amp;D dan alat  kerja workshop dan produksi</t>
  </si>
  <si>
    <t>Terjadi kecelakaan kerja pada saat r&amp;D beraktifitas</t>
  </si>
  <si>
    <t>Pada saat bekerja tidak menggunakan alat-alat keselmatan kerja</t>
  </si>
  <si>
    <t>Himbauan setiap briefing untuk selalu menggunakan APD</t>
  </si>
  <si>
    <t>0 Kecelakaan Kerja</t>
  </si>
  <si>
    <t>Karyawan R&amp;D terlibat dalamproses Kaizen dilingkungan R&amp;D Minimal 75%</t>
  </si>
  <si>
    <t>Pada meeting R&amp;D dan pada saat Brainstorming ketika Briefing</t>
  </si>
  <si>
    <t>Karyawan tidak aktif memberikan usulan dan ide</t>
  </si>
  <si>
    <t>Target keterlibatan kizen R&amp;D dalam prose kaizen, tidak tercapai.</t>
  </si>
  <si>
    <t>Karyawan tidak aktif memberikan masukan dan melibatkan diri dalam Kaizen</t>
  </si>
  <si>
    <t>seluruh karyawan diwajibkan terlibat dalam kegiatan Kaizen</t>
  </si>
  <si>
    <t>keterlibatan 75% karyawan R&amp;D</t>
  </si>
  <si>
    <t>Implementasi 5S dan K3 bisa terlaksana dilingkungan R&amp;D</t>
  </si>
  <si>
    <t>Proses penyelesaian temuan audit S dan K3 tidak berjalan sesuai rencana</t>
  </si>
  <si>
    <t xml:space="preserve">Pada saat Audit   </t>
  </si>
  <si>
    <t>Target KPI tidak tercapai</t>
  </si>
  <si>
    <t>jadwal penyelesaian Temuan audit K3 dan 5S tidak akurat</t>
  </si>
  <si>
    <t>membuat jadwal lebih akurat supaya tidak bentrok dengan kegiatan lain</t>
  </si>
  <si>
    <t>0 Temuan</t>
  </si>
  <si>
    <t xml:space="preserve">Kegiatan audit vendor belum ada panduan pelaksanaan </t>
  </si>
  <si>
    <t>proses audit vendor berupa pemeriksaan Dokumen-dokumen yang dikeluarkan R&amp;D dan tersimpan di vendor</t>
  </si>
  <si>
    <t>Dokumen yang ada di Vendor tidak terkendali</t>
  </si>
  <si>
    <t>persiapan untuk audit tidak maksimal</t>
  </si>
  <si>
    <t>segera dilengkapi rencana audit</t>
  </si>
  <si>
    <t>Penyebaran Dokumen audit Terkontrol dengan baik</t>
  </si>
  <si>
    <t>0 temuan Pelanggaran</t>
  </si>
  <si>
    <t>Product development &amp; Mgr R&amp;D</t>
  </si>
  <si>
    <t>Dokumen-Dokumen terkait pengembangan product R&amp;D tidak terdokumentasi tepat waktu sehingga pada saat audit data tidak lengkap</t>
  </si>
  <si>
    <t>Menjadi temuan pada saat Audit mutu eksternal</t>
  </si>
  <si>
    <t>Dokumen yg disiapkan cukup banyak waktu tidak mencukupi</t>
  </si>
  <si>
    <t>dibuatkan skedul penyelesaian dokumen beserta ditentukan PICnya</t>
  </si>
  <si>
    <t>0 Temuan audit mutu eksternal</t>
  </si>
  <si>
    <t>Pada saat Proses Design Produk modifikasi maupun produk Baru</t>
  </si>
  <si>
    <t>Waktu penyelesaian temuan audit tepat waktu</t>
  </si>
  <si>
    <t>Temuan berupa product yang tidak melalui proses uji atau Product belum melewati proses uji</t>
  </si>
  <si>
    <t>pada saat audit mutu ekternal oleh fihak auditor</t>
  </si>
  <si>
    <t>Penyelesaian audit akan terlambat karena proses pengujian lama dan bisa beberapa kali uji (uji 100.000 kali)</t>
  </si>
  <si>
    <t>tidak sempat uji karena kepadatan di lab pengujian/ methode uji belum ditemukan</t>
  </si>
  <si>
    <t>Jadwal dan koordinasi proses uji akan dibuat lebih akurat</t>
  </si>
  <si>
    <t>maks 210 Hari</t>
  </si>
  <si>
    <t>Produk development * Mgr R&amp;D</t>
  </si>
  <si>
    <t>Tidak ada temuan pada saat audit ISO eksternal</t>
  </si>
  <si>
    <t>Tidak ditemukan Pelanggaran terhadap peraturan Perundangan yang berlaku</t>
  </si>
  <si>
    <t>Pemahaman Terhadap Peraturan perundangan yg berlaku tidak seluruh anggota R&amp;D Faham</t>
  </si>
  <si>
    <t>Pada saat menjalani semua aktifitas di Lingkungan Cint dan di Lingkungan Vendor</t>
  </si>
  <si>
    <t>Terjadi Pelanggaran Oleh Personel R&amp;D</t>
  </si>
  <si>
    <t>adanya Gap antara standard pemahaman tentang peraturan dan perundangan dengan pemahaman saat ini</t>
  </si>
  <si>
    <t>Menyisipkan tentang peraturan dan perundangan dalam materi Briefing sebagai bahan refreshing</t>
  </si>
  <si>
    <t>Pelanggaran terhadap aturan dan perundangan 0</t>
  </si>
  <si>
    <t>Teknikal file yg tersimpan di R&amp;D selalu ter-update</t>
  </si>
  <si>
    <t>Proses pengerjaan Dokumen R&amp;D dikerjakan oleh masing-masing personel dikomputer berbeda-beda, sehingga ada peluang data belum digabungkan ke teknikal file</t>
  </si>
  <si>
    <t>pada saat proses design berjalan</t>
  </si>
  <si>
    <t>Product design, Product Analis, product Development</t>
  </si>
  <si>
    <t>update teknikal File tidak terkontrol</t>
  </si>
  <si>
    <t>lupa memindahkan file yang telah di revisi ke folder teknikal file  dan lupa memberi tanda revisi pada dokumen</t>
  </si>
  <si>
    <t>diingatkan dalam setiap briefing untuk selalu update teknikal file</t>
  </si>
  <si>
    <t>Teknikal File Up to date</t>
  </si>
  <si>
    <t>Terpenuhi target Training R&amp;D sesuai TNA</t>
  </si>
  <si>
    <t>Target KMS terpenuhi sesuai Target KPI</t>
  </si>
  <si>
    <t>training yang dibutuhkan cukup banyak, tetapi kesulitan mengatur waktu untuk melaksanakan Training</t>
  </si>
  <si>
    <t>Memenuhi target meningkatkan skill Personel R&amp;D</t>
  </si>
  <si>
    <t>Skill Personel RND tidak mengalami peningkatan</t>
  </si>
  <si>
    <t>keterbatasan waktu untuk melaksanakan training</t>
  </si>
  <si>
    <t>diingatkan dan dibahas dalam program R&amp;D</t>
  </si>
  <si>
    <t>Program Pengembangan KaryawanRND sesuai TNA</t>
  </si>
  <si>
    <t>Minat membaca dikalangan Personel RND masih tergolong sedang sedang saja</t>
  </si>
  <si>
    <t>Akases KMS melalui Portal chitose</t>
  </si>
  <si>
    <t>Pengetahuan Personel RND tidak bertambah</t>
  </si>
  <si>
    <t>Lemahnya minat baca</t>
  </si>
  <si>
    <t>Disarankan masuk kms minimal 5 menit sehari untuk membaca salah satu artikel</t>
  </si>
  <si>
    <t>KMS 75%</t>
  </si>
  <si>
    <t>Realisasi Jan-Juni 2024</t>
  </si>
  <si>
    <t>2 Product : 1. meja belajar Sonoma. 2. Kumi CD</t>
  </si>
  <si>
    <t>Tidak ada hasil pengembangan yang finish, tetapi masih on progress</t>
  </si>
  <si>
    <t>1 Product : Manabu AH Knockdown</t>
  </si>
  <si>
    <t>1 Product : Echool ART 03</t>
  </si>
  <si>
    <t>1. Product :KUMI SD Partisi Lab</t>
  </si>
  <si>
    <t>1 Product : Multy Bed 2.0, (knock down HF Pipe untuk 3 Jenis HF Board. Simplikasi Pipa HF</t>
  </si>
  <si>
    <t xml:space="preserve">1 Product : Manabu AH Knock Down, sistem packing 2 meja/ pack dan 2 kursi/ Pack simplikasi Product </t>
  </si>
  <si>
    <t>1 Product : Yamato series 1 macam Kaki yaitu Kaki H dengan perubahan Back Menjadi Back Plastik</t>
  </si>
  <si>
    <t>Target 95%, Realisasi 68%</t>
  </si>
  <si>
    <t>Tidak ada hasil Pengembangan Masih on Progress</t>
  </si>
  <si>
    <t>Target 95%, Realisasi 77%</t>
  </si>
  <si>
    <t>Target 95%, Realisasi 72%</t>
  </si>
  <si>
    <t>Target 95%, Realisasi 65%</t>
  </si>
  <si>
    <t>Januari 2024</t>
  </si>
  <si>
    <t>Februari 2024</t>
  </si>
  <si>
    <t>Maret 2024</t>
  </si>
  <si>
    <t>Mei 2024</t>
  </si>
  <si>
    <t>Juni 2024</t>
  </si>
  <si>
    <t>Target 95%, Realisasi 67%</t>
  </si>
  <si>
    <t>1 Rim</t>
  </si>
  <si>
    <t>0 Komplain</t>
  </si>
  <si>
    <t>1.School MKS - 6050 (Meja kursi sekolah)       2. Meja KUMI CD</t>
  </si>
  <si>
    <t>Tidak ada Hasil Pengembangan yg diterima pasar</t>
  </si>
  <si>
    <t>1. Meja Echool Art No. 3</t>
  </si>
  <si>
    <t>1. KUMI SD Partisi Lab</t>
  </si>
  <si>
    <t>5 Hari</t>
  </si>
  <si>
    <t>H-1</t>
  </si>
  <si>
    <t>Kunjungan Ke IKEA Studi Perkembangan Furniture</t>
  </si>
  <si>
    <t>Tidak melakukan Kunjungan</t>
  </si>
  <si>
    <t>Kunjungan ke Index Furniture studi perkembangan Furniture</t>
  </si>
  <si>
    <t>Kunjungan ke abadi Klender studi perkembangan komponen Furniture</t>
  </si>
  <si>
    <t>93,65%</t>
  </si>
  <si>
    <t>97,06 %</t>
  </si>
  <si>
    <t>96,76%</t>
  </si>
  <si>
    <t>94,05%</t>
  </si>
  <si>
    <t>95,83%</t>
  </si>
  <si>
    <t>on progress</t>
  </si>
  <si>
    <t xml:space="preserve">0 Temuan  </t>
  </si>
  <si>
    <t>Tidak terjadi Pelanggaran terhadap aturan dan perundang undangan</t>
  </si>
  <si>
    <t>update</t>
  </si>
  <si>
    <t>Update</t>
  </si>
  <si>
    <t>Sesuai TNA</t>
  </si>
  <si>
    <t>5 Rim</t>
  </si>
  <si>
    <t>Tidak terjadi Pelanggaran dan perundang undangan</t>
  </si>
  <si>
    <t>4 x kunjungan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</si>
</sst>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_(* \(#,##0\);_(* &quot;-&quot;_);_(@_)"/>
    <numFmt numFmtId="165" formatCode="_(* #,##0.00_);_(* \(#,##0.00\);_(* &quot;-&quot;??_);_(@_)"/>
    <numFmt numFmtId="166" formatCode="dd\-mmm\-yyyy"/>
    <numFmt numFmtId="168" formatCode="0.000"/>
    <numFmt numFmtId="169" formatCode="_-[$Rp-421]* #,##0.00_-;\-[$Rp-421]* #,##0.00_-;_-[$Rp-421]* &quot;-&quot;??_-;_-@_-"/>
    <numFmt numFmtId="170" formatCode="0.0%"/>
    <numFmt numFmtId="171" formatCode="#,##0.00000"/>
    <numFmt numFmtId="172" formatCode="#,##0.0000"/>
    <numFmt numFmtId="173" formatCode="_-&quot;Rp&quot;* #,##0_-;\-&quot;Rp&quot;* #,##0_-;_-&quot;Rp&quot;* &quot;-&quot;_-;_-@_-"/>
  </numFmts>
  <fonts count="35" x14ac:knownFonts="1">
    <font>
      <sz val="11"/>
      <color theme="1"/>
      <name val="Calibri"/>
      <family val="2"/>
      <scheme val="minor"/>
    </font>
    <font>
      <sz val="11"/>
      <color theme="1"/>
      <name val="Calibri"/>
      <family val="2"/>
      <charset val="1"/>
      <scheme val="minor"/>
    </font>
    <font>
      <sz val="11"/>
      <color theme="1"/>
      <name val="Calibri"/>
      <family val="2"/>
      <charset val="1"/>
      <scheme val="minor"/>
    </font>
    <font>
      <sz val="11"/>
      <color theme="1"/>
      <name val="Calibri"/>
      <family val="2"/>
      <charset val="1"/>
      <scheme val="minor"/>
    </font>
    <font>
      <sz val="12"/>
      <color theme="1"/>
      <name val="Arial Narrow"/>
      <family val="2"/>
    </font>
    <font>
      <sz val="8"/>
      <color theme="1"/>
      <name val="Arial Narrow"/>
      <family val="2"/>
    </font>
    <font>
      <b/>
      <sz val="12"/>
      <color theme="1"/>
      <name val="Arial Narrow"/>
      <family val="2"/>
    </font>
    <font>
      <sz val="11"/>
      <color indexed="8"/>
      <name val="Calibri"/>
      <family val="2"/>
    </font>
    <font>
      <b/>
      <sz val="12"/>
      <name val="Arial Narrow"/>
      <family val="2"/>
    </font>
    <font>
      <sz val="12"/>
      <name val="Arial Narrow"/>
      <family val="2"/>
    </font>
    <font>
      <sz val="11"/>
      <color theme="1"/>
      <name val="Calibri"/>
      <family val="2"/>
      <scheme val="minor"/>
    </font>
    <font>
      <sz val="10"/>
      <color theme="1"/>
      <name val="Arial"/>
      <family val="2"/>
    </font>
    <font>
      <b/>
      <u/>
      <sz val="10"/>
      <color theme="1"/>
      <name val="Arial"/>
      <family val="2"/>
    </font>
    <font>
      <b/>
      <u/>
      <sz val="11"/>
      <color theme="1"/>
      <name val="Arial"/>
      <family val="2"/>
    </font>
    <font>
      <b/>
      <u/>
      <sz val="11"/>
      <name val="Arial"/>
      <family val="2"/>
    </font>
    <font>
      <b/>
      <u/>
      <sz val="11"/>
      <color theme="1"/>
      <name val="Calibri"/>
      <family val="2"/>
      <scheme val="minor"/>
    </font>
    <font>
      <b/>
      <sz val="18"/>
      <color theme="1"/>
      <name val="Arial"/>
      <family val="2"/>
    </font>
    <font>
      <sz val="10"/>
      <name val="Arial"/>
      <family val="2"/>
    </font>
    <font>
      <sz val="11"/>
      <color theme="1"/>
      <name val="Times New Roman"/>
      <family val="1"/>
    </font>
    <font>
      <sz val="11"/>
      <name val="Times New Roman"/>
      <family val="1"/>
    </font>
    <font>
      <b/>
      <sz val="11"/>
      <color theme="1"/>
      <name val="Calibri"/>
      <family val="2"/>
      <scheme val="minor"/>
    </font>
    <font>
      <b/>
      <sz val="11"/>
      <color theme="1"/>
      <name val="Arial Narrow"/>
      <family val="2"/>
    </font>
    <font>
      <b/>
      <sz val="11"/>
      <name val="Arial Narrow"/>
      <family val="2"/>
    </font>
    <font>
      <b/>
      <sz val="11"/>
      <color indexed="8"/>
      <name val="Arial Narrow"/>
      <family val="2"/>
    </font>
    <font>
      <b/>
      <sz val="11"/>
      <color indexed="8"/>
      <name val="Calibri"/>
      <family val="2"/>
      <scheme val="minor"/>
    </font>
    <font>
      <b/>
      <sz val="10"/>
      <color theme="1"/>
      <name val="Arial"/>
      <family val="2"/>
    </font>
    <font>
      <sz val="11"/>
      <color indexed="8"/>
      <name val="Calibri"/>
      <family val="2"/>
      <scheme val="minor"/>
    </font>
    <font>
      <sz val="11"/>
      <color rgb="FF000000"/>
      <name val="Calibri"/>
      <family val="2"/>
      <scheme val="minor"/>
    </font>
    <font>
      <u/>
      <sz val="10"/>
      <color theme="1"/>
      <name val="Arial"/>
      <family val="2"/>
    </font>
    <font>
      <sz val="12"/>
      <name val="Calibri"/>
      <family val="2"/>
      <scheme val="minor"/>
    </font>
    <font>
      <sz val="11"/>
      <name val="Calibri"/>
      <family val="2"/>
      <scheme val="minor"/>
    </font>
    <font>
      <sz val="11"/>
      <color theme="1"/>
      <name val="Arial"/>
      <family val="2"/>
    </font>
    <font>
      <sz val="11"/>
      <name val="Arial"/>
      <family val="2"/>
    </font>
    <font>
      <sz val="11"/>
      <color theme="1"/>
      <name val="Segoe UI"/>
      <family val="2"/>
    </font>
    <font>
      <sz val="12"/>
      <color theme="1"/>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5">
    <xf numFmtId="0" fontId="0" fillId="0" borderId="0"/>
    <xf numFmtId="0" fontId="3" fillId="0" borderId="0"/>
    <xf numFmtId="9" fontId="3" fillId="0" borderId="0" applyFont="0" applyFill="0" applyBorder="0" applyAlignment="0" applyProtection="0"/>
    <xf numFmtId="0" fontId="7" fillId="0" borderId="0"/>
    <xf numFmtId="0" fontId="2" fillId="0" borderId="0"/>
    <xf numFmtId="9" fontId="10" fillId="0" borderId="0" applyFont="0" applyFill="0" applyBorder="0" applyAlignment="0" applyProtection="0"/>
    <xf numFmtId="0" fontId="1" fillId="0" borderId="0"/>
    <xf numFmtId="0" fontId="10" fillId="0" borderId="0"/>
    <xf numFmtId="164" fontId="17" fillId="0" borderId="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65" fontId="17" fillId="0" borderId="0" applyFont="0" applyFill="0" applyBorder="0" applyAlignment="0" applyProtection="0"/>
    <xf numFmtId="173" fontId="10" fillId="0" borderId="0" applyFont="0" applyFill="0" applyBorder="0" applyAlignment="0" applyProtection="0"/>
    <xf numFmtId="0" fontId="7"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alignment vertical="center"/>
    </xf>
    <xf numFmtId="9" fontId="10" fillId="0" borderId="0" applyFont="0" applyFill="0" applyBorder="0" applyAlignment="0" applyProtection="0"/>
  </cellStyleXfs>
  <cellXfs count="288">
    <xf numFmtId="0" fontId="0" fillId="0" borderId="0" xfId="0"/>
    <xf numFmtId="0" fontId="4"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4" fillId="0" borderId="1" xfId="0" applyFont="1" applyBorder="1"/>
    <xf numFmtId="0" fontId="6" fillId="0" borderId="1" xfId="0" applyFont="1" applyBorder="1" applyAlignment="1">
      <alignment horizontal="center" vertical="center" wrapText="1"/>
    </xf>
    <xf numFmtId="0" fontId="4" fillId="0" borderId="1" xfId="0" applyFont="1" applyBorder="1" applyAlignment="1">
      <alignment vertical="top" wrapText="1"/>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3" xfId="0" applyFont="1" applyBorder="1" applyAlignment="1">
      <alignment horizontal="center"/>
    </xf>
    <xf numFmtId="0" fontId="4" fillId="0" borderId="0"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 xfId="0" applyFont="1" applyBorder="1" applyAlignment="1">
      <alignment horizontal="center" vertical="center" wrapText="1"/>
    </xf>
    <xf numFmtId="0" fontId="4" fillId="0" borderId="0" xfId="0" applyFont="1" applyAlignment="1">
      <alignment wrapText="1"/>
    </xf>
    <xf numFmtId="0" fontId="4" fillId="0" borderId="7" xfId="0" applyFont="1" applyBorder="1" applyAlignment="1">
      <alignment horizontal="center" vertical="center"/>
    </xf>
    <xf numFmtId="0" fontId="6" fillId="2" borderId="1" xfId="0" applyFont="1" applyFill="1" applyBorder="1" applyAlignment="1">
      <alignment horizontal="center" vertical="center" wrapText="1"/>
    </xf>
    <xf numFmtId="0" fontId="4" fillId="0" borderId="0" xfId="0" applyFont="1" applyAlignment="1">
      <alignment vertical="top" wrapText="1"/>
    </xf>
    <xf numFmtId="0" fontId="5" fillId="0" borderId="0" xfId="0" applyFont="1" applyBorder="1" applyAlignment="1">
      <alignment vertical="top"/>
    </xf>
    <xf numFmtId="0" fontId="5" fillId="0" borderId="16" xfId="0" applyFont="1" applyBorder="1" applyAlignment="1">
      <alignment vertical="top"/>
    </xf>
    <xf numFmtId="166" fontId="9" fillId="0" borderId="2" xfId="0" applyNumberFormat="1" applyFont="1" applyBorder="1" applyAlignment="1">
      <alignment horizontal="center" vertical="center"/>
    </xf>
    <xf numFmtId="0" fontId="4" fillId="0" borderId="0" xfId="0" applyFont="1" applyAlignment="1">
      <alignment vertical="center"/>
    </xf>
    <xf numFmtId="168" fontId="4" fillId="0" borderId="0" xfId="0" applyNumberFormat="1" applyFont="1"/>
    <xf numFmtId="0" fontId="6" fillId="0" borderId="25" xfId="0" applyFont="1" applyBorder="1" applyAlignment="1">
      <alignment horizontal="center" vertical="center"/>
    </xf>
    <xf numFmtId="170" fontId="10" fillId="0" borderId="1" xfId="3" applyNumberFormat="1" applyFont="1" applyFill="1" applyBorder="1" applyAlignment="1">
      <alignment horizontal="center" vertical="center" wrapText="1"/>
    </xf>
    <xf numFmtId="0" fontId="11" fillId="0" borderId="49" xfId="6" applyFont="1" applyFill="1" applyBorder="1" applyAlignment="1">
      <alignment vertical="center" wrapText="1"/>
    </xf>
    <xf numFmtId="10" fontId="11" fillId="0" borderId="48" xfId="6" applyNumberFormat="1" applyFont="1" applyFill="1" applyBorder="1" applyAlignment="1">
      <alignment horizontal="center" vertical="center"/>
    </xf>
    <xf numFmtId="0" fontId="11" fillId="0" borderId="0" xfId="6" applyFont="1" applyFill="1" applyAlignment="1">
      <alignment vertical="center"/>
    </xf>
    <xf numFmtId="0" fontId="12" fillId="0" borderId="0" xfId="6" applyFont="1" applyFill="1" applyAlignment="1">
      <alignment horizontal="center" vertical="top"/>
    </xf>
    <xf numFmtId="0" fontId="12" fillId="0" borderId="0" xfId="6" applyFont="1" applyFill="1" applyAlignment="1">
      <alignment horizontal="center" vertical="center" wrapText="1"/>
    </xf>
    <xf numFmtId="0" fontId="10" fillId="0" borderId="0" xfId="7" applyFill="1" applyAlignment="1">
      <alignment horizontal="center"/>
    </xf>
    <xf numFmtId="0" fontId="13" fillId="0" borderId="0" xfId="6" applyFont="1" applyFill="1" applyAlignment="1">
      <alignment horizontal="center" vertical="center"/>
    </xf>
    <xf numFmtId="0" fontId="14" fillId="0" borderId="0" xfId="6" applyFont="1" applyFill="1" applyAlignment="1">
      <alignment horizontal="center" vertical="center"/>
    </xf>
    <xf numFmtId="0" fontId="15" fillId="0" borderId="0" xfId="6" applyFont="1" applyFill="1" applyAlignment="1">
      <alignment horizontal="center" vertical="center"/>
    </xf>
    <xf numFmtId="0" fontId="11" fillId="0" borderId="0" xfId="6" applyFont="1" applyFill="1" applyAlignment="1">
      <alignment horizontal="center" vertical="center"/>
    </xf>
    <xf numFmtId="0" fontId="16" fillId="0" borderId="36" xfId="6" applyFont="1" applyFill="1" applyBorder="1" applyAlignment="1">
      <alignment vertical="center" wrapText="1"/>
    </xf>
    <xf numFmtId="0" fontId="17" fillId="0" borderId="0" xfId="6" applyFont="1" applyFill="1" applyAlignment="1">
      <alignment vertical="center"/>
    </xf>
    <xf numFmtId="0" fontId="16" fillId="0" borderId="40" xfId="6" applyFont="1" applyFill="1" applyBorder="1" applyAlignment="1">
      <alignment vertical="center" wrapText="1"/>
    </xf>
    <xf numFmtId="0" fontId="11" fillId="0" borderId="41" xfId="6" applyFont="1" applyFill="1" applyBorder="1" applyAlignment="1">
      <alignment horizontal="center" vertical="top"/>
    </xf>
    <xf numFmtId="0" fontId="11" fillId="0" borderId="41" xfId="6" applyFont="1" applyFill="1" applyBorder="1" applyAlignment="1">
      <alignment horizontal="center" vertical="center" wrapText="1"/>
    </xf>
    <xf numFmtId="0" fontId="11" fillId="0" borderId="41" xfId="6" applyFont="1" applyFill="1" applyBorder="1" applyAlignment="1">
      <alignment horizontal="center" vertical="center"/>
    </xf>
    <xf numFmtId="169" fontId="18" fillId="0" borderId="41" xfId="7" applyNumberFormat="1" applyFont="1" applyFill="1" applyBorder="1" applyAlignment="1">
      <alignment horizontal="center"/>
    </xf>
    <xf numFmtId="169" fontId="19" fillId="0" borderId="41" xfId="7" applyNumberFormat="1" applyFont="1" applyFill="1" applyBorder="1" applyAlignment="1">
      <alignment horizontal="center"/>
    </xf>
    <xf numFmtId="0" fontId="20" fillId="0" borderId="41" xfId="6" applyFont="1" applyFill="1" applyBorder="1" applyAlignment="1">
      <alignment horizontal="center" vertical="center"/>
    </xf>
    <xf numFmtId="0" fontId="21" fillId="0" borderId="42" xfId="6" applyFont="1" applyFill="1" applyBorder="1" applyAlignment="1">
      <alignment horizontal="center" vertical="center" wrapText="1"/>
    </xf>
    <xf numFmtId="0" fontId="21" fillId="0" borderId="43" xfId="6" applyFont="1" applyFill="1" applyBorder="1" applyAlignment="1">
      <alignment horizontal="center" vertical="center" wrapText="1"/>
    </xf>
    <xf numFmtId="0" fontId="22" fillId="0" borderId="43" xfId="6" applyFont="1" applyFill="1" applyBorder="1" applyAlignment="1">
      <alignment horizontal="center" vertical="center" wrapText="1"/>
    </xf>
    <xf numFmtId="0" fontId="23" fillId="0" borderId="43" xfId="3" applyFont="1" applyFill="1" applyBorder="1" applyAlignment="1">
      <alignment horizontal="center" vertical="center" wrapText="1"/>
    </xf>
    <xf numFmtId="0" fontId="24" fillId="0" borderId="44" xfId="3" applyFont="1" applyFill="1" applyBorder="1" applyAlignment="1">
      <alignment horizontal="center" vertical="center" wrapText="1"/>
    </xf>
    <xf numFmtId="0" fontId="25" fillId="0" borderId="45" xfId="6" applyFont="1" applyFill="1" applyBorder="1" applyAlignment="1">
      <alignment horizontal="center" vertical="center" wrapText="1"/>
    </xf>
    <xf numFmtId="0" fontId="25" fillId="0" borderId="46" xfId="6" applyFont="1" applyFill="1" applyBorder="1" applyAlignment="1">
      <alignment horizontal="center" vertical="center" wrapText="1"/>
    </xf>
    <xf numFmtId="0" fontId="25" fillId="0" borderId="47" xfId="6" applyFont="1" applyFill="1" applyBorder="1" applyAlignment="1">
      <alignment horizontal="center" vertical="center" wrapText="1"/>
    </xf>
    <xf numFmtId="0" fontId="25" fillId="0" borderId="43" xfId="6" applyFont="1" applyFill="1" applyBorder="1" applyAlignment="1">
      <alignment horizontal="center" vertical="center" wrapText="1"/>
    </xf>
    <xf numFmtId="0" fontId="25" fillId="0" borderId="44" xfId="6" applyFont="1" applyFill="1" applyBorder="1" applyAlignment="1">
      <alignment horizontal="center" vertical="center" wrapText="1"/>
    </xf>
    <xf numFmtId="0" fontId="25" fillId="0" borderId="42" xfId="6" applyFont="1" applyFill="1" applyBorder="1" applyAlignment="1">
      <alignment horizontal="center" vertical="center"/>
    </xf>
    <xf numFmtId="0" fontId="25" fillId="0" borderId="43" xfId="6" applyFont="1" applyFill="1" applyBorder="1" applyAlignment="1">
      <alignment horizontal="center" vertical="center"/>
    </xf>
    <xf numFmtId="0" fontId="25" fillId="0" borderId="44" xfId="6" applyFont="1" applyFill="1" applyBorder="1" applyAlignment="1">
      <alignment horizontal="center" vertical="center"/>
    </xf>
    <xf numFmtId="0" fontId="26" fillId="0" borderId="49" xfId="3" applyFont="1" applyFill="1" applyBorder="1" applyAlignment="1">
      <alignment horizontal="center" vertical="center" wrapText="1"/>
    </xf>
    <xf numFmtId="0" fontId="11" fillId="0" borderId="50" xfId="6" applyFont="1" applyFill="1" applyBorder="1" applyAlignment="1">
      <alignment horizontal="center" vertical="center"/>
    </xf>
    <xf numFmtId="0" fontId="11" fillId="0" borderId="46" xfId="6" applyFont="1" applyFill="1" applyBorder="1" applyAlignment="1">
      <alignment horizontal="center" vertical="center"/>
    </xf>
    <xf numFmtId="9" fontId="11" fillId="0" borderId="19" xfId="6" applyNumberFormat="1" applyFont="1" applyFill="1" applyBorder="1" applyAlignment="1">
      <alignment horizontal="center" vertical="center"/>
    </xf>
    <xf numFmtId="0" fontId="11" fillId="0" borderId="49" xfId="6" applyFont="1" applyFill="1" applyBorder="1" applyAlignment="1">
      <alignment horizontal="center" vertical="center"/>
    </xf>
    <xf numFmtId="9" fontId="11" fillId="0" borderId="48" xfId="6" applyNumberFormat="1" applyFont="1" applyFill="1" applyBorder="1" applyAlignment="1">
      <alignment horizontal="center" vertical="center" wrapText="1"/>
    </xf>
    <xf numFmtId="0" fontId="11" fillId="0" borderId="1" xfId="6" applyFont="1" applyFill="1" applyBorder="1" applyAlignment="1">
      <alignment horizontal="center" vertical="center"/>
    </xf>
    <xf numFmtId="0" fontId="0" fillId="0" borderId="1" xfId="0" applyFill="1" applyBorder="1" applyAlignment="1">
      <alignment vertical="center" wrapText="1"/>
    </xf>
    <xf numFmtId="0" fontId="11" fillId="0" borderId="1" xfId="6" applyFont="1" applyFill="1" applyBorder="1" applyAlignment="1">
      <alignment vertical="center"/>
    </xf>
    <xf numFmtId="0" fontId="11" fillId="0" borderId="1" xfId="6" quotePrefix="1" applyFont="1" applyFill="1" applyBorder="1" applyAlignment="1">
      <alignment vertical="center"/>
    </xf>
    <xf numFmtId="0" fontId="11" fillId="0" borderId="48" xfId="6" applyFont="1" applyFill="1" applyBorder="1" applyAlignment="1">
      <alignment horizontal="center" vertical="center"/>
    </xf>
    <xf numFmtId="0" fontId="11" fillId="0" borderId="19" xfId="6" applyFont="1" applyFill="1" applyBorder="1" applyAlignment="1">
      <alignment horizontal="center" vertical="center" wrapText="1"/>
    </xf>
    <xf numFmtId="0" fontId="11" fillId="0" borderId="49" xfId="6" applyFont="1" applyFill="1" applyBorder="1" applyAlignment="1">
      <alignment vertical="center"/>
    </xf>
    <xf numFmtId="10" fontId="11" fillId="0" borderId="19" xfId="6" applyNumberFormat="1" applyFont="1" applyFill="1" applyBorder="1" applyAlignment="1">
      <alignment horizontal="center" vertical="center"/>
    </xf>
    <xf numFmtId="0" fontId="11" fillId="0" borderId="48" xfId="6" applyFont="1" applyFill="1" applyBorder="1" applyAlignment="1">
      <alignment horizontal="center" vertical="center" wrapText="1"/>
    </xf>
    <xf numFmtId="0" fontId="0" fillId="0" borderId="1" xfId="6" applyFont="1" applyFill="1" applyBorder="1" applyAlignment="1">
      <alignment vertical="center" wrapText="1"/>
    </xf>
    <xf numFmtId="0" fontId="10" fillId="0" borderId="49" xfId="6" applyFont="1" applyFill="1" applyBorder="1" applyAlignment="1">
      <alignment horizontal="center" vertical="center" wrapText="1"/>
    </xf>
    <xf numFmtId="170" fontId="30" fillId="0" borderId="1" xfId="3"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vertical="center" wrapText="1"/>
    </xf>
    <xf numFmtId="0" fontId="30" fillId="0" borderId="0" xfId="3" applyFont="1" applyFill="1" applyAlignment="1">
      <alignment vertical="top" wrapText="1"/>
    </xf>
    <xf numFmtId="0" fontId="11" fillId="0" borderId="0" xfId="6" applyFont="1" applyFill="1" applyAlignment="1">
      <alignment horizontal="right" vertical="center" wrapText="1"/>
    </xf>
    <xf numFmtId="0" fontId="31" fillId="0" borderId="0" xfId="6" applyFont="1" applyFill="1" applyAlignment="1">
      <alignment horizontal="center" vertical="center"/>
    </xf>
    <xf numFmtId="0" fontId="32" fillId="0" borderId="0" xfId="6" applyFont="1" applyFill="1" applyAlignment="1">
      <alignment horizontal="center" vertical="center"/>
    </xf>
    <xf numFmtId="0" fontId="11" fillId="0" borderId="0" xfId="6" applyFont="1" applyFill="1" applyAlignment="1">
      <alignment horizontal="center" vertical="center" wrapText="1"/>
    </xf>
    <xf numFmtId="0" fontId="20" fillId="0" borderId="0" xfId="6" applyFont="1" applyFill="1" applyAlignment="1">
      <alignment horizontal="center" vertical="center"/>
    </xf>
    <xf numFmtId="170" fontId="32" fillId="0" borderId="0" xfId="6" applyNumberFormat="1" applyFont="1" applyFill="1" applyAlignment="1">
      <alignment horizontal="center" vertical="center"/>
    </xf>
    <xf numFmtId="0" fontId="11" fillId="0" borderId="0" xfId="6" applyFont="1" applyFill="1" applyAlignment="1">
      <alignment horizontal="right" vertical="top"/>
    </xf>
    <xf numFmtId="0" fontId="33" fillId="0" borderId="1" xfId="0" applyFont="1" applyFill="1" applyBorder="1" applyAlignment="1">
      <alignment horizontal="center" vertical="center"/>
    </xf>
    <xf numFmtId="3" fontId="33" fillId="0" borderId="1" xfId="0" applyNumberFormat="1" applyFont="1" applyFill="1" applyBorder="1" applyAlignment="1">
      <alignment horizontal="center" vertical="center"/>
    </xf>
    <xf numFmtId="171" fontId="33" fillId="0" borderId="1" xfId="0" applyNumberFormat="1" applyFont="1" applyFill="1" applyBorder="1" applyAlignment="1">
      <alignment horizontal="right" vertical="center"/>
    </xf>
    <xf numFmtId="172" fontId="33" fillId="0" borderId="1" xfId="0" applyNumberFormat="1" applyFont="1" applyFill="1" applyBorder="1" applyAlignment="1">
      <alignment vertical="center"/>
    </xf>
    <xf numFmtId="171" fontId="33" fillId="0" borderId="1" xfId="0" applyNumberFormat="1" applyFont="1" applyFill="1" applyBorder="1" applyAlignment="1">
      <alignment vertical="center"/>
    </xf>
    <xf numFmtId="0" fontId="11" fillId="3" borderId="0" xfId="6" applyFont="1" applyFill="1" applyAlignment="1">
      <alignment vertical="center"/>
    </xf>
    <xf numFmtId="0" fontId="27" fillId="3" borderId="1" xfId="0" applyFont="1" applyFill="1" applyBorder="1" applyAlignment="1">
      <alignment horizontal="center" vertical="center" wrapText="1"/>
    </xf>
    <xf numFmtId="170" fontId="10" fillId="3" borderId="1" xfId="3" applyNumberFormat="1" applyFont="1" applyFill="1" applyBorder="1" applyAlignment="1">
      <alignment horizontal="center" vertical="center" wrapText="1"/>
    </xf>
    <xf numFmtId="0" fontId="10" fillId="3" borderId="1" xfId="0" applyFont="1" applyFill="1" applyBorder="1" applyAlignment="1">
      <alignment vertical="center" wrapText="1"/>
    </xf>
    <xf numFmtId="0" fontId="26" fillId="3" borderId="49" xfId="3" applyFont="1" applyFill="1" applyBorder="1" applyAlignment="1">
      <alignment horizontal="center" vertical="center" wrapText="1"/>
    </xf>
    <xf numFmtId="0" fontId="11" fillId="3" borderId="50" xfId="6" applyFont="1" applyFill="1" applyBorder="1" applyAlignment="1">
      <alignment horizontal="center" vertical="center"/>
    </xf>
    <xf numFmtId="0" fontId="11" fillId="3" borderId="46" xfId="6" applyFont="1" applyFill="1" applyBorder="1" applyAlignment="1">
      <alignment horizontal="center" vertical="center"/>
    </xf>
    <xf numFmtId="9" fontId="11" fillId="3" borderId="19" xfId="6" applyNumberFormat="1" applyFont="1" applyFill="1" applyBorder="1" applyAlignment="1">
      <alignment horizontal="center" vertical="center"/>
    </xf>
    <xf numFmtId="0" fontId="11" fillId="3" borderId="1" xfId="6" applyFont="1" applyFill="1" applyBorder="1" applyAlignment="1">
      <alignment vertical="center" wrapText="1"/>
    </xf>
    <xf numFmtId="0" fontId="11" fillId="3" borderId="49" xfId="6" applyFont="1" applyFill="1" applyBorder="1" applyAlignment="1">
      <alignment horizontal="center" vertical="center"/>
    </xf>
    <xf numFmtId="9" fontId="11" fillId="3" borderId="48" xfId="6" applyNumberFormat="1" applyFont="1" applyFill="1" applyBorder="1" applyAlignment="1">
      <alignment horizontal="center" vertical="center" wrapText="1"/>
    </xf>
    <xf numFmtId="0" fontId="11" fillId="3" borderId="1" xfId="6" applyFont="1" applyFill="1" applyBorder="1" applyAlignment="1">
      <alignment horizontal="center" vertical="center"/>
    </xf>
    <xf numFmtId="0" fontId="11" fillId="3" borderId="49" xfId="6" applyFont="1" applyFill="1" applyBorder="1" applyAlignment="1">
      <alignment vertical="center" wrapText="1"/>
    </xf>
    <xf numFmtId="0" fontId="11" fillId="3" borderId="49" xfId="6" applyFont="1" applyFill="1" applyBorder="1" applyAlignment="1">
      <alignment vertical="top" wrapText="1"/>
    </xf>
    <xf numFmtId="0" fontId="0" fillId="3" borderId="1" xfId="0" applyFill="1" applyBorder="1" applyAlignment="1">
      <alignment vertical="center" wrapText="1"/>
    </xf>
    <xf numFmtId="0" fontId="11" fillId="3" borderId="1" xfId="6" quotePrefix="1" applyFont="1" applyFill="1" applyBorder="1" applyAlignment="1">
      <alignment vertical="center"/>
    </xf>
    <xf numFmtId="0" fontId="11" fillId="3" borderId="48" xfId="6" applyFont="1" applyFill="1" applyBorder="1" applyAlignment="1">
      <alignment horizontal="center" vertical="center"/>
    </xf>
    <xf numFmtId="0" fontId="26" fillId="3" borderId="48" xfId="3" applyFont="1" applyFill="1" applyBorder="1" applyAlignment="1">
      <alignment horizontal="center" vertical="top" wrapText="1"/>
    </xf>
    <xf numFmtId="0" fontId="26" fillId="3" borderId="1" xfId="3" applyFont="1" applyFill="1" applyBorder="1" applyAlignment="1">
      <alignment horizontal="center" vertical="center" wrapText="1"/>
    </xf>
    <xf numFmtId="0" fontId="10"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1" fillId="3" borderId="19" xfId="6" applyFont="1" applyFill="1" applyBorder="1" applyAlignment="1">
      <alignment horizontal="center" vertical="center" wrapText="1"/>
    </xf>
    <xf numFmtId="0" fontId="11" fillId="3" borderId="1" xfId="6" applyFont="1" applyFill="1" applyBorder="1" applyAlignment="1">
      <alignment vertical="center"/>
    </xf>
    <xf numFmtId="0" fontId="11" fillId="3" borderId="49" xfId="6" applyFont="1" applyFill="1" applyBorder="1" applyAlignment="1">
      <alignment vertical="center"/>
    </xf>
    <xf numFmtId="0" fontId="11" fillId="3" borderId="19" xfId="6" applyFont="1" applyFill="1" applyBorder="1" applyAlignment="1">
      <alignment horizontal="center" vertical="center"/>
    </xf>
    <xf numFmtId="0" fontId="11" fillId="3" borderId="1" xfId="6" applyFont="1" applyFill="1" applyBorder="1" applyAlignment="1">
      <alignment horizontal="left" vertical="center" wrapText="1"/>
    </xf>
    <xf numFmtId="0" fontId="11" fillId="3" borderId="48" xfId="6" applyFont="1" applyFill="1" applyBorder="1" applyAlignment="1">
      <alignment horizontal="center" vertical="center" wrapText="1"/>
    </xf>
    <xf numFmtId="0" fontId="11" fillId="3" borderId="1" xfId="6" applyFont="1" applyFill="1" applyBorder="1" applyAlignment="1">
      <alignment horizontal="center" vertical="center" wrapText="1"/>
    </xf>
    <xf numFmtId="0" fontId="4" fillId="0" borderId="0" xfId="0" applyFont="1" applyFill="1"/>
    <xf numFmtId="0" fontId="0" fillId="3" borderId="1" xfId="6" applyFont="1" applyFill="1" applyBorder="1" applyAlignment="1">
      <alignment vertical="center" wrapText="1"/>
    </xf>
    <xf numFmtId="0" fontId="10" fillId="3" borderId="49" xfId="6" applyFont="1" applyFill="1" applyBorder="1" applyAlignment="1">
      <alignment horizontal="center" vertical="center" wrapText="1"/>
    </xf>
    <xf numFmtId="0" fontId="11" fillId="3" borderId="19" xfId="6" quotePrefix="1" applyFont="1" applyFill="1" applyBorder="1" applyAlignment="1">
      <alignment horizontal="center" vertical="center"/>
    </xf>
    <xf numFmtId="0" fontId="11" fillId="3" borderId="49" xfId="6" quotePrefix="1" applyFont="1" applyFill="1" applyBorder="1" applyAlignment="1">
      <alignment horizontal="center" vertical="center"/>
    </xf>
    <xf numFmtId="170" fontId="30" fillId="3" borderId="1" xfId="5" applyNumberFormat="1" applyFont="1" applyFill="1" applyBorder="1" applyAlignment="1">
      <alignment horizontal="center" vertical="center" wrapText="1"/>
    </xf>
    <xf numFmtId="0" fontId="26" fillId="3" borderId="1" xfId="3" applyFont="1" applyFill="1" applyBorder="1" applyAlignment="1">
      <alignment vertical="center" wrapText="1"/>
    </xf>
    <xf numFmtId="0" fontId="0" fillId="3" borderId="49" xfId="0" applyFill="1" applyBorder="1" applyAlignment="1">
      <alignment horizontal="center" vertical="center"/>
    </xf>
    <xf numFmtId="0" fontId="30" fillId="3" borderId="1" xfId="3" applyFont="1" applyFill="1" applyBorder="1" applyAlignment="1">
      <alignment horizontal="center" vertical="center" wrapText="1"/>
    </xf>
    <xf numFmtId="170" fontId="30" fillId="3" borderId="1" xfId="3" applyNumberFormat="1" applyFont="1" applyFill="1" applyBorder="1" applyAlignment="1">
      <alignment horizontal="center" vertical="center" wrapText="1"/>
    </xf>
    <xf numFmtId="0" fontId="30" fillId="3" borderId="1" xfId="3" applyFont="1" applyFill="1" applyBorder="1" applyAlignment="1">
      <alignment horizontal="left" vertical="center" wrapText="1"/>
    </xf>
    <xf numFmtId="0" fontId="30" fillId="3" borderId="1" xfId="0" applyFont="1" applyFill="1" applyBorder="1" applyAlignment="1">
      <alignment vertical="center" wrapText="1"/>
    </xf>
    <xf numFmtId="0" fontId="0" fillId="3" borderId="49" xfId="6" applyFont="1" applyFill="1" applyBorder="1" applyAlignment="1">
      <alignment horizontal="center" vertical="center" wrapText="1"/>
    </xf>
    <xf numFmtId="0" fontId="30" fillId="3" borderId="1" xfId="0" applyFont="1" applyFill="1" applyBorder="1" applyAlignment="1">
      <alignment horizontal="center" vertical="center"/>
    </xf>
    <xf numFmtId="9" fontId="11" fillId="3" borderId="19" xfId="6" applyNumberFormat="1" applyFont="1" applyFill="1" applyBorder="1" applyAlignment="1">
      <alignment horizontal="center" vertical="center" wrapText="1"/>
    </xf>
    <xf numFmtId="170" fontId="10" fillId="3" borderId="1" xfId="5" applyNumberFormat="1" applyFont="1" applyFill="1" applyBorder="1" applyAlignment="1">
      <alignment horizontal="center" vertical="center"/>
    </xf>
    <xf numFmtId="0" fontId="0" fillId="3" borderId="1" xfId="0" applyFill="1" applyBorder="1" applyAlignment="1">
      <alignment horizontal="left" vertical="center" wrapText="1"/>
    </xf>
    <xf numFmtId="0" fontId="11" fillId="3" borderId="49" xfId="6" quotePrefix="1" applyFont="1" applyFill="1" applyBorder="1" applyAlignment="1">
      <alignment vertical="center"/>
    </xf>
    <xf numFmtId="0" fontId="11" fillId="3" borderId="48" xfId="6" quotePrefix="1" applyFont="1" applyFill="1" applyBorder="1" applyAlignment="1">
      <alignment horizontal="center" vertical="center" wrapText="1"/>
    </xf>
    <xf numFmtId="0" fontId="11" fillId="3" borderId="1" xfId="6" quotePrefix="1" applyFont="1" applyFill="1" applyBorder="1" applyAlignment="1">
      <alignment horizontal="center" vertical="center"/>
    </xf>
    <xf numFmtId="0" fontId="11" fillId="3" borderId="48" xfId="6" quotePrefix="1" applyFont="1" applyFill="1" applyBorder="1" applyAlignment="1">
      <alignment horizontal="center" vertical="center"/>
    </xf>
    <xf numFmtId="0" fontId="30" fillId="3" borderId="52" xfId="0" applyFont="1" applyFill="1" applyBorder="1" applyAlignment="1">
      <alignment horizontal="center" vertical="center" wrapText="1"/>
    </xf>
    <xf numFmtId="0" fontId="30" fillId="3" borderId="52" xfId="3" applyFont="1" applyFill="1" applyBorder="1" applyAlignment="1">
      <alignment horizontal="center" vertical="center" wrapText="1"/>
    </xf>
    <xf numFmtId="170" fontId="10" fillId="3" borderId="52" xfId="5" applyNumberFormat="1" applyFont="1" applyFill="1" applyBorder="1" applyAlignment="1">
      <alignment horizontal="center" vertical="center"/>
    </xf>
    <xf numFmtId="0" fontId="30" fillId="3" borderId="52" xfId="0" applyFont="1" applyFill="1" applyBorder="1" applyAlignment="1">
      <alignment vertical="center" wrapText="1"/>
    </xf>
    <xf numFmtId="0" fontId="26" fillId="3" borderId="53" xfId="3" applyFont="1" applyFill="1" applyBorder="1" applyAlignment="1">
      <alignment horizontal="center" vertical="center" wrapText="1"/>
    </xf>
    <xf numFmtId="0" fontId="11" fillId="3" borderId="54" xfId="6" applyFont="1" applyFill="1" applyBorder="1" applyAlignment="1">
      <alignment horizontal="center" vertical="center"/>
    </xf>
    <xf numFmtId="0" fontId="11" fillId="3" borderId="55" xfId="6" applyFont="1" applyFill="1" applyBorder="1" applyAlignment="1">
      <alignment horizontal="center" vertical="center"/>
    </xf>
    <xf numFmtId="0" fontId="11" fillId="3" borderId="52" xfId="6" applyFont="1" applyFill="1" applyBorder="1" applyAlignment="1">
      <alignment vertical="center" wrapText="1"/>
    </xf>
    <xf numFmtId="0" fontId="11" fillId="3" borderId="53" xfId="6" applyFont="1" applyFill="1" applyBorder="1" applyAlignment="1">
      <alignment horizontal="center" vertical="center"/>
    </xf>
    <xf numFmtId="0" fontId="11" fillId="3" borderId="51" xfId="6" applyFont="1" applyFill="1" applyBorder="1" applyAlignment="1">
      <alignment horizontal="center" vertical="center" wrapText="1"/>
    </xf>
    <xf numFmtId="0" fontId="11" fillId="3" borderId="52" xfId="6" applyFont="1" applyFill="1" applyBorder="1" applyAlignment="1">
      <alignment horizontal="center" vertical="center"/>
    </xf>
    <xf numFmtId="0" fontId="11" fillId="3" borderId="53" xfId="6" applyFont="1" applyFill="1" applyBorder="1" applyAlignment="1">
      <alignment vertical="center" wrapText="1"/>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4" fillId="0" borderId="0" xfId="0" applyFont="1" applyBorder="1"/>
    <xf numFmtId="0" fontId="27" fillId="4" borderId="1" xfId="0" applyFont="1" applyFill="1" applyBorder="1" applyAlignment="1">
      <alignment horizontal="center" vertical="center" wrapText="1"/>
    </xf>
    <xf numFmtId="0" fontId="26" fillId="4" borderId="1" xfId="3" applyFont="1" applyFill="1" applyBorder="1" applyAlignment="1">
      <alignment horizontal="center" vertical="center" wrapText="1"/>
    </xf>
    <xf numFmtId="0" fontId="11" fillId="4" borderId="1" xfId="6" applyFont="1" applyFill="1" applyBorder="1" applyAlignment="1">
      <alignment horizontal="center" vertical="center"/>
    </xf>
    <xf numFmtId="9" fontId="0" fillId="4" borderId="1" xfId="3" applyNumberFormat="1" applyFont="1" applyFill="1" applyBorder="1" applyAlignment="1">
      <alignment horizontal="center" vertical="center" wrapText="1"/>
    </xf>
    <xf numFmtId="0" fontId="0" fillId="4" borderId="1" xfId="3" quotePrefix="1" applyFont="1" applyFill="1" applyBorder="1" applyAlignment="1">
      <alignment horizontal="center" vertical="center" wrapText="1"/>
    </xf>
    <xf numFmtId="170" fontId="30" fillId="4" borderId="1" xfId="0" applyNumberFormat="1" applyFont="1" applyFill="1" applyBorder="1" applyAlignment="1">
      <alignment horizontal="center" vertical="center"/>
    </xf>
    <xf numFmtId="170" fontId="0" fillId="4" borderId="1" xfId="0" applyNumberFormat="1" applyFill="1" applyBorder="1" applyAlignment="1">
      <alignment horizontal="center" vertical="center" wrapText="1"/>
    </xf>
    <xf numFmtId="9" fontId="0" fillId="4" borderId="1" xfId="5" applyFont="1" applyFill="1" applyBorder="1" applyAlignment="1">
      <alignment horizontal="center" vertical="center" wrapText="1"/>
    </xf>
    <xf numFmtId="3" fontId="10" fillId="4" borderId="1" xfId="0" quotePrefix="1" applyNumberFormat="1" applyFont="1" applyFill="1" applyBorder="1" applyAlignment="1">
      <alignment horizontal="left" vertical="center" wrapText="1"/>
    </xf>
    <xf numFmtId="9" fontId="30" fillId="4" borderId="1" xfId="0" applyNumberFormat="1" applyFont="1" applyFill="1" applyBorder="1" applyAlignment="1">
      <alignment horizontal="center" vertical="center"/>
    </xf>
    <xf numFmtId="17" fontId="0" fillId="4" borderId="1" xfId="5" quotePrefix="1" applyNumberFormat="1" applyFont="1" applyFill="1" applyBorder="1" applyAlignment="1">
      <alignment horizontal="center" vertical="center" wrapText="1"/>
    </xf>
    <xf numFmtId="17" fontId="30" fillId="4" borderId="1" xfId="0" quotePrefix="1" applyNumberFormat="1" applyFont="1" applyFill="1" applyBorder="1" applyAlignment="1">
      <alignment horizontal="center" vertical="center" wrapText="1"/>
    </xf>
    <xf numFmtId="9" fontId="0" fillId="4" borderId="1" xfId="5" quotePrefix="1" applyFont="1" applyFill="1" applyBorder="1" applyAlignment="1">
      <alignment horizontal="center" vertical="center" wrapText="1"/>
    </xf>
    <xf numFmtId="9" fontId="0" fillId="4" borderId="1" xfId="5" quotePrefix="1" applyFont="1" applyFill="1" applyBorder="1" applyAlignment="1">
      <alignment horizontal="left" vertical="center" wrapText="1"/>
    </xf>
    <xf numFmtId="9" fontId="10" fillId="4" borderId="1" xfId="0" applyNumberFormat="1" applyFont="1" applyFill="1" applyBorder="1" applyAlignment="1">
      <alignment horizontal="center" vertical="center" wrapText="1"/>
    </xf>
    <xf numFmtId="9" fontId="0" fillId="4" borderId="1" xfId="0" applyNumberFormat="1" applyFill="1" applyBorder="1" applyAlignment="1">
      <alignment horizontal="center" vertical="center" wrapText="1"/>
    </xf>
    <xf numFmtId="9" fontId="0" fillId="4" borderId="1" xfId="0" applyNumberFormat="1" applyFont="1" applyFill="1" applyBorder="1" applyAlignment="1">
      <alignment horizontal="center" vertical="center" wrapText="1"/>
    </xf>
    <xf numFmtId="0" fontId="0" fillId="4" borderId="1" xfId="0" applyFill="1" applyBorder="1" applyAlignment="1">
      <alignment horizontal="center" vertical="center" wrapText="1"/>
    </xf>
    <xf numFmtId="17" fontId="0" fillId="4" borderId="1" xfId="0" quotePrefix="1" applyNumberFormat="1" applyFill="1" applyBorder="1" applyAlignment="1">
      <alignment horizontal="center" vertical="center" wrapText="1"/>
    </xf>
    <xf numFmtId="0" fontId="0" fillId="4" borderId="1" xfId="0" quotePrefix="1" applyFill="1" applyBorder="1" applyAlignment="1">
      <alignment horizontal="center" vertical="center" wrapText="1"/>
    </xf>
    <xf numFmtId="17" fontId="30" fillId="4" borderId="52" xfId="0" quotePrefix="1" applyNumberFormat="1" applyFont="1" applyFill="1" applyBorder="1" applyAlignment="1">
      <alignment horizontal="center" vertical="center" wrapText="1"/>
    </xf>
    <xf numFmtId="0" fontId="0" fillId="4" borderId="1" xfId="3" applyFont="1" applyFill="1" applyBorder="1" applyAlignment="1">
      <alignment horizontal="center" vertical="center" wrapText="1"/>
    </xf>
    <xf numFmtId="0" fontId="29" fillId="4" borderId="1" xfId="0" applyFont="1" applyFill="1" applyBorder="1" applyAlignment="1">
      <alignment horizontal="center" vertical="center" wrapText="1"/>
    </xf>
    <xf numFmtId="0" fontId="30" fillId="4" borderId="1" xfId="5" applyNumberFormat="1" applyFont="1" applyFill="1" applyBorder="1" applyAlignment="1">
      <alignment horizontal="center" vertical="center" wrapText="1"/>
    </xf>
    <xf numFmtId="0" fontId="30" fillId="4" borderId="1"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52" xfId="3" applyFont="1" applyFill="1" applyBorder="1" applyAlignment="1">
      <alignment horizontal="center" vertical="center" wrapText="1"/>
    </xf>
    <xf numFmtId="0" fontId="4" fillId="0" borderId="0" xfId="0" applyFont="1" applyBorder="1" applyAlignment="1">
      <alignment horizontal="center" vertical="top"/>
    </xf>
    <xf numFmtId="0" fontId="4" fillId="0" borderId="0" xfId="0" applyFont="1" applyBorder="1" applyAlignment="1">
      <alignment horizontal="justify" vertical="top" wrapText="1"/>
    </xf>
    <xf numFmtId="0" fontId="4" fillId="0" borderId="0" xfId="0" applyFont="1" applyFill="1" applyBorder="1" applyAlignment="1">
      <alignment horizontal="left" vertical="top" wrapText="1"/>
    </xf>
    <xf numFmtId="0" fontId="4" fillId="0" borderId="0" xfId="0" applyFont="1" applyBorder="1" applyAlignment="1">
      <alignment horizontal="center" vertical="top" wrapText="1"/>
    </xf>
    <xf numFmtId="0" fontId="4" fillId="0" borderId="0" xfId="0" applyFont="1" applyFill="1" applyBorder="1" applyAlignment="1">
      <alignment horizontal="justify" vertical="top" wrapText="1"/>
    </xf>
    <xf numFmtId="0" fontId="4" fillId="0" borderId="0" xfId="0" applyFont="1" applyFill="1" applyBorder="1" applyAlignment="1">
      <alignment horizontal="center" vertical="center" wrapText="1"/>
    </xf>
    <xf numFmtId="0" fontId="6" fillId="0" borderId="26" xfId="0" applyFont="1" applyBorder="1" applyAlignment="1">
      <alignment horizontal="right" vertical="center"/>
    </xf>
    <xf numFmtId="0" fontId="4" fillId="3"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justify" vertical="top" wrapText="1"/>
    </xf>
    <xf numFmtId="0" fontId="4" fillId="3" borderId="1" xfId="0" applyFont="1" applyFill="1" applyBorder="1" applyAlignment="1">
      <alignment horizontal="center" vertical="top"/>
    </xf>
    <xf numFmtId="0" fontId="4" fillId="3" borderId="1" xfId="0" applyFont="1" applyFill="1" applyBorder="1" applyAlignment="1">
      <alignment horizontal="center" vertical="top" wrapText="1"/>
    </xf>
    <xf numFmtId="0" fontId="4" fillId="3" borderId="8" xfId="0" applyFont="1" applyFill="1" applyBorder="1" applyAlignment="1">
      <alignment horizontal="left" vertical="center" wrapText="1"/>
    </xf>
    <xf numFmtId="0" fontId="4" fillId="3" borderId="8"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8" xfId="0" applyFont="1" applyFill="1" applyBorder="1" applyAlignment="1">
      <alignment vertical="center" wrapText="1"/>
    </xf>
    <xf numFmtId="0" fontId="4" fillId="3" borderId="1" xfId="0" applyFont="1" applyFill="1" applyBorder="1" applyAlignment="1">
      <alignment horizontal="justify" vertical="center" wrapText="1"/>
    </xf>
    <xf numFmtId="9" fontId="4" fillId="3" borderId="8" xfId="0" applyNumberFormat="1" applyFont="1" applyFill="1" applyBorder="1" applyAlignment="1">
      <alignment horizontal="center"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4" fillId="3" borderId="0" xfId="0" applyFont="1" applyFill="1"/>
    <xf numFmtId="0" fontId="4" fillId="3" borderId="1" xfId="0" applyFont="1" applyFill="1" applyBorder="1" applyAlignment="1">
      <alignment vertical="top" wrapText="1"/>
    </xf>
    <xf numFmtId="0" fontId="4" fillId="3" borderId="9" xfId="0" applyFont="1" applyFill="1" applyBorder="1" applyAlignment="1">
      <alignment horizontal="center" vertical="center"/>
    </xf>
    <xf numFmtId="0" fontId="4" fillId="3" borderId="9" xfId="0" applyFont="1" applyFill="1" applyBorder="1" applyAlignment="1">
      <alignment horizontal="left" vertical="center" wrapText="1"/>
    </xf>
    <xf numFmtId="0" fontId="4" fillId="3" borderId="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9" xfId="0" applyFont="1" applyFill="1" applyBorder="1" applyAlignment="1">
      <alignment horizontal="justify" vertical="center" wrapText="1"/>
    </xf>
    <xf numFmtId="0" fontId="4" fillId="3" borderId="9" xfId="0" applyFont="1" applyFill="1" applyBorder="1" applyAlignment="1">
      <alignment vertical="center"/>
    </xf>
    <xf numFmtId="0" fontId="4" fillId="3" borderId="9" xfId="0" applyFont="1" applyFill="1" applyBorder="1" applyAlignment="1">
      <alignment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6" fillId="0" borderId="25" xfId="0" applyFont="1" applyBorder="1" applyAlignment="1">
      <alignment horizontal="center" vertical="center"/>
    </xf>
    <xf numFmtId="9" fontId="4" fillId="3" borderId="8"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 fontId="6" fillId="0" borderId="0" xfId="0" applyNumberFormat="1" applyFont="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8"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6" fillId="0" borderId="28" xfId="0" applyFont="1" applyBorder="1" applyAlignment="1">
      <alignment horizontal="center" vertical="center"/>
    </xf>
    <xf numFmtId="0" fontId="6" fillId="0" borderId="21" xfId="0" applyFont="1" applyBorder="1" applyAlignment="1">
      <alignment horizontal="center" vertical="center"/>
    </xf>
    <xf numFmtId="0" fontId="6" fillId="0" borderId="18" xfId="0" applyFont="1" applyBorder="1" applyAlignment="1">
      <alignment horizontal="center" vertical="center"/>
    </xf>
    <xf numFmtId="0" fontId="4" fillId="0" borderId="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4" fillId="0" borderId="27" xfId="0" applyFont="1" applyBorder="1" applyAlignment="1">
      <alignment horizontal="center" vertical="center"/>
    </xf>
    <xf numFmtId="0" fontId="4" fillId="0" borderId="20"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9" fontId="4" fillId="3" borderId="8" xfId="0" applyNumberFormat="1" applyFont="1" applyFill="1" applyBorder="1" applyAlignment="1">
      <alignment horizontal="center" vertical="center" wrapText="1"/>
    </xf>
    <xf numFmtId="9" fontId="4" fillId="3" borderId="9" xfId="0" applyNumberFormat="1" applyFont="1" applyFill="1" applyBorder="1" applyAlignment="1">
      <alignment horizontal="center" vertical="center" wrapText="1"/>
    </xf>
    <xf numFmtId="0" fontId="30" fillId="0" borderId="48" xfId="3" applyFont="1" applyFill="1" applyBorder="1" applyAlignment="1">
      <alignment horizontal="center" vertical="top" wrapText="1"/>
    </xf>
    <xf numFmtId="0" fontId="30" fillId="0" borderId="51" xfId="3" applyFont="1" applyFill="1" applyBorder="1" applyAlignment="1">
      <alignment horizontal="center" vertical="top" wrapText="1"/>
    </xf>
    <xf numFmtId="0" fontId="30" fillId="0" borderId="1" xfId="0" applyFont="1" applyFill="1" applyBorder="1" applyAlignment="1">
      <alignment horizontal="center" vertical="center" wrapText="1" readingOrder="1"/>
    </xf>
    <xf numFmtId="0" fontId="30" fillId="3" borderId="1" xfId="3" applyFont="1" applyFill="1" applyBorder="1" applyAlignment="1">
      <alignment horizontal="center" vertical="center" wrapText="1"/>
    </xf>
    <xf numFmtId="0" fontId="30" fillId="3" borderId="1" xfId="0" applyFont="1" applyFill="1" applyBorder="1" applyAlignment="1">
      <alignment horizontal="center" vertical="center" wrapText="1" readingOrder="1"/>
    </xf>
    <xf numFmtId="0" fontId="30" fillId="3" borderId="52" xfId="0" applyFont="1" applyFill="1" applyBorder="1" applyAlignment="1">
      <alignment horizontal="center" vertical="center" wrapText="1" readingOrder="1"/>
    </xf>
    <xf numFmtId="0" fontId="30" fillId="3" borderId="1" xfId="0" applyFont="1" applyFill="1" applyBorder="1" applyAlignment="1">
      <alignment horizontal="center" vertical="center" wrapText="1"/>
    </xf>
    <xf numFmtId="0" fontId="26" fillId="0" borderId="48" xfId="3" applyFont="1" applyFill="1" applyBorder="1" applyAlignment="1">
      <alignment horizontal="center" vertical="top" wrapText="1"/>
    </xf>
    <xf numFmtId="0" fontId="26" fillId="0" borderId="1" xfId="3" applyFont="1" applyFill="1" applyBorder="1" applyAlignment="1">
      <alignment horizontal="center" vertical="center" wrapText="1"/>
    </xf>
    <xf numFmtId="0" fontId="27" fillId="0" borderId="1" xfId="0" applyFont="1" applyFill="1" applyBorder="1" applyAlignment="1">
      <alignment horizontal="center" vertical="center" wrapText="1" readingOrder="1"/>
    </xf>
    <xf numFmtId="0" fontId="30" fillId="3" borderId="8"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11" fillId="0" borderId="33" xfId="6" applyFont="1" applyFill="1" applyBorder="1" applyAlignment="1">
      <alignment horizontal="center" vertical="top"/>
    </xf>
    <xf numFmtId="0" fontId="11" fillId="0" borderId="37" xfId="6" applyFont="1" applyFill="1" applyBorder="1" applyAlignment="1">
      <alignment horizontal="center" vertical="top"/>
    </xf>
    <xf numFmtId="0" fontId="16" fillId="0" borderId="34" xfId="6" applyFont="1" applyFill="1" applyBorder="1" applyAlignment="1">
      <alignment horizontal="center" vertical="center" wrapText="1"/>
    </xf>
    <xf numFmtId="0" fontId="16" fillId="0" borderId="35" xfId="6" applyFont="1" applyFill="1" applyBorder="1" applyAlignment="1">
      <alignment horizontal="center" vertical="center" wrapText="1"/>
    </xf>
    <xf numFmtId="0" fontId="16" fillId="0" borderId="38" xfId="6" applyFont="1" applyFill="1" applyBorder="1" applyAlignment="1">
      <alignment horizontal="center" vertical="center" wrapText="1"/>
    </xf>
    <xf numFmtId="0" fontId="16" fillId="0" borderId="39" xfId="6" applyFont="1" applyFill="1" applyBorder="1" applyAlignment="1">
      <alignment horizontal="center" vertical="center" wrapText="1"/>
    </xf>
    <xf numFmtId="17" fontId="11" fillId="0" borderId="39" xfId="6" applyNumberFormat="1" applyFont="1" applyFill="1" applyBorder="1" applyAlignment="1">
      <alignment horizontal="center" vertical="center"/>
    </xf>
    <xf numFmtId="0" fontId="11" fillId="0" borderId="39" xfId="6" applyFont="1" applyFill="1" applyBorder="1" applyAlignment="1">
      <alignment horizontal="center" vertical="center"/>
    </xf>
    <xf numFmtId="17" fontId="11" fillId="0" borderId="39" xfId="6" quotePrefix="1" applyNumberFormat="1" applyFont="1" applyFill="1" applyBorder="1" applyAlignment="1">
      <alignment horizontal="center" vertical="center"/>
    </xf>
    <xf numFmtId="0" fontId="27" fillId="0"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34" fillId="0" borderId="1" xfId="0" applyFont="1" applyBorder="1" applyAlignment="1">
      <alignment horizontal="center" vertical="center" wrapText="1"/>
    </xf>
    <xf numFmtId="0" fontId="4" fillId="0" borderId="1" xfId="0"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4" fillId="0" borderId="1" xfId="0" quotePrefix="1" applyFont="1" applyBorder="1" applyAlignment="1">
      <alignment horizontal="center" vertical="center"/>
    </xf>
    <xf numFmtId="9" fontId="4" fillId="0" borderId="1" xfId="0" applyNumberFormat="1" applyFont="1" applyBorder="1" applyAlignment="1">
      <alignment horizontal="center" vertical="center"/>
    </xf>
  </cellXfs>
  <cellStyles count="25">
    <cellStyle name="Comma [0] 2" xfId="8" xr:uid="{00000000-0005-0000-0000-000000000000}"/>
    <cellStyle name="Comma 2" xfId="9" xr:uid="{00000000-0005-0000-0000-000001000000}"/>
    <cellStyle name="Comma 2 2" xfId="10" xr:uid="{00000000-0005-0000-0000-000002000000}"/>
    <cellStyle name="Comma 2 2 4" xfId="11" xr:uid="{00000000-0005-0000-0000-000003000000}"/>
    <cellStyle name="Currency [0] 2" xfId="12" xr:uid="{00000000-0005-0000-0000-000004000000}"/>
    <cellStyle name="Excel Built-in Normal" xfId="3" xr:uid="{00000000-0005-0000-0000-000005000000}"/>
    <cellStyle name="Excel Built-in Normal 1" xfId="13" xr:uid="{00000000-0005-0000-0000-000006000000}"/>
    <cellStyle name="Excel Built-in Normal 2" xfId="14" xr:uid="{00000000-0005-0000-0000-000007000000}"/>
    <cellStyle name="Normal" xfId="0" builtinId="0"/>
    <cellStyle name="Normal 2" xfId="1" xr:uid="{00000000-0005-0000-0000-000009000000}"/>
    <cellStyle name="Normal 2 2" xfId="7" xr:uid="{00000000-0005-0000-0000-00000A000000}"/>
    <cellStyle name="Normal 3" xfId="15" xr:uid="{00000000-0005-0000-0000-00000B000000}"/>
    <cellStyle name="Normal 4" xfId="16" xr:uid="{00000000-0005-0000-0000-00000C000000}"/>
    <cellStyle name="Normal 4 2" xfId="17" xr:uid="{00000000-0005-0000-0000-00000D000000}"/>
    <cellStyle name="Normal 4 2 2" xfId="18" xr:uid="{00000000-0005-0000-0000-00000E000000}"/>
    <cellStyle name="Normal 4 2 2 2" xfId="4" xr:uid="{00000000-0005-0000-0000-00000F000000}"/>
    <cellStyle name="Normal 4 2 2 2 2" xfId="6" xr:uid="{00000000-0005-0000-0000-000010000000}"/>
    <cellStyle name="Normal 4 2 3" xfId="19" xr:uid="{00000000-0005-0000-0000-000011000000}"/>
    <cellStyle name="Normal 4 3" xfId="20" xr:uid="{00000000-0005-0000-0000-000012000000}"/>
    <cellStyle name="Normal 4 4" xfId="21" xr:uid="{00000000-0005-0000-0000-000013000000}"/>
    <cellStyle name="Normal 5" xfId="22" xr:uid="{00000000-0005-0000-0000-000014000000}"/>
    <cellStyle name="Normal 6" xfId="23" xr:uid="{00000000-0005-0000-0000-000015000000}"/>
    <cellStyle name="Percent" xfId="5" builtinId="5"/>
    <cellStyle name="Percent 2" xfId="2" xr:uid="{00000000-0005-0000-0000-000017000000}"/>
    <cellStyle name="Percent 2 2" xfId="24" xr:uid="{00000000-0005-0000-0000-000018000000}"/>
  </cellStyles>
  <dxfs count="24">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2</xdr:col>
      <xdr:colOff>1090084</xdr:colOff>
      <xdr:row>1</xdr:row>
      <xdr:rowOff>31752</xdr:rowOff>
    </xdr:from>
    <xdr:to>
      <xdr:col>2</xdr:col>
      <xdr:colOff>1958764</xdr:colOff>
      <xdr:row>3</xdr:row>
      <xdr:rowOff>246170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1575859" y="241302"/>
          <a:ext cx="868680" cy="843068"/>
        </a:xfrm>
        <a:prstGeom prst="rect">
          <a:avLst/>
        </a:prstGeom>
        <a:noFill/>
        <a:ln w="9525">
          <a:noFill/>
          <a:miter lim="800000"/>
          <a:headEnd/>
          <a:tailEnd/>
        </a:ln>
      </xdr:spPr>
    </xdr:pic>
    <xdr:clientData/>
  </xdr:twoCellAnchor>
  <xdr:twoCellAnchor editAs="oneCell">
    <xdr:from>
      <xdr:col>3</xdr:col>
      <xdr:colOff>111125</xdr:colOff>
      <xdr:row>38</xdr:row>
      <xdr:rowOff>116416</xdr:rowOff>
    </xdr:from>
    <xdr:to>
      <xdr:col>6</xdr:col>
      <xdr:colOff>576158</xdr:colOff>
      <xdr:row>57</xdr:row>
      <xdr:rowOff>90073</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5850" y="63905341"/>
          <a:ext cx="6947312" cy="3774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42</xdr:row>
      <xdr:rowOff>63500</xdr:rowOff>
    </xdr:from>
    <xdr:to>
      <xdr:col>11</xdr:col>
      <xdr:colOff>2236076</xdr:colOff>
      <xdr:row>62</xdr:row>
      <xdr:rowOff>84665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86832" y="64652525"/>
          <a:ext cx="3803583" cy="4021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1090084</xdr:colOff>
      <xdr:row>1</xdr:row>
      <xdr:rowOff>31752</xdr:rowOff>
    </xdr:from>
    <xdr:to>
      <xdr:col>2</xdr:col>
      <xdr:colOff>1958764</xdr:colOff>
      <xdr:row>3</xdr:row>
      <xdr:rowOff>246170</xdr:rowOff>
    </xdr:to>
    <xdr:pic>
      <xdr:nvPicPr>
        <xdr:cNvPr id="2" name="Picture 1">
          <a:extLst>
            <a:ext uri="{FF2B5EF4-FFF2-40B4-BE49-F238E27FC236}">
              <a16:creationId xmlns:a16="http://schemas.microsoft.com/office/drawing/2014/main" id="{D57F2ACD-DF8C-41F7-B661-61D6AB2D3126}"/>
            </a:ext>
          </a:extLst>
        </xdr:cNvPr>
        <xdr:cNvPicPr/>
      </xdr:nvPicPr>
      <xdr:blipFill>
        <a:blip xmlns:r="http://schemas.openxmlformats.org/officeDocument/2006/relationships" r:embed="rId1"/>
        <a:srcRect/>
        <a:stretch>
          <a:fillRect/>
        </a:stretch>
      </xdr:blipFill>
      <xdr:spPr bwMode="auto">
        <a:xfrm>
          <a:off x="1593004" y="237492"/>
          <a:ext cx="868680" cy="854498"/>
        </a:xfrm>
        <a:prstGeom prst="rect">
          <a:avLst/>
        </a:prstGeom>
        <a:noFill/>
        <a:ln w="9525">
          <a:noFill/>
          <a:miter lim="800000"/>
          <a:headEnd/>
          <a:tailEnd/>
        </a:ln>
      </xdr:spPr>
    </xdr:pic>
    <xdr:clientData/>
  </xdr:twoCellAnchor>
  <xdr:twoCellAnchor editAs="oneCell">
    <xdr:from>
      <xdr:col>3</xdr:col>
      <xdr:colOff>111125</xdr:colOff>
      <xdr:row>38</xdr:row>
      <xdr:rowOff>116416</xdr:rowOff>
    </xdr:from>
    <xdr:to>
      <xdr:col>6</xdr:col>
      <xdr:colOff>576158</xdr:colOff>
      <xdr:row>57</xdr:row>
      <xdr:rowOff>90074</xdr:rowOff>
    </xdr:to>
    <xdr:pic>
      <xdr:nvPicPr>
        <xdr:cNvPr id="3" name="Picture 2">
          <a:extLst>
            <a:ext uri="{FF2B5EF4-FFF2-40B4-BE49-F238E27FC236}">
              <a16:creationId xmlns:a16="http://schemas.microsoft.com/office/drawing/2014/main" id="{7EDE1D30-BA13-40C8-A963-EE7A4E538E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30625" y="27060736"/>
          <a:ext cx="7117293" cy="3737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42332</xdr:colOff>
      <xdr:row>42</xdr:row>
      <xdr:rowOff>63500</xdr:rowOff>
    </xdr:from>
    <xdr:to>
      <xdr:col>11</xdr:col>
      <xdr:colOff>2236076</xdr:colOff>
      <xdr:row>62</xdr:row>
      <xdr:rowOff>84664</xdr:rowOff>
    </xdr:to>
    <xdr:pic>
      <xdr:nvPicPr>
        <xdr:cNvPr id="4" name="Picture 3">
          <a:extLst>
            <a:ext uri="{FF2B5EF4-FFF2-40B4-BE49-F238E27FC236}">
              <a16:creationId xmlns:a16="http://schemas.microsoft.com/office/drawing/2014/main" id="{F6FB3901-0ABD-4F01-9C69-243860E3C8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085992" y="27800300"/>
          <a:ext cx="3893004" cy="3983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3"/>
  <sheetViews>
    <sheetView topLeftCell="E7" zoomScale="83" zoomScaleNormal="83" workbookViewId="0">
      <selection activeCell="L11" sqref="L11"/>
    </sheetView>
  </sheetViews>
  <sheetFormatPr defaultColWidth="8.88671875" defaultRowHeight="15.6" x14ac:dyDescent="0.3"/>
  <cols>
    <col min="1" max="1" width="3" style="1" customWidth="1"/>
    <col min="2" max="2" width="4.33203125" style="1" customWidth="1"/>
    <col min="3" max="3" width="45.44140625" style="22" bestFit="1" customWidth="1"/>
    <col min="4" max="4" width="51.5546875" style="1" bestFit="1" customWidth="1"/>
    <col min="5" max="5" width="18.44140625" style="1" customWidth="1"/>
    <col min="6" max="6" width="27" style="1" customWidth="1"/>
    <col min="7" max="7" width="37.6640625" style="1" bestFit="1" customWidth="1"/>
    <col min="8" max="8" width="7" style="1" customWidth="1"/>
    <col min="9" max="9" width="10.33203125" style="1" customWidth="1"/>
    <col min="10" max="10" width="8.6640625" style="1" customWidth="1"/>
    <col min="11" max="11" width="16.109375" style="19" customWidth="1"/>
    <col min="12" max="14" width="35.77734375" style="1" customWidth="1"/>
    <col min="15" max="15" width="29.5546875" style="1" customWidth="1"/>
    <col min="16" max="16" width="3.5546875" style="1" customWidth="1"/>
    <col min="17" max="16384" width="8.88671875" style="1"/>
  </cols>
  <sheetData>
    <row r="1" spans="2:17" ht="16.2" thickBot="1" x14ac:dyDescent="0.35">
      <c r="Q1" s="27"/>
    </row>
    <row r="2" spans="2:17" ht="25.2" customHeight="1" x14ac:dyDescent="0.3">
      <c r="B2" s="23"/>
      <c r="C2" s="23"/>
      <c r="D2" s="236" t="s">
        <v>0</v>
      </c>
      <c r="E2" s="237"/>
      <c r="F2" s="237"/>
      <c r="G2" s="237"/>
      <c r="H2" s="237"/>
      <c r="I2" s="237"/>
      <c r="J2" s="238"/>
      <c r="K2" s="239" t="s">
        <v>19</v>
      </c>
      <c r="L2" s="240"/>
      <c r="M2" s="240"/>
      <c r="N2" s="241"/>
      <c r="O2" s="156"/>
      <c r="Q2" s="27"/>
    </row>
    <row r="3" spans="2:17" ht="25.2" customHeight="1" x14ac:dyDescent="0.3">
      <c r="B3" s="23"/>
      <c r="C3" s="23"/>
      <c r="D3" s="242" t="s">
        <v>371</v>
      </c>
      <c r="E3" s="243"/>
      <c r="F3" s="243"/>
      <c r="G3" s="243"/>
      <c r="H3" s="243"/>
      <c r="I3" s="243"/>
      <c r="J3" s="244"/>
      <c r="K3" s="245" t="s">
        <v>14</v>
      </c>
      <c r="L3" s="246"/>
      <c r="M3" s="8" t="s">
        <v>16</v>
      </c>
      <c r="N3" s="7" t="s">
        <v>17</v>
      </c>
      <c r="O3" s="156"/>
      <c r="Q3" s="27"/>
    </row>
    <row r="4" spans="2:17" ht="25.2" customHeight="1" thickBot="1" x14ac:dyDescent="0.35">
      <c r="B4" s="24"/>
      <c r="C4" s="24"/>
      <c r="D4" s="247" t="s">
        <v>1</v>
      </c>
      <c r="E4" s="248"/>
      <c r="F4" s="248"/>
      <c r="G4" s="248"/>
      <c r="H4" s="248"/>
      <c r="I4" s="248"/>
      <c r="J4" s="249"/>
      <c r="K4" s="250" t="s">
        <v>15</v>
      </c>
      <c r="L4" s="251"/>
      <c r="M4" s="25">
        <v>45314</v>
      </c>
      <c r="N4" s="20"/>
      <c r="O4" s="156"/>
      <c r="Q4" s="27"/>
    </row>
    <row r="5" spans="2:17" s="2" customFormat="1" ht="45" customHeight="1" thickBot="1" x14ac:dyDescent="0.35">
      <c r="B5" s="252" t="s">
        <v>2</v>
      </c>
      <c r="C5" s="253"/>
      <c r="D5" s="254"/>
      <c r="E5" s="28" t="s">
        <v>316</v>
      </c>
      <c r="F5" s="28" t="s">
        <v>3</v>
      </c>
      <c r="G5" s="28" t="s">
        <v>315</v>
      </c>
      <c r="H5" s="254" t="s">
        <v>4</v>
      </c>
      <c r="I5" s="254"/>
      <c r="J5" s="254" t="s">
        <v>307</v>
      </c>
      <c r="K5" s="254"/>
      <c r="L5" s="254"/>
      <c r="M5" s="28" t="s">
        <v>3</v>
      </c>
      <c r="N5" s="192" t="s">
        <v>317</v>
      </c>
      <c r="O5" s="157"/>
    </row>
    <row r="6" spans="2:17" ht="14.4" customHeight="1" x14ac:dyDescent="0.3"/>
    <row r="7" spans="2:17" s="3" customFormat="1" ht="31.2" x14ac:dyDescent="0.3">
      <c r="B7" s="5" t="s">
        <v>13</v>
      </c>
      <c r="C7" s="21" t="s">
        <v>22</v>
      </c>
      <c r="D7" s="21" t="s">
        <v>5</v>
      </c>
      <c r="E7" s="5" t="s">
        <v>6</v>
      </c>
      <c r="F7" s="21" t="s">
        <v>7</v>
      </c>
      <c r="G7" s="5" t="s">
        <v>8</v>
      </c>
      <c r="H7" s="5" t="s">
        <v>9</v>
      </c>
      <c r="I7" s="5" t="s">
        <v>10</v>
      </c>
      <c r="J7" s="5" t="s">
        <v>11</v>
      </c>
      <c r="K7" s="5" t="s">
        <v>18</v>
      </c>
      <c r="L7" s="5" t="s">
        <v>21</v>
      </c>
      <c r="M7" s="5" t="s">
        <v>20</v>
      </c>
      <c r="N7" s="5" t="s">
        <v>12</v>
      </c>
      <c r="O7" s="5" t="s">
        <v>305</v>
      </c>
    </row>
    <row r="8" spans="2:17" ht="3" customHeight="1" x14ac:dyDescent="0.3">
      <c r="B8" s="4"/>
      <c r="C8" s="6"/>
      <c r="D8" s="4"/>
      <c r="E8" s="4"/>
      <c r="F8" s="4"/>
      <c r="G8" s="4"/>
      <c r="H8" s="4"/>
      <c r="I8" s="4"/>
      <c r="J8" s="4"/>
      <c r="K8" s="18"/>
      <c r="L8" s="4"/>
      <c r="M8" s="4"/>
      <c r="N8" s="4"/>
      <c r="O8" s="158"/>
    </row>
    <row r="9" spans="2:17" ht="100.05" customHeight="1" x14ac:dyDescent="0.3">
      <c r="B9" s="201">
        <v>1</v>
      </c>
      <c r="C9" s="200" t="s">
        <v>308</v>
      </c>
      <c r="D9" s="200" t="s">
        <v>309</v>
      </c>
      <c r="E9" s="193" t="s">
        <v>310</v>
      </c>
      <c r="F9" s="193" t="s">
        <v>306</v>
      </c>
      <c r="G9" s="194" t="s">
        <v>324</v>
      </c>
      <c r="H9" s="195">
        <v>4</v>
      </c>
      <c r="I9" s="195">
        <v>3</v>
      </c>
      <c r="J9" s="195">
        <f t="shared" ref="J9:J30" si="0">I9*H9</f>
        <v>12</v>
      </c>
      <c r="K9" s="194" t="str">
        <f t="shared" ref="K9:K30" si="1">IF(J9&gt;=15,"Katastropik / Bencana",IF(J9&gt;=10,"Tinggi",IF(J9&gt;=5,"Moderat",IF(J9&gt;=3,"Rendah","Tidak Signifikan"))))</f>
        <v>Tinggi</v>
      </c>
      <c r="L9" s="196" t="s">
        <v>311</v>
      </c>
      <c r="M9" s="196" t="s">
        <v>312</v>
      </c>
      <c r="N9" s="194" t="s">
        <v>313</v>
      </c>
      <c r="O9" s="194" t="s">
        <v>314</v>
      </c>
    </row>
    <row r="10" spans="2:17" ht="100.05" customHeight="1" x14ac:dyDescent="0.3">
      <c r="B10" s="201">
        <v>2</v>
      </c>
      <c r="C10" s="200" t="s">
        <v>318</v>
      </c>
      <c r="D10" s="200" t="s">
        <v>309</v>
      </c>
      <c r="E10" s="193" t="s">
        <v>310</v>
      </c>
      <c r="F10" s="193" t="s">
        <v>319</v>
      </c>
      <c r="G10" s="194" t="s">
        <v>325</v>
      </c>
      <c r="H10" s="195">
        <v>4</v>
      </c>
      <c r="I10" s="195">
        <v>3</v>
      </c>
      <c r="J10" s="195">
        <f t="shared" si="0"/>
        <v>12</v>
      </c>
      <c r="K10" s="194" t="str">
        <f t="shared" si="1"/>
        <v>Tinggi</v>
      </c>
      <c r="L10" s="196" t="s">
        <v>320</v>
      </c>
      <c r="M10" s="196" t="s">
        <v>321</v>
      </c>
      <c r="N10" s="193" t="s">
        <v>322</v>
      </c>
      <c r="O10" s="194" t="s">
        <v>314</v>
      </c>
    </row>
    <row r="11" spans="2:17" ht="46.8" x14ac:dyDescent="0.3">
      <c r="B11" s="228">
        <v>3</v>
      </c>
      <c r="C11" s="230" t="s">
        <v>329</v>
      </c>
      <c r="D11" s="230" t="s">
        <v>330</v>
      </c>
      <c r="E11" s="232" t="s">
        <v>310</v>
      </c>
      <c r="F11" s="234" t="s">
        <v>323</v>
      </c>
      <c r="G11" s="197" t="s">
        <v>326</v>
      </c>
      <c r="H11" s="198">
        <v>3</v>
      </c>
      <c r="I11" s="198">
        <v>4</v>
      </c>
      <c r="J11" s="198">
        <f t="shared" si="0"/>
        <v>12</v>
      </c>
      <c r="K11" s="199" t="str">
        <f t="shared" si="1"/>
        <v>Tinggi</v>
      </c>
      <c r="L11" s="197" t="s">
        <v>331</v>
      </c>
      <c r="M11" s="197" t="s">
        <v>334</v>
      </c>
      <c r="N11" s="255" t="s">
        <v>335</v>
      </c>
      <c r="O11" s="234" t="s">
        <v>336</v>
      </c>
    </row>
    <row r="12" spans="2:17" ht="46.8" x14ac:dyDescent="0.3">
      <c r="B12" s="229"/>
      <c r="C12" s="231"/>
      <c r="D12" s="231"/>
      <c r="E12" s="233"/>
      <c r="F12" s="235"/>
      <c r="G12" s="197" t="s">
        <v>327</v>
      </c>
      <c r="H12" s="198">
        <v>3</v>
      </c>
      <c r="I12" s="198">
        <v>4</v>
      </c>
      <c r="J12" s="198">
        <f>I12*H12</f>
        <v>12</v>
      </c>
      <c r="K12" s="199" t="s">
        <v>328</v>
      </c>
      <c r="L12" s="197" t="s">
        <v>332</v>
      </c>
      <c r="M12" s="197" t="s">
        <v>333</v>
      </c>
      <c r="N12" s="256"/>
      <c r="O12" s="235"/>
    </row>
    <row r="13" spans="2:17" ht="100.05" customHeight="1" x14ac:dyDescent="0.3">
      <c r="B13" s="201">
        <v>4</v>
      </c>
      <c r="C13" s="203" t="s">
        <v>338</v>
      </c>
      <c r="D13" s="203" t="s">
        <v>339</v>
      </c>
      <c r="E13" s="193" t="s">
        <v>310</v>
      </c>
      <c r="F13" s="193" t="s">
        <v>337</v>
      </c>
      <c r="G13" s="204" t="s">
        <v>340</v>
      </c>
      <c r="H13" s="195">
        <v>4</v>
      </c>
      <c r="I13" s="195">
        <v>3</v>
      </c>
      <c r="J13" s="195">
        <f t="shared" si="0"/>
        <v>12</v>
      </c>
      <c r="K13" s="194" t="str">
        <f t="shared" si="1"/>
        <v>Tinggi</v>
      </c>
      <c r="L13" s="204" t="s">
        <v>341</v>
      </c>
      <c r="M13" s="204" t="s">
        <v>349</v>
      </c>
      <c r="N13" s="205" t="s">
        <v>342</v>
      </c>
      <c r="O13" s="194" t="s">
        <v>350</v>
      </c>
    </row>
    <row r="14" spans="2:17" ht="100.05" customHeight="1" x14ac:dyDescent="0.3">
      <c r="B14" s="201">
        <v>5</v>
      </c>
      <c r="C14" s="203" t="s">
        <v>344</v>
      </c>
      <c r="D14" s="200" t="s">
        <v>345</v>
      </c>
      <c r="E14" s="193" t="s">
        <v>310</v>
      </c>
      <c r="F14" s="193" t="s">
        <v>343</v>
      </c>
      <c r="G14" s="204" t="s">
        <v>346</v>
      </c>
      <c r="H14" s="195">
        <v>4</v>
      </c>
      <c r="I14" s="195">
        <v>3</v>
      </c>
      <c r="J14" s="195">
        <f t="shared" si="0"/>
        <v>12</v>
      </c>
      <c r="K14" s="194" t="str">
        <f t="shared" si="1"/>
        <v>Tinggi</v>
      </c>
      <c r="L14" s="204" t="s">
        <v>347</v>
      </c>
      <c r="M14" s="204" t="s">
        <v>348</v>
      </c>
      <c r="N14" s="193" t="s">
        <v>351</v>
      </c>
      <c r="O14" s="194" t="s">
        <v>350</v>
      </c>
    </row>
    <row r="15" spans="2:17" ht="100.05" customHeight="1" x14ac:dyDescent="0.3">
      <c r="B15" s="201">
        <v>6</v>
      </c>
      <c r="C15" s="203" t="s">
        <v>353</v>
      </c>
      <c r="D15" s="193" t="s">
        <v>354</v>
      </c>
      <c r="E15" s="193" t="s">
        <v>310</v>
      </c>
      <c r="F15" s="193" t="s">
        <v>352</v>
      </c>
      <c r="G15" s="204" t="s">
        <v>355</v>
      </c>
      <c r="H15" s="195">
        <v>4</v>
      </c>
      <c r="I15" s="195">
        <v>3</v>
      </c>
      <c r="J15" s="195">
        <f t="shared" si="0"/>
        <v>12</v>
      </c>
      <c r="K15" s="194" t="str">
        <f t="shared" si="1"/>
        <v>Tinggi</v>
      </c>
      <c r="L15" s="204" t="s">
        <v>356</v>
      </c>
      <c r="M15" s="204" t="s">
        <v>357</v>
      </c>
      <c r="N15" s="193" t="s">
        <v>358</v>
      </c>
      <c r="O15" s="194" t="s">
        <v>350</v>
      </c>
    </row>
    <row r="16" spans="2:17" ht="100.05" customHeight="1" x14ac:dyDescent="0.3">
      <c r="B16" s="202">
        <v>7</v>
      </c>
      <c r="C16" s="200" t="s">
        <v>360</v>
      </c>
      <c r="D16" s="203" t="s">
        <v>361</v>
      </c>
      <c r="E16" s="193" t="s">
        <v>310</v>
      </c>
      <c r="F16" s="193" t="s">
        <v>359</v>
      </c>
      <c r="G16" s="204" t="s">
        <v>362</v>
      </c>
      <c r="H16" s="195">
        <v>3</v>
      </c>
      <c r="I16" s="195">
        <v>4</v>
      </c>
      <c r="J16" s="195">
        <f t="shared" si="0"/>
        <v>12</v>
      </c>
      <c r="K16" s="194" t="str">
        <f t="shared" si="1"/>
        <v>Tinggi</v>
      </c>
      <c r="L16" s="204" t="s">
        <v>363</v>
      </c>
      <c r="M16" s="204" t="s">
        <v>364</v>
      </c>
      <c r="N16" s="193" t="s">
        <v>365</v>
      </c>
      <c r="O16" s="194" t="s">
        <v>366</v>
      </c>
    </row>
    <row r="17" spans="1:15" s="123" customFormat="1" ht="110.25" customHeight="1" x14ac:dyDescent="0.3">
      <c r="B17" s="206">
        <v>8</v>
      </c>
      <c r="C17" s="207" t="s">
        <v>368</v>
      </c>
      <c r="D17" s="207" t="s">
        <v>369</v>
      </c>
      <c r="E17" s="194" t="s">
        <v>310</v>
      </c>
      <c r="F17" s="207" t="s">
        <v>367</v>
      </c>
      <c r="G17" s="194" t="s">
        <v>370</v>
      </c>
      <c r="H17" s="195">
        <v>4</v>
      </c>
      <c r="I17" s="195">
        <v>3</v>
      </c>
      <c r="J17" s="195">
        <f t="shared" si="0"/>
        <v>12</v>
      </c>
      <c r="K17" s="194" t="s">
        <v>328</v>
      </c>
      <c r="L17" s="194" t="s">
        <v>372</v>
      </c>
      <c r="M17" s="194" t="s">
        <v>373</v>
      </c>
      <c r="N17" s="194" t="s">
        <v>374</v>
      </c>
      <c r="O17" s="194" t="s">
        <v>366</v>
      </c>
    </row>
    <row r="18" spans="1:15" s="123" customFormat="1" ht="100.05" customHeight="1" x14ac:dyDescent="0.3">
      <c r="A18" s="208"/>
      <c r="B18" s="195">
        <v>9</v>
      </c>
      <c r="C18" s="207" t="s">
        <v>376</v>
      </c>
      <c r="D18" s="207" t="s">
        <v>377</v>
      </c>
      <c r="E18" s="194" t="s">
        <v>378</v>
      </c>
      <c r="F18" s="209" t="s">
        <v>375</v>
      </c>
      <c r="G18" s="204" t="s">
        <v>379</v>
      </c>
      <c r="H18" s="195">
        <v>4</v>
      </c>
      <c r="I18" s="195">
        <v>2</v>
      </c>
      <c r="J18" s="195">
        <f t="shared" si="0"/>
        <v>8</v>
      </c>
      <c r="K18" s="194" t="str">
        <f t="shared" si="1"/>
        <v>Moderat</v>
      </c>
      <c r="L18" s="204" t="s">
        <v>380</v>
      </c>
      <c r="M18" s="204" t="s">
        <v>381</v>
      </c>
      <c r="N18" s="194" t="s">
        <v>382</v>
      </c>
      <c r="O18" s="207" t="s">
        <v>383</v>
      </c>
    </row>
    <row r="19" spans="1:15" s="123" customFormat="1" ht="70.05" customHeight="1" x14ac:dyDescent="0.3">
      <c r="B19" s="206">
        <v>10</v>
      </c>
      <c r="C19" s="207" t="s">
        <v>385</v>
      </c>
      <c r="D19" s="207" t="s">
        <v>386</v>
      </c>
      <c r="E19" s="207" t="s">
        <v>392</v>
      </c>
      <c r="F19" s="207" t="s">
        <v>384</v>
      </c>
      <c r="G19" s="204" t="s">
        <v>387</v>
      </c>
      <c r="H19" s="195">
        <v>3</v>
      </c>
      <c r="I19" s="195">
        <v>3</v>
      </c>
      <c r="J19" s="195">
        <f t="shared" si="0"/>
        <v>9</v>
      </c>
      <c r="K19" s="194" t="str">
        <f t="shared" si="1"/>
        <v>Moderat</v>
      </c>
      <c r="L19" s="204" t="s">
        <v>388</v>
      </c>
      <c r="M19" s="204" t="s">
        <v>389</v>
      </c>
      <c r="N19" s="194" t="s">
        <v>390</v>
      </c>
      <c r="O19" s="207" t="s">
        <v>383</v>
      </c>
    </row>
    <row r="20" spans="1:15" s="123" customFormat="1" ht="70.05" customHeight="1" x14ac:dyDescent="0.3">
      <c r="B20" s="216">
        <v>11</v>
      </c>
      <c r="C20" s="217" t="s">
        <v>394</v>
      </c>
      <c r="D20" s="217" t="s">
        <v>393</v>
      </c>
      <c r="E20" s="194" t="s">
        <v>378</v>
      </c>
      <c r="F20" s="217" t="s">
        <v>391</v>
      </c>
      <c r="G20" s="215" t="s">
        <v>395</v>
      </c>
      <c r="H20" s="210">
        <v>4</v>
      </c>
      <c r="I20" s="210">
        <v>3</v>
      </c>
      <c r="J20" s="210">
        <f t="shared" si="0"/>
        <v>12</v>
      </c>
      <c r="K20" s="212" t="str">
        <f t="shared" si="1"/>
        <v>Tinggi</v>
      </c>
      <c r="L20" s="215" t="s">
        <v>396</v>
      </c>
      <c r="M20" s="215" t="s">
        <v>397</v>
      </c>
      <c r="N20" s="212" t="s">
        <v>398</v>
      </c>
      <c r="O20" s="212" t="s">
        <v>336</v>
      </c>
    </row>
    <row r="21" spans="1:15" s="123" customFormat="1" ht="79.95" customHeight="1" x14ac:dyDescent="0.3">
      <c r="A21" s="208"/>
      <c r="B21" s="206">
        <v>12</v>
      </c>
      <c r="C21" s="207" t="s">
        <v>401</v>
      </c>
      <c r="D21" s="207" t="s">
        <v>400</v>
      </c>
      <c r="E21" s="207" t="s">
        <v>336</v>
      </c>
      <c r="F21" s="207" t="s">
        <v>399</v>
      </c>
      <c r="G21" s="204" t="s">
        <v>402</v>
      </c>
      <c r="H21" s="195">
        <v>3</v>
      </c>
      <c r="I21" s="195">
        <v>4</v>
      </c>
      <c r="J21" s="195">
        <f t="shared" si="0"/>
        <v>12</v>
      </c>
      <c r="K21" s="194" t="str">
        <f t="shared" si="1"/>
        <v>Tinggi</v>
      </c>
      <c r="L21" s="204" t="s">
        <v>403</v>
      </c>
      <c r="M21" s="204" t="s">
        <v>404</v>
      </c>
      <c r="N21" s="194" t="s">
        <v>405</v>
      </c>
      <c r="O21" s="212" t="s">
        <v>336</v>
      </c>
    </row>
    <row r="22" spans="1:15" s="123" customFormat="1" ht="46.8" x14ac:dyDescent="0.3">
      <c r="B22" s="216">
        <v>13</v>
      </c>
      <c r="C22" s="217" t="s">
        <v>408</v>
      </c>
      <c r="D22" s="217" t="s">
        <v>407</v>
      </c>
      <c r="E22" s="207" t="s">
        <v>336</v>
      </c>
      <c r="F22" s="217" t="s">
        <v>406</v>
      </c>
      <c r="G22" s="215" t="s">
        <v>409</v>
      </c>
      <c r="H22" s="210">
        <v>2</v>
      </c>
      <c r="I22" s="210">
        <v>4</v>
      </c>
      <c r="J22" s="210">
        <f t="shared" si="0"/>
        <v>8</v>
      </c>
      <c r="K22" s="212" t="str">
        <f t="shared" si="1"/>
        <v>Moderat</v>
      </c>
      <c r="L22" s="215" t="s">
        <v>410</v>
      </c>
      <c r="M22" s="215" t="s">
        <v>411</v>
      </c>
      <c r="N22" s="217" t="s">
        <v>412</v>
      </c>
      <c r="O22" s="212" t="s">
        <v>336</v>
      </c>
    </row>
    <row r="23" spans="1:15" ht="70.05" customHeight="1" x14ac:dyDescent="0.3">
      <c r="B23" s="206">
        <v>14</v>
      </c>
      <c r="C23" s="207" t="s">
        <v>414</v>
      </c>
      <c r="D23" s="207" t="s">
        <v>415</v>
      </c>
      <c r="E23" s="207" t="s">
        <v>336</v>
      </c>
      <c r="F23" s="207" t="s">
        <v>413</v>
      </c>
      <c r="G23" s="204" t="s">
        <v>416</v>
      </c>
      <c r="H23" s="195">
        <v>2</v>
      </c>
      <c r="I23" s="195">
        <v>3</v>
      </c>
      <c r="J23" s="195">
        <f t="shared" si="0"/>
        <v>6</v>
      </c>
      <c r="K23" s="194" t="str">
        <f t="shared" si="1"/>
        <v>Moderat</v>
      </c>
      <c r="L23" s="204" t="s">
        <v>417</v>
      </c>
      <c r="M23" s="204" t="s">
        <v>418</v>
      </c>
      <c r="N23" s="194" t="s">
        <v>419</v>
      </c>
      <c r="O23" s="212" t="s">
        <v>336</v>
      </c>
    </row>
    <row r="24" spans="1:15" s="26" customFormat="1" ht="70.05" customHeight="1" x14ac:dyDescent="0.3">
      <c r="B24" s="216">
        <v>15</v>
      </c>
      <c r="C24" s="217" t="s">
        <v>420</v>
      </c>
      <c r="D24" s="217" t="s">
        <v>421</v>
      </c>
      <c r="E24" s="217" t="s">
        <v>366</v>
      </c>
      <c r="F24" s="217" t="s">
        <v>425</v>
      </c>
      <c r="G24" s="215" t="s">
        <v>422</v>
      </c>
      <c r="H24" s="210">
        <v>3</v>
      </c>
      <c r="I24" s="210">
        <v>4</v>
      </c>
      <c r="J24" s="210">
        <f t="shared" si="0"/>
        <v>12</v>
      </c>
      <c r="K24" s="212" t="str">
        <f t="shared" si="1"/>
        <v>Tinggi</v>
      </c>
      <c r="L24" s="212" t="s">
        <v>423</v>
      </c>
      <c r="M24" s="212" t="s">
        <v>424</v>
      </c>
      <c r="N24" s="212" t="s">
        <v>426</v>
      </c>
      <c r="O24" s="212" t="s">
        <v>427</v>
      </c>
    </row>
    <row r="25" spans="1:15" ht="70.05" customHeight="1" x14ac:dyDescent="0.3">
      <c r="A25" s="208"/>
      <c r="B25" s="206">
        <v>16</v>
      </c>
      <c r="C25" s="207" t="s">
        <v>428</v>
      </c>
      <c r="D25" s="207" t="s">
        <v>433</v>
      </c>
      <c r="E25" s="194" t="s">
        <v>336</v>
      </c>
      <c r="F25" s="207" t="s">
        <v>442</v>
      </c>
      <c r="G25" s="204" t="s">
        <v>429</v>
      </c>
      <c r="H25" s="195">
        <v>3</v>
      </c>
      <c r="I25" s="195">
        <v>4</v>
      </c>
      <c r="J25" s="195">
        <f t="shared" si="0"/>
        <v>12</v>
      </c>
      <c r="K25" s="194" t="str">
        <f t="shared" si="1"/>
        <v>Tinggi</v>
      </c>
      <c r="L25" s="204" t="s">
        <v>430</v>
      </c>
      <c r="M25" s="204" t="s">
        <v>431</v>
      </c>
      <c r="N25" s="207" t="s">
        <v>432</v>
      </c>
      <c r="O25" s="194" t="s">
        <v>336</v>
      </c>
    </row>
    <row r="26" spans="1:15" ht="70.05" customHeight="1" x14ac:dyDescent="0.3">
      <c r="B26" s="214">
        <v>17</v>
      </c>
      <c r="C26" s="217" t="s">
        <v>435</v>
      </c>
      <c r="D26" s="217" t="s">
        <v>436</v>
      </c>
      <c r="E26" s="213" t="s">
        <v>427</v>
      </c>
      <c r="F26" s="217" t="s">
        <v>434</v>
      </c>
      <c r="G26" s="215" t="s">
        <v>437</v>
      </c>
      <c r="H26" s="210">
        <v>3</v>
      </c>
      <c r="I26" s="210">
        <v>4</v>
      </c>
      <c r="J26" s="210">
        <f t="shared" si="0"/>
        <v>12</v>
      </c>
      <c r="K26" s="212" t="str">
        <f t="shared" si="1"/>
        <v>Tinggi</v>
      </c>
      <c r="L26" s="211" t="s">
        <v>438</v>
      </c>
      <c r="M26" s="215" t="s">
        <v>439</v>
      </c>
      <c r="N26" s="212" t="s">
        <v>440</v>
      </c>
      <c r="O26" s="217" t="s">
        <v>441</v>
      </c>
    </row>
    <row r="27" spans="1:15" ht="100.05" customHeight="1" x14ac:dyDescent="0.3">
      <c r="B27" s="195">
        <v>18</v>
      </c>
      <c r="C27" s="207" t="s">
        <v>444</v>
      </c>
      <c r="D27" s="207" t="s">
        <v>445</v>
      </c>
      <c r="E27" s="194" t="s">
        <v>336</v>
      </c>
      <c r="F27" s="207" t="s">
        <v>443</v>
      </c>
      <c r="G27" s="204" t="s">
        <v>446</v>
      </c>
      <c r="H27" s="195">
        <v>4</v>
      </c>
      <c r="I27" s="195">
        <v>3</v>
      </c>
      <c r="J27" s="195">
        <f t="shared" si="0"/>
        <v>12</v>
      </c>
      <c r="K27" s="194" t="str">
        <f t="shared" si="1"/>
        <v>Tinggi</v>
      </c>
      <c r="L27" s="204" t="s">
        <v>447</v>
      </c>
      <c r="M27" s="204" t="s">
        <v>448</v>
      </c>
      <c r="N27" s="194" t="s">
        <v>449</v>
      </c>
      <c r="O27" s="194" t="s">
        <v>336</v>
      </c>
    </row>
    <row r="28" spans="1:15" s="26" customFormat="1" ht="100.05" customHeight="1" x14ac:dyDescent="0.3">
      <c r="B28" s="216">
        <v>19</v>
      </c>
      <c r="C28" s="217" t="s">
        <v>451</v>
      </c>
      <c r="D28" s="217" t="s">
        <v>452</v>
      </c>
      <c r="E28" s="213" t="s">
        <v>453</v>
      </c>
      <c r="F28" s="217" t="s">
        <v>450</v>
      </c>
      <c r="G28" s="215" t="s">
        <v>454</v>
      </c>
      <c r="H28" s="214">
        <v>3</v>
      </c>
      <c r="I28" s="214">
        <v>4</v>
      </c>
      <c r="J28" s="214">
        <f t="shared" si="0"/>
        <v>12</v>
      </c>
      <c r="K28" s="213" t="str">
        <f t="shared" si="1"/>
        <v>Tinggi</v>
      </c>
      <c r="L28" s="215" t="s">
        <v>455</v>
      </c>
      <c r="M28" s="215" t="s">
        <v>456</v>
      </c>
      <c r="N28" s="213" t="s">
        <v>457</v>
      </c>
      <c r="O28" s="194" t="s">
        <v>336</v>
      </c>
    </row>
    <row r="29" spans="1:15" ht="78.75" customHeight="1" x14ac:dyDescent="0.3">
      <c r="B29" s="195">
        <v>20</v>
      </c>
      <c r="C29" s="207" t="s">
        <v>460</v>
      </c>
      <c r="D29" s="207" t="s">
        <v>461</v>
      </c>
      <c r="E29" s="207" t="s">
        <v>336</v>
      </c>
      <c r="F29" s="207" t="s">
        <v>458</v>
      </c>
      <c r="G29" s="204" t="s">
        <v>462</v>
      </c>
      <c r="H29" s="195">
        <v>3</v>
      </c>
      <c r="I29" s="195">
        <v>4</v>
      </c>
      <c r="J29" s="195">
        <f t="shared" si="0"/>
        <v>12</v>
      </c>
      <c r="K29" s="194" t="str">
        <f t="shared" si="1"/>
        <v>Tinggi</v>
      </c>
      <c r="L29" s="204" t="s">
        <v>463</v>
      </c>
      <c r="M29" s="204" t="s">
        <v>464</v>
      </c>
      <c r="N29" s="194" t="s">
        <v>465</v>
      </c>
      <c r="O29" s="194" t="s">
        <v>336</v>
      </c>
    </row>
    <row r="30" spans="1:15" ht="100.05" customHeight="1" x14ac:dyDescent="0.3">
      <c r="B30" s="216">
        <v>21</v>
      </c>
      <c r="C30" s="217" t="s">
        <v>466</v>
      </c>
      <c r="D30" s="217" t="s">
        <v>467</v>
      </c>
      <c r="E30" s="207" t="s">
        <v>336</v>
      </c>
      <c r="F30" s="217" t="s">
        <v>459</v>
      </c>
      <c r="G30" s="215" t="s">
        <v>468</v>
      </c>
      <c r="H30" s="219">
        <v>4</v>
      </c>
      <c r="I30" s="219">
        <v>3</v>
      </c>
      <c r="J30" s="219">
        <f t="shared" si="0"/>
        <v>12</v>
      </c>
      <c r="K30" s="223" t="str">
        <f t="shared" si="1"/>
        <v>Tinggi</v>
      </c>
      <c r="L30" s="215" t="s">
        <v>469</v>
      </c>
      <c r="M30" s="215" t="s">
        <v>470</v>
      </c>
      <c r="N30" s="223" t="s">
        <v>471</v>
      </c>
      <c r="O30" s="194" t="s">
        <v>336</v>
      </c>
    </row>
    <row r="31" spans="1:15" x14ac:dyDescent="0.3">
      <c r="B31" s="186"/>
      <c r="C31" s="187"/>
      <c r="D31" s="187"/>
      <c r="E31" s="188"/>
      <c r="F31" s="187"/>
      <c r="G31" s="187"/>
      <c r="H31" s="186"/>
      <c r="I31" s="186"/>
      <c r="J31" s="186"/>
      <c r="K31" s="189"/>
      <c r="L31" s="187"/>
      <c r="M31" s="187"/>
      <c r="N31" s="190"/>
      <c r="O31" s="191"/>
    </row>
    <row r="32" spans="1:15" x14ac:dyDescent="0.3">
      <c r="B32" s="186"/>
      <c r="C32" s="187"/>
      <c r="D32" s="187"/>
      <c r="E32" s="188"/>
      <c r="F32" s="187"/>
      <c r="G32" s="187"/>
      <c r="H32" s="186"/>
      <c r="I32" s="186"/>
      <c r="J32" s="186"/>
      <c r="K32" s="189"/>
      <c r="L32" s="187"/>
      <c r="M32" s="187"/>
      <c r="N32" s="190"/>
      <c r="O32" s="191"/>
    </row>
    <row r="33" spans="2:15" x14ac:dyDescent="0.3">
      <c r="B33" s="186"/>
      <c r="C33" s="187"/>
      <c r="D33" s="187"/>
      <c r="E33" s="188"/>
      <c r="F33" s="187"/>
      <c r="G33" s="187"/>
      <c r="H33" s="186"/>
      <c r="I33" s="186"/>
      <c r="J33" s="186"/>
      <c r="K33" s="189"/>
      <c r="L33" s="187"/>
      <c r="M33" s="187"/>
      <c r="N33" s="190"/>
      <c r="O33" s="191"/>
    </row>
    <row r="34" spans="2:15" x14ac:dyDescent="0.3">
      <c r="B34" s="186"/>
      <c r="C34" s="187"/>
      <c r="D34" s="187"/>
      <c r="E34" s="188"/>
      <c r="F34" s="187"/>
      <c r="G34" s="187"/>
      <c r="H34" s="186"/>
      <c r="I34" s="186"/>
      <c r="J34" s="186"/>
      <c r="K34" s="189"/>
      <c r="L34" s="187"/>
      <c r="M34" s="187"/>
      <c r="N34" s="190"/>
      <c r="O34" s="191"/>
    </row>
    <row r="35" spans="2:15" x14ac:dyDescent="0.3">
      <c r="B35" s="186"/>
      <c r="C35" s="187"/>
      <c r="D35" s="187"/>
      <c r="E35" s="188"/>
      <c r="F35" s="187"/>
      <c r="G35" s="187"/>
      <c r="H35" s="186"/>
      <c r="I35" s="186"/>
      <c r="J35" s="186"/>
      <c r="K35" s="189"/>
      <c r="L35" s="187"/>
      <c r="M35" s="187"/>
      <c r="N35" s="190"/>
      <c r="O35" s="191"/>
    </row>
    <row r="36" spans="2:15" x14ac:dyDescent="0.3">
      <c r="B36" s="186"/>
      <c r="C36" s="187"/>
      <c r="D36" s="187"/>
      <c r="E36" s="188"/>
      <c r="F36" s="187"/>
      <c r="G36" s="187"/>
      <c r="H36" s="186"/>
      <c r="I36" s="186"/>
      <c r="J36" s="186"/>
      <c r="K36" s="189"/>
      <c r="L36" s="187"/>
      <c r="M36" s="187"/>
      <c r="N36" s="190"/>
      <c r="O36" s="191"/>
    </row>
    <row r="37" spans="2:15" x14ac:dyDescent="0.3">
      <c r="B37" s="186"/>
      <c r="C37" s="187"/>
      <c r="D37" s="187"/>
      <c r="E37" s="188"/>
      <c r="F37" s="187"/>
      <c r="G37" s="187"/>
      <c r="H37" s="186"/>
      <c r="I37" s="186"/>
      <c r="J37" s="186"/>
      <c r="K37" s="189"/>
      <c r="L37" s="187"/>
      <c r="M37" s="187"/>
      <c r="N37" s="190"/>
      <c r="O37" s="191"/>
    </row>
    <row r="38" spans="2:15" ht="16.2" thickBot="1" x14ac:dyDescent="0.35"/>
    <row r="39" spans="2:15" x14ac:dyDescent="0.3">
      <c r="D39" s="9"/>
      <c r="E39" s="10"/>
      <c r="F39" s="10"/>
      <c r="G39" s="10"/>
      <c r="H39" s="10"/>
      <c r="I39" s="10"/>
      <c r="J39" s="10"/>
      <c r="K39" s="10"/>
      <c r="L39" s="10"/>
      <c r="M39" s="11"/>
    </row>
    <row r="40" spans="2:15" x14ac:dyDescent="0.3">
      <c r="D40" s="12"/>
      <c r="E40" s="13"/>
      <c r="F40" s="13"/>
      <c r="G40" s="13"/>
      <c r="H40" s="13"/>
      <c r="I40" s="13"/>
      <c r="J40" s="13"/>
      <c r="K40" s="13"/>
      <c r="L40" s="13"/>
      <c r="M40" s="14"/>
    </row>
    <row r="41" spans="2:15" x14ac:dyDescent="0.3">
      <c r="D41" s="12"/>
      <c r="E41" s="13"/>
      <c r="F41" s="13"/>
      <c r="G41" s="13"/>
      <c r="H41" s="13"/>
      <c r="I41" s="13"/>
      <c r="J41" s="13"/>
      <c r="K41" s="13"/>
      <c r="L41" s="13"/>
      <c r="M41" s="14"/>
    </row>
    <row r="42" spans="2:15" x14ac:dyDescent="0.3">
      <c r="D42" s="12"/>
      <c r="E42" s="13"/>
      <c r="F42" s="13"/>
      <c r="G42" s="13"/>
      <c r="H42" s="13"/>
      <c r="I42" s="13"/>
      <c r="J42" s="13"/>
      <c r="K42" s="13"/>
      <c r="L42" s="13"/>
      <c r="M42" s="14"/>
    </row>
    <row r="43" spans="2:15" x14ac:dyDescent="0.3">
      <c r="D43" s="12"/>
      <c r="E43" s="13"/>
      <c r="F43" s="13"/>
      <c r="G43" s="13"/>
      <c r="H43" s="13"/>
      <c r="I43" s="13"/>
      <c r="J43" s="13"/>
      <c r="K43" s="13"/>
      <c r="L43" s="13"/>
      <c r="M43" s="14"/>
    </row>
    <row r="44" spans="2:15" x14ac:dyDescent="0.3">
      <c r="D44" s="12"/>
      <c r="E44" s="13"/>
      <c r="F44" s="13"/>
      <c r="G44" s="13"/>
      <c r="H44" s="13"/>
      <c r="I44" s="13"/>
      <c r="J44" s="13"/>
      <c r="K44" s="13"/>
      <c r="L44" s="13"/>
      <c r="M44" s="14"/>
    </row>
    <row r="45" spans="2:15" x14ac:dyDescent="0.3">
      <c r="D45" s="12"/>
      <c r="E45" s="13"/>
      <c r="F45" s="13"/>
      <c r="G45" s="13"/>
      <c r="H45" s="13"/>
      <c r="I45" s="13"/>
      <c r="J45" s="13"/>
      <c r="K45" s="13"/>
      <c r="L45" s="13"/>
      <c r="M45" s="14"/>
    </row>
    <row r="46" spans="2:15" x14ac:dyDescent="0.3">
      <c r="D46" s="12"/>
      <c r="E46" s="13"/>
      <c r="F46" s="13"/>
      <c r="G46" s="13"/>
      <c r="H46" s="13"/>
      <c r="I46" s="13"/>
      <c r="J46" s="13"/>
      <c r="K46" s="13"/>
      <c r="L46" s="13"/>
      <c r="M46" s="14"/>
    </row>
    <row r="47" spans="2:15" x14ac:dyDescent="0.3">
      <c r="D47" s="12"/>
      <c r="E47" s="13"/>
      <c r="F47" s="13"/>
      <c r="G47" s="13"/>
      <c r="H47" s="13"/>
      <c r="I47" s="13"/>
      <c r="J47" s="13"/>
      <c r="K47" s="13"/>
      <c r="L47" s="13"/>
      <c r="M47" s="14"/>
    </row>
    <row r="48" spans="2:15" x14ac:dyDescent="0.3">
      <c r="D48" s="12"/>
      <c r="E48" s="13"/>
      <c r="F48" s="13"/>
      <c r="G48" s="13"/>
      <c r="H48" s="13"/>
      <c r="I48" s="13"/>
      <c r="J48" s="13"/>
      <c r="K48" s="13"/>
      <c r="L48" s="13"/>
      <c r="M48" s="14"/>
    </row>
    <row r="49" spans="4:13" x14ac:dyDescent="0.3">
      <c r="D49" s="12"/>
      <c r="E49" s="13"/>
      <c r="F49" s="13"/>
      <c r="G49" s="13"/>
      <c r="H49" s="13"/>
      <c r="I49" s="13"/>
      <c r="J49" s="13"/>
      <c r="K49" s="13"/>
      <c r="L49" s="13"/>
      <c r="M49" s="14"/>
    </row>
    <row r="50" spans="4:13" x14ac:dyDescent="0.3">
      <c r="D50" s="12"/>
      <c r="E50" s="13"/>
      <c r="F50" s="13"/>
      <c r="G50" s="13"/>
      <c r="H50" s="13"/>
      <c r="I50" s="13"/>
      <c r="J50" s="13"/>
      <c r="K50" s="13"/>
      <c r="L50" s="13"/>
      <c r="M50" s="14"/>
    </row>
    <row r="51" spans="4:13" x14ac:dyDescent="0.3">
      <c r="D51" s="12"/>
      <c r="E51" s="13"/>
      <c r="F51" s="13"/>
      <c r="G51" s="13"/>
      <c r="H51" s="13"/>
      <c r="I51" s="13"/>
      <c r="J51" s="13"/>
      <c r="K51" s="13"/>
      <c r="L51" s="13"/>
      <c r="M51" s="14"/>
    </row>
    <row r="52" spans="4:13" x14ac:dyDescent="0.3">
      <c r="D52" s="12"/>
      <c r="E52" s="13"/>
      <c r="F52" s="13"/>
      <c r="G52" s="13"/>
      <c r="H52" s="13"/>
      <c r="I52" s="13"/>
      <c r="J52" s="13"/>
      <c r="K52" s="13"/>
      <c r="L52" s="13"/>
      <c r="M52" s="14"/>
    </row>
    <row r="53" spans="4:13" x14ac:dyDescent="0.3">
      <c r="D53" s="12"/>
      <c r="E53" s="13"/>
      <c r="F53" s="13"/>
      <c r="G53" s="13"/>
      <c r="H53" s="13"/>
      <c r="I53" s="13"/>
      <c r="J53" s="13"/>
      <c r="K53" s="13"/>
      <c r="L53" s="13"/>
      <c r="M53" s="14"/>
    </row>
    <row r="54" spans="4:13" x14ac:dyDescent="0.3">
      <c r="D54" s="12"/>
      <c r="E54" s="13"/>
      <c r="F54" s="13"/>
      <c r="G54" s="13"/>
      <c r="H54" s="13"/>
      <c r="I54" s="13"/>
      <c r="J54" s="13"/>
      <c r="K54" s="13"/>
      <c r="L54" s="13"/>
      <c r="M54" s="14"/>
    </row>
    <row r="55" spans="4:13" x14ac:dyDescent="0.3">
      <c r="D55" s="12"/>
      <c r="E55" s="13"/>
      <c r="F55" s="13"/>
      <c r="G55" s="13"/>
      <c r="H55" s="13"/>
      <c r="I55" s="13"/>
      <c r="J55" s="13"/>
      <c r="K55" s="13"/>
      <c r="L55" s="13"/>
      <c r="M55" s="14"/>
    </row>
    <row r="56" spans="4:13" x14ac:dyDescent="0.3">
      <c r="D56" s="12"/>
      <c r="E56" s="13"/>
      <c r="F56" s="13"/>
      <c r="G56" s="13"/>
      <c r="H56" s="13"/>
      <c r="I56" s="13"/>
      <c r="J56" s="13"/>
      <c r="K56" s="13"/>
      <c r="L56" s="13"/>
      <c r="M56" s="14"/>
    </row>
    <row r="57" spans="4:13" x14ac:dyDescent="0.3">
      <c r="D57" s="12"/>
      <c r="E57" s="13"/>
      <c r="F57" s="13"/>
      <c r="G57" s="13"/>
      <c r="H57" s="13"/>
      <c r="I57" s="13"/>
      <c r="J57" s="13"/>
      <c r="K57" s="13"/>
      <c r="L57" s="13"/>
      <c r="M57" s="14"/>
    </row>
    <row r="58" spans="4:13" x14ac:dyDescent="0.3">
      <c r="D58" s="12"/>
      <c r="E58" s="13"/>
      <c r="F58" s="13"/>
      <c r="G58" s="13"/>
      <c r="H58" s="13"/>
      <c r="I58" s="13"/>
      <c r="J58" s="13"/>
      <c r="K58" s="13"/>
      <c r="L58" s="13"/>
      <c r="M58" s="14"/>
    </row>
    <row r="59" spans="4:13" x14ac:dyDescent="0.3">
      <c r="D59" s="12"/>
      <c r="E59" s="13"/>
      <c r="F59" s="13"/>
      <c r="G59" s="13"/>
      <c r="H59" s="13"/>
      <c r="I59" s="13"/>
      <c r="J59" s="13"/>
      <c r="K59" s="13"/>
      <c r="L59" s="13"/>
      <c r="M59" s="14"/>
    </row>
    <row r="60" spans="4:13" x14ac:dyDescent="0.3">
      <c r="D60" s="12"/>
      <c r="E60" s="13"/>
      <c r="F60" s="13"/>
      <c r="G60" s="13"/>
      <c r="H60" s="13"/>
      <c r="I60" s="13"/>
      <c r="J60" s="13"/>
      <c r="K60" s="13"/>
      <c r="L60" s="13"/>
      <c r="M60" s="14"/>
    </row>
    <row r="61" spans="4:13" x14ac:dyDescent="0.3">
      <c r="D61" s="12"/>
      <c r="E61" s="13"/>
      <c r="F61" s="13"/>
      <c r="G61" s="13"/>
      <c r="H61" s="13"/>
      <c r="I61" s="13"/>
      <c r="J61" s="13"/>
      <c r="K61" s="13"/>
      <c r="L61" s="13"/>
      <c r="M61" s="14"/>
    </row>
    <row r="62" spans="4:13" x14ac:dyDescent="0.3">
      <c r="D62" s="12"/>
      <c r="E62" s="13"/>
      <c r="F62" s="13"/>
      <c r="G62" s="13"/>
      <c r="H62" s="13"/>
      <c r="I62" s="13"/>
      <c r="J62" s="13"/>
      <c r="K62" s="13"/>
      <c r="L62" s="13"/>
      <c r="M62" s="14"/>
    </row>
    <row r="63" spans="4:13" ht="16.2" thickBot="1" x14ac:dyDescent="0.35">
      <c r="D63" s="15"/>
      <c r="E63" s="16"/>
      <c r="F63" s="16"/>
      <c r="G63" s="16"/>
      <c r="H63" s="16"/>
      <c r="I63" s="16"/>
      <c r="J63" s="16"/>
      <c r="K63" s="16"/>
      <c r="L63" s="16"/>
      <c r="M63" s="17"/>
    </row>
  </sheetData>
  <mergeCells count="16">
    <mergeCell ref="B5:D5"/>
    <mergeCell ref="H5:I5"/>
    <mergeCell ref="J5:L5"/>
    <mergeCell ref="N11:N12"/>
    <mergeCell ref="O11:O12"/>
    <mergeCell ref="D2:J2"/>
    <mergeCell ref="K2:N2"/>
    <mergeCell ref="D3:J3"/>
    <mergeCell ref="K3:L3"/>
    <mergeCell ref="D4:J4"/>
    <mergeCell ref="K4:L4"/>
    <mergeCell ref="B11:B12"/>
    <mergeCell ref="C11:C12"/>
    <mergeCell ref="D11:D12"/>
    <mergeCell ref="E11:E12"/>
    <mergeCell ref="F11:F12"/>
  </mergeCells>
  <printOptions horizontalCentered="1"/>
  <pageMargins left="0" right="0" top="0" bottom="0" header="0" footer="0"/>
  <pageSetup paperSize="8" scale="60" orientation="landscape" r:id="rId1"/>
  <headerFooter>
    <oddFooter>&amp;C&amp;"Arial Black,Regular"&amp;12Hal &amp;P dari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FD58-6EA0-480C-9B25-6AF0CB764AC0}">
  <dimension ref="A1:W63"/>
  <sheetViews>
    <sheetView tabSelected="1" topLeftCell="N1" zoomScale="83" zoomScaleNormal="83" workbookViewId="0">
      <pane ySplit="8" topLeftCell="A9" activePane="bottomLeft" state="frozen"/>
      <selection pane="bottomLeft" activeCell="T23" sqref="T23"/>
    </sheetView>
  </sheetViews>
  <sheetFormatPr defaultColWidth="8.88671875" defaultRowHeight="15.6" x14ac:dyDescent="0.3"/>
  <cols>
    <col min="1" max="1" width="3" style="1" customWidth="1"/>
    <col min="2" max="2" width="4.33203125" style="1" customWidth="1"/>
    <col min="3" max="3" width="45.44140625" style="22" bestFit="1" customWidth="1"/>
    <col min="4" max="4" width="51.5546875" style="1" bestFit="1" customWidth="1"/>
    <col min="5" max="5" width="18.44140625" style="1" customWidth="1"/>
    <col min="6" max="6" width="27" style="1" customWidth="1"/>
    <col min="7" max="7" width="37.6640625" style="1" bestFit="1" customWidth="1"/>
    <col min="8" max="8" width="7" style="1" customWidth="1"/>
    <col min="9" max="9" width="10.33203125" style="1" customWidth="1"/>
    <col min="10" max="10" width="8.6640625" style="1" customWidth="1"/>
    <col min="11" max="11" width="16.109375" style="19" customWidth="1"/>
    <col min="12" max="14" width="35.77734375" style="1" customWidth="1"/>
    <col min="15" max="15" width="29.5546875" style="1" customWidth="1"/>
    <col min="16" max="16" width="3.5546875" style="1" customWidth="1"/>
    <col min="17" max="17" width="17.77734375" style="1" customWidth="1"/>
    <col min="18" max="23" width="20.77734375" style="1" customWidth="1"/>
    <col min="24" max="16384" width="8.88671875" style="1"/>
  </cols>
  <sheetData>
    <row r="1" spans="2:23" ht="16.2" thickBot="1" x14ac:dyDescent="0.35">
      <c r="Q1" s="27"/>
    </row>
    <row r="2" spans="2:23" ht="25.2" customHeight="1" x14ac:dyDescent="0.3">
      <c r="B2" s="23"/>
      <c r="C2" s="23"/>
      <c r="D2" s="236" t="s">
        <v>0</v>
      </c>
      <c r="E2" s="237"/>
      <c r="F2" s="237"/>
      <c r="G2" s="237"/>
      <c r="H2" s="237"/>
      <c r="I2" s="237"/>
      <c r="J2" s="238"/>
      <c r="K2" s="239" t="s">
        <v>19</v>
      </c>
      <c r="L2" s="240"/>
      <c r="M2" s="240"/>
      <c r="N2" s="241"/>
      <c r="O2" s="156"/>
      <c r="Q2" s="27"/>
    </row>
    <row r="3" spans="2:23" ht="25.2" customHeight="1" x14ac:dyDescent="0.3">
      <c r="B3" s="23"/>
      <c r="C3" s="23"/>
      <c r="D3" s="242" t="s">
        <v>371</v>
      </c>
      <c r="E3" s="243"/>
      <c r="F3" s="243"/>
      <c r="G3" s="243"/>
      <c r="H3" s="243"/>
      <c r="I3" s="243"/>
      <c r="J3" s="244"/>
      <c r="K3" s="245" t="s">
        <v>14</v>
      </c>
      <c r="L3" s="246"/>
      <c r="M3" s="8" t="s">
        <v>16</v>
      </c>
      <c r="N3" s="7" t="s">
        <v>17</v>
      </c>
      <c r="O3" s="156"/>
      <c r="Q3" s="27"/>
    </row>
    <row r="4" spans="2:23" ht="25.2" customHeight="1" thickBot="1" x14ac:dyDescent="0.35">
      <c r="B4" s="24"/>
      <c r="C4" s="24"/>
      <c r="D4" s="247" t="s">
        <v>1</v>
      </c>
      <c r="E4" s="248"/>
      <c r="F4" s="248"/>
      <c r="G4" s="248"/>
      <c r="H4" s="248"/>
      <c r="I4" s="248"/>
      <c r="J4" s="249"/>
      <c r="K4" s="250" t="s">
        <v>15</v>
      </c>
      <c r="L4" s="251"/>
      <c r="M4" s="25">
        <v>45314</v>
      </c>
      <c r="N4" s="20"/>
      <c r="O4" s="156"/>
      <c r="Q4" s="27"/>
    </row>
    <row r="5" spans="2:23" s="2" customFormat="1" ht="45" customHeight="1" thickBot="1" x14ac:dyDescent="0.35">
      <c r="B5" s="252" t="s">
        <v>2</v>
      </c>
      <c r="C5" s="253"/>
      <c r="D5" s="254"/>
      <c r="E5" s="224" t="s">
        <v>316</v>
      </c>
      <c r="F5" s="224" t="s">
        <v>3</v>
      </c>
      <c r="G5" s="224" t="s">
        <v>315</v>
      </c>
      <c r="H5" s="254" t="s">
        <v>4</v>
      </c>
      <c r="I5" s="254"/>
      <c r="J5" s="254" t="s">
        <v>307</v>
      </c>
      <c r="K5" s="254"/>
      <c r="L5" s="254"/>
      <c r="M5" s="224" t="s">
        <v>3</v>
      </c>
      <c r="N5" s="192" t="s">
        <v>317</v>
      </c>
      <c r="O5" s="157"/>
    </row>
    <row r="6" spans="2:23" ht="3" customHeight="1" x14ac:dyDescent="0.3"/>
    <row r="7" spans="2:23" s="3" customFormat="1" ht="31.2" x14ac:dyDescent="0.3">
      <c r="B7" s="5" t="s">
        <v>13</v>
      </c>
      <c r="C7" s="21" t="s">
        <v>22</v>
      </c>
      <c r="D7" s="21" t="s">
        <v>5</v>
      </c>
      <c r="E7" s="5" t="s">
        <v>6</v>
      </c>
      <c r="F7" s="21" t="s">
        <v>7</v>
      </c>
      <c r="G7" s="5" t="s">
        <v>8</v>
      </c>
      <c r="H7" s="5" t="s">
        <v>9</v>
      </c>
      <c r="I7" s="5" t="s">
        <v>10</v>
      </c>
      <c r="J7" s="5" t="s">
        <v>11</v>
      </c>
      <c r="K7" s="5" t="s">
        <v>18</v>
      </c>
      <c r="L7" s="5" t="s">
        <v>21</v>
      </c>
      <c r="M7" s="5" t="s">
        <v>20</v>
      </c>
      <c r="N7" s="5" t="s">
        <v>12</v>
      </c>
      <c r="O7" s="5" t="s">
        <v>305</v>
      </c>
      <c r="Q7" s="3" t="s">
        <v>472</v>
      </c>
      <c r="R7" s="3" t="s">
        <v>486</v>
      </c>
      <c r="S7" s="3" t="s">
        <v>487</v>
      </c>
      <c r="T7" s="3" t="s">
        <v>488</v>
      </c>
      <c r="U7" s="227">
        <v>45383</v>
      </c>
      <c r="V7" s="3" t="s">
        <v>489</v>
      </c>
      <c r="W7" s="3" t="s">
        <v>490</v>
      </c>
    </row>
    <row r="8" spans="2:23" ht="3" customHeight="1" x14ac:dyDescent="0.3">
      <c r="B8" s="4"/>
      <c r="C8" s="6"/>
      <c r="D8" s="4"/>
      <c r="E8" s="4"/>
      <c r="F8" s="4"/>
      <c r="G8" s="4"/>
      <c r="H8" s="4"/>
      <c r="I8" s="4"/>
      <c r="J8" s="4"/>
      <c r="K8" s="18"/>
      <c r="L8" s="4"/>
      <c r="M8" s="4"/>
      <c r="N8" s="4"/>
      <c r="O8" s="158"/>
    </row>
    <row r="9" spans="2:23" ht="100.05" customHeight="1" x14ac:dyDescent="0.3">
      <c r="B9" s="218">
        <v>1</v>
      </c>
      <c r="C9" s="220" t="s">
        <v>308</v>
      </c>
      <c r="D9" s="220" t="s">
        <v>309</v>
      </c>
      <c r="E9" s="222" t="s">
        <v>310</v>
      </c>
      <c r="F9" s="222" t="s">
        <v>306</v>
      </c>
      <c r="G9" s="194" t="s">
        <v>324</v>
      </c>
      <c r="H9" s="195">
        <v>4</v>
      </c>
      <c r="I9" s="195">
        <v>3</v>
      </c>
      <c r="J9" s="195">
        <f t="shared" ref="J9:J30" si="0">I9*H9</f>
        <v>12</v>
      </c>
      <c r="K9" s="194" t="str">
        <f t="shared" ref="K9:K30" si="1">IF(J9&gt;=15,"Katastropik / Bencana",IF(J9&gt;=10,"Tinggi",IF(J9&gt;=5,"Moderat",IF(J9&gt;=3,"Rendah","Tidak Signifikan"))))</f>
        <v>Tinggi</v>
      </c>
      <c r="L9" s="196" t="s">
        <v>311</v>
      </c>
      <c r="M9" s="196" t="s">
        <v>312</v>
      </c>
      <c r="N9" s="194" t="s">
        <v>313</v>
      </c>
      <c r="O9" s="194" t="s">
        <v>314</v>
      </c>
      <c r="Q9" s="8">
        <v>5</v>
      </c>
      <c r="R9" s="280" t="s">
        <v>473</v>
      </c>
      <c r="S9" s="280" t="s">
        <v>474</v>
      </c>
      <c r="T9" s="280" t="s">
        <v>475</v>
      </c>
      <c r="U9" s="18" t="s">
        <v>476</v>
      </c>
      <c r="V9" s="280" t="s">
        <v>477</v>
      </c>
      <c r="W9" s="8" t="s">
        <v>209</v>
      </c>
    </row>
    <row r="10" spans="2:23" ht="100.05" customHeight="1" x14ac:dyDescent="0.3">
      <c r="B10" s="218">
        <v>2</v>
      </c>
      <c r="C10" s="220" t="s">
        <v>318</v>
      </c>
      <c r="D10" s="220" t="s">
        <v>309</v>
      </c>
      <c r="E10" s="222" t="s">
        <v>310</v>
      </c>
      <c r="F10" s="222" t="s">
        <v>319</v>
      </c>
      <c r="G10" s="194" t="s">
        <v>325</v>
      </c>
      <c r="H10" s="195">
        <v>4</v>
      </c>
      <c r="I10" s="195">
        <v>3</v>
      </c>
      <c r="J10" s="195">
        <f t="shared" si="0"/>
        <v>12</v>
      </c>
      <c r="K10" s="194" t="str">
        <f t="shared" si="1"/>
        <v>Tinggi</v>
      </c>
      <c r="L10" s="196" t="s">
        <v>320</v>
      </c>
      <c r="M10" s="196" t="s">
        <v>321</v>
      </c>
      <c r="N10" s="222" t="s">
        <v>322</v>
      </c>
      <c r="O10" s="194" t="s">
        <v>314</v>
      </c>
      <c r="Q10" s="8">
        <v>4</v>
      </c>
      <c r="R10" s="280" t="s">
        <v>478</v>
      </c>
      <c r="S10" s="280" t="s">
        <v>482</v>
      </c>
      <c r="T10" s="280" t="s">
        <v>479</v>
      </c>
      <c r="U10" s="280" t="s">
        <v>480</v>
      </c>
      <c r="V10" s="8" t="s">
        <v>209</v>
      </c>
      <c r="W10" s="8" t="s">
        <v>209</v>
      </c>
    </row>
    <row r="11" spans="2:23" ht="46.8" x14ac:dyDescent="0.3">
      <c r="B11" s="228">
        <v>3</v>
      </c>
      <c r="C11" s="230" t="s">
        <v>329</v>
      </c>
      <c r="D11" s="230" t="s">
        <v>330</v>
      </c>
      <c r="E11" s="232" t="s">
        <v>310</v>
      </c>
      <c r="F11" s="234" t="s">
        <v>323</v>
      </c>
      <c r="G11" s="197" t="s">
        <v>326</v>
      </c>
      <c r="H11" s="198">
        <v>3</v>
      </c>
      <c r="I11" s="198">
        <v>4</v>
      </c>
      <c r="J11" s="198">
        <f t="shared" si="0"/>
        <v>12</v>
      </c>
      <c r="K11" s="199" t="str">
        <f t="shared" si="1"/>
        <v>Tinggi</v>
      </c>
      <c r="L11" s="197" t="s">
        <v>331</v>
      </c>
      <c r="M11" s="197" t="s">
        <v>334</v>
      </c>
      <c r="N11" s="255" t="s">
        <v>335</v>
      </c>
      <c r="O11" s="234" t="s">
        <v>336</v>
      </c>
      <c r="Q11" s="281">
        <f>(68+77+72+65+67)/5</f>
        <v>69.8</v>
      </c>
      <c r="R11" s="280" t="s">
        <v>481</v>
      </c>
      <c r="S11" s="280" t="s">
        <v>483</v>
      </c>
      <c r="T11" s="280" t="s">
        <v>484</v>
      </c>
      <c r="U11" s="280" t="s">
        <v>485</v>
      </c>
      <c r="V11" s="282" t="s">
        <v>491</v>
      </c>
      <c r="W11" s="8" t="s">
        <v>209</v>
      </c>
    </row>
    <row r="12" spans="2:23" ht="46.8" x14ac:dyDescent="0.3">
      <c r="B12" s="229"/>
      <c r="C12" s="231"/>
      <c r="D12" s="231"/>
      <c r="E12" s="233"/>
      <c r="F12" s="235"/>
      <c r="G12" s="197" t="s">
        <v>327</v>
      </c>
      <c r="H12" s="198">
        <v>3</v>
      </c>
      <c r="I12" s="198">
        <v>4</v>
      </c>
      <c r="J12" s="198">
        <f>I12*H12</f>
        <v>12</v>
      </c>
      <c r="K12" s="199" t="s">
        <v>328</v>
      </c>
      <c r="L12" s="197" t="s">
        <v>332</v>
      </c>
      <c r="M12" s="197" t="s">
        <v>333</v>
      </c>
      <c r="N12" s="256"/>
      <c r="O12" s="235"/>
      <c r="Q12" s="281"/>
      <c r="R12" s="280" t="s">
        <v>481</v>
      </c>
      <c r="S12" s="280" t="s">
        <v>483</v>
      </c>
      <c r="T12" s="280" t="s">
        <v>484</v>
      </c>
      <c r="U12" s="280" t="s">
        <v>485</v>
      </c>
      <c r="V12" s="282" t="s">
        <v>491</v>
      </c>
      <c r="W12" s="8" t="s">
        <v>209</v>
      </c>
    </row>
    <row r="13" spans="2:23" ht="100.05" customHeight="1" x14ac:dyDescent="0.3">
      <c r="B13" s="218">
        <v>4</v>
      </c>
      <c r="C13" s="203" t="s">
        <v>338</v>
      </c>
      <c r="D13" s="203" t="s">
        <v>339</v>
      </c>
      <c r="E13" s="222" t="s">
        <v>310</v>
      </c>
      <c r="F13" s="222" t="s">
        <v>337</v>
      </c>
      <c r="G13" s="204" t="s">
        <v>340</v>
      </c>
      <c r="H13" s="195">
        <v>4</v>
      </c>
      <c r="I13" s="195">
        <v>3</v>
      </c>
      <c r="J13" s="195">
        <f t="shared" si="0"/>
        <v>12</v>
      </c>
      <c r="K13" s="194" t="str">
        <f t="shared" si="1"/>
        <v>Tinggi</v>
      </c>
      <c r="L13" s="204" t="s">
        <v>341</v>
      </c>
      <c r="M13" s="204" t="s">
        <v>349</v>
      </c>
      <c r="N13" s="225" t="s">
        <v>342</v>
      </c>
      <c r="O13" s="194" t="s">
        <v>350</v>
      </c>
      <c r="Q13" s="8" t="s">
        <v>515</v>
      </c>
      <c r="R13" s="8" t="s">
        <v>492</v>
      </c>
      <c r="S13" s="8" t="s">
        <v>492</v>
      </c>
      <c r="T13" s="8" t="s">
        <v>492</v>
      </c>
      <c r="U13" s="8" t="s">
        <v>492</v>
      </c>
      <c r="V13" s="8" t="s">
        <v>492</v>
      </c>
      <c r="W13" s="8" t="s">
        <v>209</v>
      </c>
    </row>
    <row r="14" spans="2:23" ht="100.05" customHeight="1" x14ac:dyDescent="0.3">
      <c r="B14" s="218">
        <v>5</v>
      </c>
      <c r="C14" s="203" t="s">
        <v>344</v>
      </c>
      <c r="D14" s="220" t="s">
        <v>345</v>
      </c>
      <c r="E14" s="222" t="s">
        <v>310</v>
      </c>
      <c r="F14" s="222" t="s">
        <v>343</v>
      </c>
      <c r="G14" s="204" t="s">
        <v>346</v>
      </c>
      <c r="H14" s="195">
        <v>4</v>
      </c>
      <c r="I14" s="195">
        <v>3</v>
      </c>
      <c r="J14" s="195">
        <f t="shared" si="0"/>
        <v>12</v>
      </c>
      <c r="K14" s="194" t="str">
        <f t="shared" si="1"/>
        <v>Tinggi</v>
      </c>
      <c r="L14" s="204" t="s">
        <v>347</v>
      </c>
      <c r="M14" s="204" t="s">
        <v>348</v>
      </c>
      <c r="N14" s="222" t="s">
        <v>493</v>
      </c>
      <c r="O14" s="194" t="s">
        <v>350</v>
      </c>
      <c r="Q14" s="8" t="s">
        <v>493</v>
      </c>
      <c r="R14" s="8" t="s">
        <v>493</v>
      </c>
      <c r="S14" s="8" t="s">
        <v>493</v>
      </c>
      <c r="T14" s="8" t="s">
        <v>493</v>
      </c>
      <c r="U14" s="8" t="s">
        <v>493</v>
      </c>
      <c r="V14" s="8" t="s">
        <v>493</v>
      </c>
      <c r="W14" s="8" t="s">
        <v>209</v>
      </c>
    </row>
    <row r="15" spans="2:23" ht="100.05" customHeight="1" x14ac:dyDescent="0.3">
      <c r="B15" s="218">
        <v>6</v>
      </c>
      <c r="C15" s="203" t="s">
        <v>353</v>
      </c>
      <c r="D15" s="222" t="s">
        <v>354</v>
      </c>
      <c r="E15" s="222" t="s">
        <v>310</v>
      </c>
      <c r="F15" s="222" t="s">
        <v>352</v>
      </c>
      <c r="G15" s="204" t="s">
        <v>355</v>
      </c>
      <c r="H15" s="195">
        <v>4</v>
      </c>
      <c r="I15" s="195">
        <v>3</v>
      </c>
      <c r="J15" s="195">
        <f t="shared" si="0"/>
        <v>12</v>
      </c>
      <c r="K15" s="194" t="str">
        <f t="shared" si="1"/>
        <v>Tinggi</v>
      </c>
      <c r="L15" s="204" t="s">
        <v>356</v>
      </c>
      <c r="M15" s="204" t="s">
        <v>357</v>
      </c>
      <c r="N15" s="222" t="s">
        <v>358</v>
      </c>
      <c r="O15" s="194" t="s">
        <v>350</v>
      </c>
      <c r="Q15" s="8">
        <v>4</v>
      </c>
      <c r="R15" s="283" t="s">
        <v>494</v>
      </c>
      <c r="S15" s="283" t="s">
        <v>495</v>
      </c>
      <c r="T15" s="283" t="s">
        <v>495</v>
      </c>
      <c r="U15" s="283" t="s">
        <v>496</v>
      </c>
      <c r="V15" s="283" t="s">
        <v>497</v>
      </c>
      <c r="W15" s="8" t="s">
        <v>209</v>
      </c>
    </row>
    <row r="16" spans="2:23" ht="100.05" customHeight="1" x14ac:dyDescent="0.3">
      <c r="B16" s="218">
        <v>7</v>
      </c>
      <c r="C16" s="220" t="s">
        <v>360</v>
      </c>
      <c r="D16" s="203" t="s">
        <v>361</v>
      </c>
      <c r="E16" s="222" t="s">
        <v>310</v>
      </c>
      <c r="F16" s="222" t="s">
        <v>359</v>
      </c>
      <c r="G16" s="204" t="s">
        <v>362</v>
      </c>
      <c r="H16" s="195">
        <v>3</v>
      </c>
      <c r="I16" s="195">
        <v>4</v>
      </c>
      <c r="J16" s="195">
        <f t="shared" si="0"/>
        <v>12</v>
      </c>
      <c r="K16" s="194" t="str">
        <f t="shared" si="1"/>
        <v>Tinggi</v>
      </c>
      <c r="L16" s="204" t="s">
        <v>363</v>
      </c>
      <c r="M16" s="204" t="s">
        <v>364</v>
      </c>
      <c r="N16" s="222" t="s">
        <v>365</v>
      </c>
      <c r="O16" s="194" t="s">
        <v>366</v>
      </c>
      <c r="Q16" s="8" t="s">
        <v>498</v>
      </c>
      <c r="R16" s="8" t="s">
        <v>498</v>
      </c>
      <c r="S16" s="8" t="s">
        <v>498</v>
      </c>
      <c r="T16" s="8" t="s">
        <v>498</v>
      </c>
      <c r="U16" s="8" t="s">
        <v>498</v>
      </c>
      <c r="V16" s="8" t="s">
        <v>498</v>
      </c>
      <c r="W16" s="8" t="s">
        <v>209</v>
      </c>
    </row>
    <row r="17" spans="1:23" s="123" customFormat="1" ht="110.25" customHeight="1" x14ac:dyDescent="0.3">
      <c r="B17" s="206">
        <v>8</v>
      </c>
      <c r="C17" s="207" t="s">
        <v>368</v>
      </c>
      <c r="D17" s="207" t="s">
        <v>369</v>
      </c>
      <c r="E17" s="194" t="s">
        <v>310</v>
      </c>
      <c r="F17" s="207" t="s">
        <v>367</v>
      </c>
      <c r="G17" s="194" t="s">
        <v>370</v>
      </c>
      <c r="H17" s="195">
        <v>4</v>
      </c>
      <c r="I17" s="195">
        <v>3</v>
      </c>
      <c r="J17" s="195">
        <f t="shared" si="0"/>
        <v>12</v>
      </c>
      <c r="K17" s="194" t="s">
        <v>328</v>
      </c>
      <c r="L17" s="194" t="s">
        <v>372</v>
      </c>
      <c r="M17" s="194" t="s">
        <v>373</v>
      </c>
      <c r="N17" s="194" t="s">
        <v>374</v>
      </c>
      <c r="O17" s="194" t="s">
        <v>366</v>
      </c>
      <c r="Q17" s="284" t="s">
        <v>499</v>
      </c>
      <c r="R17" s="284" t="s">
        <v>499</v>
      </c>
      <c r="S17" s="284" t="s">
        <v>499</v>
      </c>
      <c r="T17" s="284" t="s">
        <v>499</v>
      </c>
      <c r="U17" s="284" t="s">
        <v>499</v>
      </c>
      <c r="V17" s="284" t="s">
        <v>499</v>
      </c>
      <c r="W17" s="8" t="s">
        <v>209</v>
      </c>
    </row>
    <row r="18" spans="1:23" s="123" customFormat="1" ht="100.05" customHeight="1" x14ac:dyDescent="0.3">
      <c r="A18" s="208"/>
      <c r="B18" s="195">
        <v>9</v>
      </c>
      <c r="C18" s="207" t="s">
        <v>376</v>
      </c>
      <c r="D18" s="207" t="s">
        <v>377</v>
      </c>
      <c r="E18" s="194" t="s">
        <v>378</v>
      </c>
      <c r="F18" s="209" t="s">
        <v>375</v>
      </c>
      <c r="G18" s="204" t="s">
        <v>379</v>
      </c>
      <c r="H18" s="195">
        <v>4</v>
      </c>
      <c r="I18" s="195">
        <v>2</v>
      </c>
      <c r="J18" s="195">
        <f t="shared" si="0"/>
        <v>8</v>
      </c>
      <c r="K18" s="194" t="str">
        <f t="shared" si="1"/>
        <v>Moderat</v>
      </c>
      <c r="L18" s="204" t="s">
        <v>380</v>
      </c>
      <c r="M18" s="204" t="s">
        <v>381</v>
      </c>
      <c r="N18" s="194" t="s">
        <v>382</v>
      </c>
      <c r="O18" s="207" t="s">
        <v>383</v>
      </c>
      <c r="Q18" s="284" t="s">
        <v>517</v>
      </c>
      <c r="R18" s="226" t="s">
        <v>500</v>
      </c>
      <c r="S18" s="226" t="s">
        <v>501</v>
      </c>
      <c r="T18" s="226" t="s">
        <v>502</v>
      </c>
      <c r="U18" s="226" t="s">
        <v>500</v>
      </c>
      <c r="V18" s="226" t="s">
        <v>501</v>
      </c>
      <c r="W18" s="226" t="s">
        <v>503</v>
      </c>
    </row>
    <row r="19" spans="1:23" s="123" customFormat="1" ht="70.05" customHeight="1" x14ac:dyDescent="0.3">
      <c r="B19" s="206">
        <v>10</v>
      </c>
      <c r="C19" s="207" t="s">
        <v>385</v>
      </c>
      <c r="D19" s="207" t="s">
        <v>386</v>
      </c>
      <c r="E19" s="207" t="s">
        <v>392</v>
      </c>
      <c r="F19" s="207" t="s">
        <v>384</v>
      </c>
      <c r="G19" s="204" t="s">
        <v>387</v>
      </c>
      <c r="H19" s="195">
        <v>3</v>
      </c>
      <c r="I19" s="195">
        <v>3</v>
      </c>
      <c r="J19" s="195">
        <f t="shared" si="0"/>
        <v>9</v>
      </c>
      <c r="K19" s="194" t="str">
        <f t="shared" si="1"/>
        <v>Moderat</v>
      </c>
      <c r="L19" s="204" t="s">
        <v>388</v>
      </c>
      <c r="M19" s="204" t="s">
        <v>389</v>
      </c>
      <c r="N19" s="194" t="s">
        <v>390</v>
      </c>
      <c r="O19" s="207" t="s">
        <v>383</v>
      </c>
      <c r="Q19" s="284">
        <v>0</v>
      </c>
      <c r="R19" s="284" t="s">
        <v>390</v>
      </c>
      <c r="S19" s="284" t="s">
        <v>390</v>
      </c>
      <c r="T19" s="284" t="s">
        <v>390</v>
      </c>
      <c r="U19" s="284" t="s">
        <v>390</v>
      </c>
      <c r="V19" s="284" t="s">
        <v>390</v>
      </c>
      <c r="W19" s="284" t="s">
        <v>390</v>
      </c>
    </row>
    <row r="20" spans="1:23" s="123" customFormat="1" ht="70.05" customHeight="1" x14ac:dyDescent="0.3">
      <c r="B20" s="216">
        <v>11</v>
      </c>
      <c r="C20" s="217" t="s">
        <v>394</v>
      </c>
      <c r="D20" s="217" t="s">
        <v>393</v>
      </c>
      <c r="E20" s="194" t="s">
        <v>378</v>
      </c>
      <c r="F20" s="217" t="s">
        <v>391</v>
      </c>
      <c r="G20" s="215" t="s">
        <v>395</v>
      </c>
      <c r="H20" s="219">
        <v>4</v>
      </c>
      <c r="I20" s="219">
        <v>3</v>
      </c>
      <c r="J20" s="219">
        <f t="shared" si="0"/>
        <v>12</v>
      </c>
      <c r="K20" s="223" t="str">
        <f t="shared" si="1"/>
        <v>Tinggi</v>
      </c>
      <c r="L20" s="215" t="s">
        <v>396</v>
      </c>
      <c r="M20" s="215" t="s">
        <v>397</v>
      </c>
      <c r="N20" s="223" t="s">
        <v>398</v>
      </c>
      <c r="O20" s="223" t="s">
        <v>336</v>
      </c>
      <c r="Q20" s="284">
        <f>(93.65+97.06+96.76+94.05+95.83)/5</f>
        <v>95.47</v>
      </c>
      <c r="R20" s="284" t="s">
        <v>504</v>
      </c>
      <c r="S20" s="284" t="s">
        <v>505</v>
      </c>
      <c r="T20" s="284" t="s">
        <v>506</v>
      </c>
      <c r="U20" s="284" t="s">
        <v>507</v>
      </c>
      <c r="V20" s="284" t="s">
        <v>508</v>
      </c>
      <c r="W20" s="284" t="s">
        <v>509</v>
      </c>
    </row>
    <row r="21" spans="1:23" s="123" customFormat="1" ht="79.95" customHeight="1" x14ac:dyDescent="0.3">
      <c r="A21" s="208"/>
      <c r="B21" s="206">
        <v>12</v>
      </c>
      <c r="C21" s="207" t="s">
        <v>401</v>
      </c>
      <c r="D21" s="207" t="s">
        <v>400</v>
      </c>
      <c r="E21" s="207" t="s">
        <v>336</v>
      </c>
      <c r="F21" s="207" t="s">
        <v>399</v>
      </c>
      <c r="G21" s="204" t="s">
        <v>402</v>
      </c>
      <c r="H21" s="195">
        <v>3</v>
      </c>
      <c r="I21" s="195">
        <v>4</v>
      </c>
      <c r="J21" s="195">
        <f t="shared" si="0"/>
        <v>12</v>
      </c>
      <c r="K21" s="194" t="str">
        <f t="shared" si="1"/>
        <v>Tinggi</v>
      </c>
      <c r="L21" s="204" t="s">
        <v>403</v>
      </c>
      <c r="M21" s="204" t="s">
        <v>404</v>
      </c>
      <c r="N21" s="194" t="s">
        <v>405</v>
      </c>
      <c r="O21" s="223" t="s">
        <v>336</v>
      </c>
      <c r="Q21" s="284">
        <v>0</v>
      </c>
      <c r="R21" s="284" t="s">
        <v>405</v>
      </c>
      <c r="S21" s="284" t="s">
        <v>405</v>
      </c>
      <c r="T21" s="284" t="s">
        <v>405</v>
      </c>
      <c r="U21" s="284" t="s">
        <v>405</v>
      </c>
      <c r="V21" s="284" t="s">
        <v>405</v>
      </c>
      <c r="W21" s="284" t="s">
        <v>509</v>
      </c>
    </row>
    <row r="22" spans="1:23" s="123" customFormat="1" ht="46.8" x14ac:dyDescent="0.3">
      <c r="B22" s="216">
        <v>13</v>
      </c>
      <c r="C22" s="217" t="s">
        <v>408</v>
      </c>
      <c r="D22" s="217" t="s">
        <v>407</v>
      </c>
      <c r="E22" s="207" t="s">
        <v>336</v>
      </c>
      <c r="F22" s="217" t="s">
        <v>406</v>
      </c>
      <c r="G22" s="215" t="s">
        <v>409</v>
      </c>
      <c r="H22" s="219">
        <v>2</v>
      </c>
      <c r="I22" s="219">
        <v>4</v>
      </c>
      <c r="J22" s="219">
        <f t="shared" si="0"/>
        <v>8</v>
      </c>
      <c r="K22" s="223" t="str">
        <f t="shared" si="1"/>
        <v>Moderat</v>
      </c>
      <c r="L22" s="215" t="s">
        <v>410</v>
      </c>
      <c r="M22" s="215" t="s">
        <v>411</v>
      </c>
      <c r="N22" s="217" t="s">
        <v>412</v>
      </c>
      <c r="O22" s="223" t="s">
        <v>336</v>
      </c>
      <c r="Q22" s="226">
        <f>(0+67+57+75+75+75)/5</f>
        <v>69.8</v>
      </c>
      <c r="R22" s="226">
        <v>0</v>
      </c>
      <c r="S22" s="285">
        <v>0.67</v>
      </c>
      <c r="T22" s="285">
        <v>0.56999999999999995</v>
      </c>
      <c r="U22" s="285">
        <v>0.75</v>
      </c>
      <c r="V22" s="285">
        <v>0.75</v>
      </c>
      <c r="W22" s="226" t="s">
        <v>209</v>
      </c>
    </row>
    <row r="23" spans="1:23" ht="70.05" customHeight="1" x14ac:dyDescent="0.3">
      <c r="B23" s="206">
        <v>14</v>
      </c>
      <c r="C23" s="207" t="s">
        <v>414</v>
      </c>
      <c r="D23" s="207" t="s">
        <v>415</v>
      </c>
      <c r="E23" s="207" t="s">
        <v>336</v>
      </c>
      <c r="F23" s="207" t="s">
        <v>413</v>
      </c>
      <c r="G23" s="204" t="s">
        <v>416</v>
      </c>
      <c r="H23" s="195">
        <v>2</v>
      </c>
      <c r="I23" s="195">
        <v>3</v>
      </c>
      <c r="J23" s="195">
        <f t="shared" si="0"/>
        <v>6</v>
      </c>
      <c r="K23" s="194" t="str">
        <f t="shared" si="1"/>
        <v>Moderat</v>
      </c>
      <c r="L23" s="204" t="s">
        <v>417</v>
      </c>
      <c r="M23" s="204" t="s">
        <v>418</v>
      </c>
      <c r="N23" s="194" t="s">
        <v>419</v>
      </c>
      <c r="O23" s="223" t="s">
        <v>336</v>
      </c>
      <c r="Q23" s="8">
        <v>0</v>
      </c>
      <c r="R23" s="8" t="s">
        <v>510</v>
      </c>
      <c r="S23" s="8" t="s">
        <v>510</v>
      </c>
      <c r="T23" s="8" t="s">
        <v>510</v>
      </c>
      <c r="U23" s="8" t="s">
        <v>510</v>
      </c>
      <c r="V23" s="8" t="s">
        <v>510</v>
      </c>
      <c r="W23" s="226" t="s">
        <v>209</v>
      </c>
    </row>
    <row r="24" spans="1:23" s="26" customFormat="1" ht="70.05" customHeight="1" x14ac:dyDescent="0.3">
      <c r="B24" s="216">
        <v>15</v>
      </c>
      <c r="C24" s="217" t="s">
        <v>420</v>
      </c>
      <c r="D24" s="217" t="s">
        <v>421</v>
      </c>
      <c r="E24" s="217" t="s">
        <v>366</v>
      </c>
      <c r="F24" s="217" t="s">
        <v>425</v>
      </c>
      <c r="G24" s="215" t="s">
        <v>422</v>
      </c>
      <c r="H24" s="219">
        <v>3</v>
      </c>
      <c r="I24" s="219">
        <v>4</v>
      </c>
      <c r="J24" s="219">
        <f t="shared" si="0"/>
        <v>12</v>
      </c>
      <c r="K24" s="223" t="str">
        <f t="shared" si="1"/>
        <v>Tinggi</v>
      </c>
      <c r="L24" s="223" t="s">
        <v>423</v>
      </c>
      <c r="M24" s="223" t="s">
        <v>424</v>
      </c>
      <c r="N24" s="223" t="s">
        <v>426</v>
      </c>
      <c r="O24" s="223" t="s">
        <v>427</v>
      </c>
      <c r="Q24" s="8">
        <v>0</v>
      </c>
      <c r="R24" s="286" t="s">
        <v>50</v>
      </c>
      <c r="S24" s="286" t="s">
        <v>50</v>
      </c>
      <c r="T24" s="286" t="s">
        <v>50</v>
      </c>
      <c r="U24" s="286" t="s">
        <v>50</v>
      </c>
      <c r="V24" s="286" t="s">
        <v>50</v>
      </c>
      <c r="W24" s="286" t="s">
        <v>50</v>
      </c>
    </row>
    <row r="25" spans="1:23" ht="70.05" customHeight="1" x14ac:dyDescent="0.3">
      <c r="A25" s="208"/>
      <c r="B25" s="206">
        <v>16</v>
      </c>
      <c r="C25" s="207" t="s">
        <v>428</v>
      </c>
      <c r="D25" s="207" t="s">
        <v>433</v>
      </c>
      <c r="E25" s="194" t="s">
        <v>336</v>
      </c>
      <c r="F25" s="207" t="s">
        <v>442</v>
      </c>
      <c r="G25" s="204" t="s">
        <v>429</v>
      </c>
      <c r="H25" s="195">
        <v>3</v>
      </c>
      <c r="I25" s="195">
        <v>4</v>
      </c>
      <c r="J25" s="195">
        <f t="shared" si="0"/>
        <v>12</v>
      </c>
      <c r="K25" s="194" t="str">
        <f t="shared" si="1"/>
        <v>Tinggi</v>
      </c>
      <c r="L25" s="204" t="s">
        <v>430</v>
      </c>
      <c r="M25" s="204" t="s">
        <v>431</v>
      </c>
      <c r="N25" s="207" t="s">
        <v>432</v>
      </c>
      <c r="O25" s="194" t="s">
        <v>336</v>
      </c>
      <c r="Q25" s="8">
        <v>0</v>
      </c>
      <c r="R25" s="286" t="s">
        <v>50</v>
      </c>
      <c r="S25" s="286" t="s">
        <v>50</v>
      </c>
      <c r="T25" s="286" t="s">
        <v>50</v>
      </c>
      <c r="U25" s="286" t="s">
        <v>50</v>
      </c>
      <c r="V25" s="286" t="s">
        <v>50</v>
      </c>
      <c r="W25" s="286" t="s">
        <v>50</v>
      </c>
    </row>
    <row r="26" spans="1:23" ht="70.05" customHeight="1" x14ac:dyDescent="0.3">
      <c r="B26" s="219">
        <v>17</v>
      </c>
      <c r="C26" s="217" t="s">
        <v>435</v>
      </c>
      <c r="D26" s="217" t="s">
        <v>436</v>
      </c>
      <c r="E26" s="223" t="s">
        <v>427</v>
      </c>
      <c r="F26" s="217" t="s">
        <v>434</v>
      </c>
      <c r="G26" s="215" t="s">
        <v>437</v>
      </c>
      <c r="H26" s="219">
        <v>3</v>
      </c>
      <c r="I26" s="219">
        <v>4</v>
      </c>
      <c r="J26" s="219">
        <f t="shared" si="0"/>
        <v>12</v>
      </c>
      <c r="K26" s="223" t="str">
        <f t="shared" si="1"/>
        <v>Tinggi</v>
      </c>
      <c r="L26" s="221" t="s">
        <v>438</v>
      </c>
      <c r="M26" s="215" t="s">
        <v>439</v>
      </c>
      <c r="N26" s="223" t="s">
        <v>440</v>
      </c>
      <c r="O26" s="217" t="s">
        <v>441</v>
      </c>
      <c r="Q26" s="8">
        <v>0</v>
      </c>
      <c r="R26" s="286" t="s">
        <v>50</v>
      </c>
      <c r="S26" s="286" t="s">
        <v>50</v>
      </c>
      <c r="T26" s="286" t="s">
        <v>50</v>
      </c>
      <c r="U26" s="286" t="s">
        <v>50</v>
      </c>
      <c r="V26" s="286" t="s">
        <v>50</v>
      </c>
      <c r="W26" s="286" t="s">
        <v>50</v>
      </c>
    </row>
    <row r="27" spans="1:23" ht="100.05" customHeight="1" x14ac:dyDescent="0.3">
      <c r="B27" s="195">
        <v>18</v>
      </c>
      <c r="C27" s="207" t="s">
        <v>444</v>
      </c>
      <c r="D27" s="207" t="s">
        <v>445</v>
      </c>
      <c r="E27" s="194" t="s">
        <v>336</v>
      </c>
      <c r="F27" s="207" t="s">
        <v>443</v>
      </c>
      <c r="G27" s="204" t="s">
        <v>446</v>
      </c>
      <c r="H27" s="195">
        <v>4</v>
      </c>
      <c r="I27" s="195">
        <v>3</v>
      </c>
      <c r="J27" s="195">
        <f t="shared" si="0"/>
        <v>12</v>
      </c>
      <c r="K27" s="194" t="str">
        <f t="shared" si="1"/>
        <v>Tinggi</v>
      </c>
      <c r="L27" s="204" t="s">
        <v>447</v>
      </c>
      <c r="M27" s="204" t="s">
        <v>448</v>
      </c>
      <c r="N27" s="194" t="s">
        <v>449</v>
      </c>
      <c r="O27" s="194" t="s">
        <v>336</v>
      </c>
      <c r="Q27" s="18" t="s">
        <v>516</v>
      </c>
      <c r="R27" s="18" t="s">
        <v>511</v>
      </c>
      <c r="S27" s="18" t="s">
        <v>511</v>
      </c>
      <c r="T27" s="18" t="s">
        <v>511</v>
      </c>
      <c r="U27" s="18" t="s">
        <v>511</v>
      </c>
      <c r="V27" s="18" t="s">
        <v>511</v>
      </c>
      <c r="W27" s="8" t="s">
        <v>209</v>
      </c>
    </row>
    <row r="28" spans="1:23" s="26" customFormat="1" ht="100.05" customHeight="1" x14ac:dyDescent="0.3">
      <c r="B28" s="216">
        <v>19</v>
      </c>
      <c r="C28" s="217" t="s">
        <v>451</v>
      </c>
      <c r="D28" s="217" t="s">
        <v>452</v>
      </c>
      <c r="E28" s="223" t="s">
        <v>453</v>
      </c>
      <c r="F28" s="217" t="s">
        <v>450</v>
      </c>
      <c r="G28" s="215" t="s">
        <v>454</v>
      </c>
      <c r="H28" s="219">
        <v>3</v>
      </c>
      <c r="I28" s="219">
        <v>4</v>
      </c>
      <c r="J28" s="219">
        <f t="shared" si="0"/>
        <v>12</v>
      </c>
      <c r="K28" s="223" t="str">
        <f t="shared" si="1"/>
        <v>Tinggi</v>
      </c>
      <c r="L28" s="215" t="s">
        <v>455</v>
      </c>
      <c r="M28" s="215" t="s">
        <v>456</v>
      </c>
      <c r="N28" s="223" t="s">
        <v>457</v>
      </c>
      <c r="O28" s="194" t="s">
        <v>336</v>
      </c>
      <c r="Q28" s="8" t="s">
        <v>513</v>
      </c>
      <c r="R28" s="8" t="s">
        <v>512</v>
      </c>
      <c r="S28" s="8" t="s">
        <v>513</v>
      </c>
      <c r="T28" s="8" t="s">
        <v>513</v>
      </c>
      <c r="U28" s="8" t="s">
        <v>513</v>
      </c>
      <c r="V28" s="8" t="s">
        <v>513</v>
      </c>
      <c r="W28" s="8" t="s">
        <v>209</v>
      </c>
    </row>
    <row r="29" spans="1:23" ht="78.75" customHeight="1" x14ac:dyDescent="0.3">
      <c r="B29" s="195">
        <v>20</v>
      </c>
      <c r="C29" s="207" t="s">
        <v>460</v>
      </c>
      <c r="D29" s="207" t="s">
        <v>461</v>
      </c>
      <c r="E29" s="207" t="s">
        <v>336</v>
      </c>
      <c r="F29" s="207" t="s">
        <v>458</v>
      </c>
      <c r="G29" s="204" t="s">
        <v>462</v>
      </c>
      <c r="H29" s="195">
        <v>3</v>
      </c>
      <c r="I29" s="195">
        <v>4</v>
      </c>
      <c r="J29" s="195">
        <f t="shared" si="0"/>
        <v>12</v>
      </c>
      <c r="K29" s="194" t="str">
        <f t="shared" si="1"/>
        <v>Tinggi</v>
      </c>
      <c r="L29" s="204" t="s">
        <v>463</v>
      </c>
      <c r="M29" s="204" t="s">
        <v>464</v>
      </c>
      <c r="N29" s="194" t="s">
        <v>465</v>
      </c>
      <c r="O29" s="194" t="s">
        <v>336</v>
      </c>
      <c r="Q29" s="4"/>
      <c r="R29" s="8" t="s">
        <v>514</v>
      </c>
      <c r="S29" s="8" t="s">
        <v>514</v>
      </c>
      <c r="T29" s="8" t="s">
        <v>514</v>
      </c>
      <c r="U29" s="8" t="s">
        <v>514</v>
      </c>
      <c r="V29" s="8" t="s">
        <v>514</v>
      </c>
      <c r="W29" s="8" t="s">
        <v>209</v>
      </c>
    </row>
    <row r="30" spans="1:23" ht="100.05" customHeight="1" x14ac:dyDescent="0.3">
      <c r="B30" s="216">
        <v>21</v>
      </c>
      <c r="C30" s="217" t="s">
        <v>466</v>
      </c>
      <c r="D30" s="217" t="s">
        <v>467</v>
      </c>
      <c r="E30" s="207" t="s">
        <v>336</v>
      </c>
      <c r="F30" s="217" t="s">
        <v>459</v>
      </c>
      <c r="G30" s="215" t="s">
        <v>468</v>
      </c>
      <c r="H30" s="219">
        <v>4</v>
      </c>
      <c r="I30" s="219">
        <v>3</v>
      </c>
      <c r="J30" s="219">
        <f t="shared" si="0"/>
        <v>12</v>
      </c>
      <c r="K30" s="223" t="str">
        <f t="shared" si="1"/>
        <v>Tinggi</v>
      </c>
      <c r="L30" s="215" t="s">
        <v>469</v>
      </c>
      <c r="M30" s="215" t="s">
        <v>470</v>
      </c>
      <c r="N30" s="223" t="s">
        <v>471</v>
      </c>
      <c r="O30" s="194" t="s">
        <v>336</v>
      </c>
      <c r="Q30" s="8">
        <f>(0+66+58+33+44)/5</f>
        <v>40.200000000000003</v>
      </c>
      <c r="R30" s="287">
        <v>0</v>
      </c>
      <c r="S30" s="287">
        <v>0.66</v>
      </c>
      <c r="T30" s="287">
        <v>0.57999999999999996</v>
      </c>
      <c r="U30" s="287">
        <v>0.33</v>
      </c>
      <c r="V30" s="287">
        <v>0.44</v>
      </c>
      <c r="W30" s="8" t="s">
        <v>209</v>
      </c>
    </row>
    <row r="31" spans="1:23" x14ac:dyDescent="0.3">
      <c r="B31" s="186"/>
      <c r="C31" s="187"/>
      <c r="D31" s="187"/>
      <c r="E31" s="188"/>
      <c r="F31" s="187"/>
      <c r="G31" s="187"/>
      <c r="H31" s="186"/>
      <c r="I31" s="186"/>
      <c r="J31" s="186"/>
      <c r="K31" s="189"/>
      <c r="L31" s="187"/>
      <c r="M31" s="187"/>
      <c r="N31" s="190"/>
      <c r="O31" s="191"/>
    </row>
    <row r="32" spans="1:23" x14ac:dyDescent="0.3">
      <c r="B32" s="186"/>
      <c r="C32" s="187"/>
      <c r="D32" s="187"/>
      <c r="E32" s="188"/>
      <c r="F32" s="187"/>
      <c r="G32" s="187"/>
      <c r="H32" s="186"/>
      <c r="I32" s="186"/>
      <c r="J32" s="186"/>
      <c r="K32" s="189"/>
      <c r="L32" s="187"/>
      <c r="M32" s="187"/>
      <c r="N32" s="190"/>
      <c r="O32" s="191"/>
    </row>
    <row r="33" spans="2:15" x14ac:dyDescent="0.3">
      <c r="B33" s="186"/>
      <c r="C33" s="187"/>
      <c r="D33" s="187"/>
      <c r="E33" s="188"/>
      <c r="F33" s="187"/>
      <c r="G33" s="187"/>
      <c r="H33" s="186"/>
      <c r="I33" s="186"/>
      <c r="J33" s="186"/>
      <c r="K33" s="189"/>
      <c r="L33" s="187"/>
      <c r="M33" s="187"/>
      <c r="N33" s="190"/>
      <c r="O33" s="191"/>
    </row>
    <row r="34" spans="2:15" x14ac:dyDescent="0.3">
      <c r="B34" s="186"/>
      <c r="C34" s="187"/>
      <c r="D34" s="187"/>
      <c r="E34" s="188"/>
      <c r="F34" s="187"/>
      <c r="G34" s="187"/>
      <c r="H34" s="186"/>
      <c r="I34" s="186"/>
      <c r="J34" s="186"/>
      <c r="K34" s="189"/>
      <c r="L34" s="187"/>
      <c r="M34" s="187"/>
      <c r="N34" s="190"/>
      <c r="O34" s="191"/>
    </row>
    <row r="35" spans="2:15" x14ac:dyDescent="0.3">
      <c r="B35" s="186"/>
      <c r="C35" s="187"/>
      <c r="D35" s="187"/>
      <c r="E35" s="188"/>
      <c r="F35" s="187"/>
      <c r="G35" s="187"/>
      <c r="H35" s="186"/>
      <c r="I35" s="186"/>
      <c r="J35" s="186"/>
      <c r="K35" s="189"/>
      <c r="L35" s="187"/>
      <c r="M35" s="187"/>
      <c r="N35" s="190"/>
      <c r="O35" s="191"/>
    </row>
    <row r="36" spans="2:15" x14ac:dyDescent="0.3">
      <c r="B36" s="186"/>
      <c r="C36" s="187"/>
      <c r="D36" s="187"/>
      <c r="E36" s="188"/>
      <c r="F36" s="187"/>
      <c r="G36" s="187"/>
      <c r="H36" s="186"/>
      <c r="I36" s="186"/>
      <c r="J36" s="186"/>
      <c r="K36" s="189"/>
      <c r="L36" s="187"/>
      <c r="M36" s="187"/>
      <c r="N36" s="190"/>
      <c r="O36" s="191"/>
    </row>
    <row r="37" spans="2:15" x14ac:dyDescent="0.3">
      <c r="B37" s="186"/>
      <c r="C37" s="187"/>
      <c r="D37" s="187"/>
      <c r="E37" s="188"/>
      <c r="F37" s="187"/>
      <c r="G37" s="187"/>
      <c r="H37" s="186"/>
      <c r="I37" s="186"/>
      <c r="J37" s="186"/>
      <c r="K37" s="189"/>
      <c r="L37" s="187"/>
      <c r="M37" s="187"/>
      <c r="N37" s="190"/>
      <c r="O37" s="191"/>
    </row>
    <row r="38" spans="2:15" ht="16.2" thickBot="1" x14ac:dyDescent="0.35"/>
    <row r="39" spans="2:15" x14ac:dyDescent="0.3">
      <c r="D39" s="9"/>
      <c r="E39" s="10"/>
      <c r="F39" s="10"/>
      <c r="G39" s="10"/>
      <c r="H39" s="10"/>
      <c r="I39" s="10"/>
      <c r="J39" s="10"/>
      <c r="K39" s="10"/>
      <c r="L39" s="10"/>
      <c r="M39" s="11"/>
    </row>
    <row r="40" spans="2:15" x14ac:dyDescent="0.3">
      <c r="D40" s="12"/>
      <c r="E40" s="13"/>
      <c r="F40" s="13"/>
      <c r="G40" s="13"/>
      <c r="H40" s="13"/>
      <c r="I40" s="13"/>
      <c r="J40" s="13"/>
      <c r="K40" s="13"/>
      <c r="L40" s="13"/>
      <c r="M40" s="14"/>
    </row>
    <row r="41" spans="2:15" x14ac:dyDescent="0.3">
      <c r="D41" s="12"/>
      <c r="E41" s="13"/>
      <c r="F41" s="13"/>
      <c r="G41" s="13"/>
      <c r="H41" s="13"/>
      <c r="I41" s="13"/>
      <c r="J41" s="13"/>
      <c r="K41" s="13"/>
      <c r="L41" s="13"/>
      <c r="M41" s="14"/>
    </row>
    <row r="42" spans="2:15" x14ac:dyDescent="0.3">
      <c r="D42" s="12"/>
      <c r="E42" s="13"/>
      <c r="F42" s="13"/>
      <c r="G42" s="13"/>
      <c r="H42" s="13"/>
      <c r="I42" s="13"/>
      <c r="J42" s="13"/>
      <c r="K42" s="13"/>
      <c r="L42" s="13"/>
      <c r="M42" s="14"/>
    </row>
    <row r="43" spans="2:15" x14ac:dyDescent="0.3">
      <c r="D43" s="12"/>
      <c r="E43" s="13"/>
      <c r="F43" s="13"/>
      <c r="G43" s="13"/>
      <c r="H43" s="13"/>
      <c r="I43" s="13"/>
      <c r="J43" s="13"/>
      <c r="K43" s="13"/>
      <c r="L43" s="13"/>
      <c r="M43" s="14"/>
    </row>
    <row r="44" spans="2:15" x14ac:dyDescent="0.3">
      <c r="D44" s="12"/>
      <c r="E44" s="13"/>
      <c r="F44" s="13"/>
      <c r="G44" s="13"/>
      <c r="H44" s="13"/>
      <c r="I44" s="13"/>
      <c r="J44" s="13"/>
      <c r="K44" s="13"/>
      <c r="L44" s="13"/>
      <c r="M44" s="14"/>
    </row>
    <row r="45" spans="2:15" x14ac:dyDescent="0.3">
      <c r="D45" s="12"/>
      <c r="E45" s="13"/>
      <c r="F45" s="13"/>
      <c r="G45" s="13"/>
      <c r="H45" s="13"/>
      <c r="I45" s="13"/>
      <c r="J45" s="13"/>
      <c r="K45" s="13"/>
      <c r="L45" s="13"/>
      <c r="M45" s="14"/>
    </row>
    <row r="46" spans="2:15" x14ac:dyDescent="0.3">
      <c r="D46" s="12"/>
      <c r="E46" s="13"/>
      <c r="F46" s="13"/>
      <c r="G46" s="13"/>
      <c r="H46" s="13"/>
      <c r="I46" s="13"/>
      <c r="J46" s="13"/>
      <c r="K46" s="13"/>
      <c r="L46" s="13"/>
      <c r="M46" s="14"/>
    </row>
    <row r="47" spans="2:15" x14ac:dyDescent="0.3">
      <c r="D47" s="12"/>
      <c r="E47" s="13"/>
      <c r="F47" s="13"/>
      <c r="G47" s="13"/>
      <c r="H47" s="13"/>
      <c r="I47" s="13"/>
      <c r="J47" s="13"/>
      <c r="K47" s="13"/>
      <c r="L47" s="13"/>
      <c r="M47" s="14"/>
    </row>
    <row r="48" spans="2:15" x14ac:dyDescent="0.3">
      <c r="D48" s="12"/>
      <c r="E48" s="13"/>
      <c r="F48" s="13"/>
      <c r="G48" s="13"/>
      <c r="H48" s="13"/>
      <c r="I48" s="13"/>
      <c r="J48" s="13"/>
      <c r="K48" s="13"/>
      <c r="L48" s="13"/>
      <c r="M48" s="14"/>
    </row>
    <row r="49" spans="4:13" x14ac:dyDescent="0.3">
      <c r="D49" s="12"/>
      <c r="E49" s="13"/>
      <c r="F49" s="13"/>
      <c r="G49" s="13"/>
      <c r="H49" s="13"/>
      <c r="I49" s="13"/>
      <c r="J49" s="13"/>
      <c r="K49" s="13"/>
      <c r="L49" s="13"/>
      <c r="M49" s="14"/>
    </row>
    <row r="50" spans="4:13" x14ac:dyDescent="0.3">
      <c r="D50" s="12"/>
      <c r="E50" s="13"/>
      <c r="F50" s="13"/>
      <c r="G50" s="13"/>
      <c r="H50" s="13"/>
      <c r="I50" s="13"/>
      <c r="J50" s="13"/>
      <c r="K50" s="13"/>
      <c r="L50" s="13"/>
      <c r="M50" s="14"/>
    </row>
    <row r="51" spans="4:13" x14ac:dyDescent="0.3">
      <c r="D51" s="12"/>
      <c r="E51" s="13"/>
      <c r="F51" s="13"/>
      <c r="G51" s="13"/>
      <c r="H51" s="13"/>
      <c r="I51" s="13"/>
      <c r="J51" s="13"/>
      <c r="K51" s="13"/>
      <c r="L51" s="13"/>
      <c r="M51" s="14"/>
    </row>
    <row r="52" spans="4:13" x14ac:dyDescent="0.3">
      <c r="D52" s="12"/>
      <c r="E52" s="13"/>
      <c r="F52" s="13"/>
      <c r="G52" s="13"/>
      <c r="H52" s="13"/>
      <c r="I52" s="13"/>
      <c r="J52" s="13"/>
      <c r="K52" s="13"/>
      <c r="L52" s="13"/>
      <c r="M52" s="14"/>
    </row>
    <row r="53" spans="4:13" x14ac:dyDescent="0.3">
      <c r="D53" s="12"/>
      <c r="E53" s="13"/>
      <c r="F53" s="13"/>
      <c r="G53" s="13"/>
      <c r="H53" s="13"/>
      <c r="I53" s="13"/>
      <c r="J53" s="13"/>
      <c r="K53" s="13"/>
      <c r="L53" s="13"/>
      <c r="M53" s="14"/>
    </row>
    <row r="54" spans="4:13" x14ac:dyDescent="0.3">
      <c r="D54" s="12"/>
      <c r="E54" s="13"/>
      <c r="F54" s="13"/>
      <c r="G54" s="13"/>
      <c r="H54" s="13"/>
      <c r="I54" s="13"/>
      <c r="J54" s="13"/>
      <c r="K54" s="13"/>
      <c r="L54" s="13"/>
      <c r="M54" s="14"/>
    </row>
    <row r="55" spans="4:13" x14ac:dyDescent="0.3">
      <c r="D55" s="12"/>
      <c r="E55" s="13"/>
      <c r="F55" s="13"/>
      <c r="G55" s="13"/>
      <c r="H55" s="13"/>
      <c r="I55" s="13"/>
      <c r="J55" s="13"/>
      <c r="K55" s="13"/>
      <c r="L55" s="13"/>
      <c r="M55" s="14"/>
    </row>
    <row r="56" spans="4:13" x14ac:dyDescent="0.3">
      <c r="D56" s="12"/>
      <c r="E56" s="13"/>
      <c r="F56" s="13"/>
      <c r="G56" s="13"/>
      <c r="H56" s="13"/>
      <c r="I56" s="13"/>
      <c r="J56" s="13"/>
      <c r="K56" s="13"/>
      <c r="L56" s="13"/>
      <c r="M56" s="14"/>
    </row>
    <row r="57" spans="4:13" x14ac:dyDescent="0.3">
      <c r="D57" s="12"/>
      <c r="E57" s="13"/>
      <c r="F57" s="13"/>
      <c r="G57" s="13"/>
      <c r="H57" s="13"/>
      <c r="I57" s="13"/>
      <c r="J57" s="13"/>
      <c r="K57" s="13"/>
      <c r="L57" s="13"/>
      <c r="M57" s="14"/>
    </row>
    <row r="58" spans="4:13" x14ac:dyDescent="0.3">
      <c r="D58" s="12"/>
      <c r="E58" s="13"/>
      <c r="F58" s="13"/>
      <c r="G58" s="13"/>
      <c r="H58" s="13"/>
      <c r="I58" s="13"/>
      <c r="J58" s="13"/>
      <c r="K58" s="13"/>
      <c r="L58" s="13"/>
      <c r="M58" s="14"/>
    </row>
    <row r="59" spans="4:13" x14ac:dyDescent="0.3">
      <c r="D59" s="12"/>
      <c r="E59" s="13"/>
      <c r="F59" s="13"/>
      <c r="G59" s="13"/>
      <c r="H59" s="13"/>
      <c r="I59" s="13"/>
      <c r="J59" s="13"/>
      <c r="K59" s="13"/>
      <c r="L59" s="13"/>
      <c r="M59" s="14"/>
    </row>
    <row r="60" spans="4:13" x14ac:dyDescent="0.3">
      <c r="D60" s="12"/>
      <c r="E60" s="13"/>
      <c r="F60" s="13"/>
      <c r="G60" s="13"/>
      <c r="H60" s="13"/>
      <c r="I60" s="13"/>
      <c r="J60" s="13"/>
      <c r="K60" s="13"/>
      <c r="L60" s="13"/>
      <c r="M60" s="14"/>
    </row>
    <row r="61" spans="4:13" x14ac:dyDescent="0.3">
      <c r="D61" s="12"/>
      <c r="E61" s="13"/>
      <c r="F61" s="13"/>
      <c r="G61" s="13"/>
      <c r="H61" s="13"/>
      <c r="I61" s="13"/>
      <c r="J61" s="13"/>
      <c r="K61" s="13"/>
      <c r="L61" s="13"/>
      <c r="M61" s="14"/>
    </row>
    <row r="62" spans="4:13" x14ac:dyDescent="0.3">
      <c r="D62" s="12"/>
      <c r="E62" s="13"/>
      <c r="F62" s="13"/>
      <c r="G62" s="13"/>
      <c r="H62" s="13"/>
      <c r="I62" s="13"/>
      <c r="J62" s="13"/>
      <c r="K62" s="13"/>
      <c r="L62" s="13"/>
      <c r="M62" s="14"/>
    </row>
    <row r="63" spans="4:13" ht="16.2" thickBot="1" x14ac:dyDescent="0.35">
      <c r="D63" s="15"/>
      <c r="E63" s="16"/>
      <c r="F63" s="16"/>
      <c r="G63" s="16"/>
      <c r="H63" s="16"/>
      <c r="I63" s="16"/>
      <c r="J63" s="16"/>
      <c r="K63" s="16"/>
      <c r="L63" s="16"/>
      <c r="M63" s="17"/>
    </row>
  </sheetData>
  <mergeCells count="17">
    <mergeCell ref="Q11:Q12"/>
    <mergeCell ref="D2:J2"/>
    <mergeCell ref="K2:N2"/>
    <mergeCell ref="D3:J3"/>
    <mergeCell ref="K3:L3"/>
    <mergeCell ref="D4:J4"/>
    <mergeCell ref="K4:L4"/>
    <mergeCell ref="N11:N12"/>
    <mergeCell ref="O11:O12"/>
    <mergeCell ref="B5:D5"/>
    <mergeCell ref="H5:I5"/>
    <mergeCell ref="J5:L5"/>
    <mergeCell ref="B11:B12"/>
    <mergeCell ref="C11:C12"/>
    <mergeCell ref="D11:D12"/>
    <mergeCell ref="E11:E12"/>
    <mergeCell ref="F11:F12"/>
  </mergeCells>
  <printOptions horizontalCentered="1"/>
  <pageMargins left="0" right="0" top="0" bottom="0" header="0" footer="0"/>
  <pageSetup paperSize="8" scale="60" orientation="landscape" r:id="rId1"/>
  <headerFooter>
    <oddFooter>&amp;C&amp;"Arial Black,Regular"&amp;12Hal &amp;P dari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8"/>
  <sheetViews>
    <sheetView zoomScale="70" zoomScaleNormal="70" workbookViewId="0">
      <pane xSplit="8" ySplit="5" topLeftCell="X6" activePane="bottomRight" state="frozen"/>
      <selection pane="topRight" activeCell="I1" sqref="I1"/>
      <selection pane="bottomLeft" activeCell="A7" sqref="A7"/>
      <selection pane="bottomRight" activeCell="AD8" sqref="AD8"/>
    </sheetView>
  </sheetViews>
  <sheetFormatPr defaultColWidth="9.109375" defaultRowHeight="14.4" x14ac:dyDescent="0.3"/>
  <cols>
    <col min="1" max="1" width="3.5546875" style="32" customWidth="1"/>
    <col min="2" max="2" width="18.6640625" style="89" hidden="1" customWidth="1"/>
    <col min="3" max="3" width="16.6640625" style="83" hidden="1" customWidth="1"/>
    <col min="4" max="4" width="26.6640625" style="39" customWidth="1"/>
    <col min="5" max="5" width="8.109375" style="39" customWidth="1"/>
    <col min="6" max="6" width="34.5546875" style="84" customWidth="1"/>
    <col min="7" max="7" width="8.33203125" style="85" hidden="1" customWidth="1"/>
    <col min="8" max="8" width="19.5546875" style="84" customWidth="1"/>
    <col min="9" max="9" width="79.33203125" style="86" hidden="1" customWidth="1"/>
    <col min="10" max="10" width="33" style="87" hidden="1" customWidth="1"/>
    <col min="11" max="11" width="19.88671875" style="39" hidden="1" customWidth="1"/>
    <col min="12" max="12" width="3.5546875" style="39" hidden="1" customWidth="1"/>
    <col min="13" max="13" width="18.5546875" style="39" hidden="1" customWidth="1"/>
    <col min="14" max="14" width="76.109375" style="32" hidden="1" customWidth="1"/>
    <col min="15" max="15" width="16.5546875" style="39" hidden="1" customWidth="1"/>
    <col min="16" max="16" width="2.109375" style="32" hidden="1" customWidth="1"/>
    <col min="17" max="18" width="18.44140625" style="39" hidden="1" customWidth="1"/>
    <col min="19" max="19" width="51" style="32" hidden="1" customWidth="1"/>
    <col min="20" max="20" width="3" style="32" hidden="1" customWidth="1"/>
    <col min="21" max="22" width="18.44140625" style="39" hidden="1" customWidth="1"/>
    <col min="23" max="23" width="91.88671875" style="32" hidden="1" customWidth="1"/>
    <col min="24" max="16384" width="9.109375" style="32"/>
  </cols>
  <sheetData>
    <row r="1" spans="1:23" ht="15" thickBot="1" x14ac:dyDescent="0.35">
      <c r="B1" s="33"/>
      <c r="C1" s="34"/>
      <c r="D1" s="35"/>
      <c r="E1" s="35"/>
      <c r="F1" s="36"/>
      <c r="G1" s="37"/>
      <c r="H1" s="36"/>
      <c r="I1" s="34"/>
      <c r="J1" s="38"/>
    </row>
    <row r="2" spans="1:23" ht="23.4" thickTop="1" x14ac:dyDescent="0.3">
      <c r="B2" s="270"/>
      <c r="C2" s="272" t="s">
        <v>55</v>
      </c>
      <c r="D2" s="273"/>
      <c r="E2" s="273"/>
      <c r="F2" s="273"/>
      <c r="G2" s="273"/>
      <c r="H2" s="273"/>
      <c r="I2" s="273"/>
      <c r="J2" s="40"/>
    </row>
    <row r="3" spans="1:23" ht="23.4" thickBot="1" x14ac:dyDescent="0.35">
      <c r="A3" s="41"/>
      <c r="B3" s="271"/>
      <c r="C3" s="274" t="s">
        <v>56</v>
      </c>
      <c r="D3" s="275"/>
      <c r="E3" s="275"/>
      <c r="F3" s="275"/>
      <c r="G3" s="275"/>
      <c r="H3" s="275"/>
      <c r="I3" s="275"/>
      <c r="J3" s="42"/>
    </row>
    <row r="4" spans="1:23" ht="15.6" thickTop="1" thickBot="1" x14ac:dyDescent="0.3">
      <c r="B4" s="43"/>
      <c r="C4" s="44"/>
      <c r="D4" s="45"/>
      <c r="E4" s="45"/>
      <c r="F4" s="46"/>
      <c r="G4" s="47"/>
      <c r="H4" s="46"/>
      <c r="I4" s="44"/>
      <c r="J4" s="48"/>
      <c r="Q4" s="276">
        <v>45108</v>
      </c>
      <c r="R4" s="277"/>
      <c r="S4" s="277"/>
      <c r="U4" s="278" t="s">
        <v>57</v>
      </c>
      <c r="V4" s="277"/>
      <c r="W4" s="277"/>
    </row>
    <row r="5" spans="1:23" ht="27" thickTop="1" x14ac:dyDescent="0.3">
      <c r="B5" s="49" t="s">
        <v>58</v>
      </c>
      <c r="C5" s="50"/>
      <c r="D5" s="50" t="s">
        <v>22</v>
      </c>
      <c r="E5" s="50" t="s">
        <v>59</v>
      </c>
      <c r="F5" s="50" t="s">
        <v>60</v>
      </c>
      <c r="G5" s="51" t="s">
        <v>61</v>
      </c>
      <c r="H5" s="50" t="s">
        <v>62</v>
      </c>
      <c r="I5" s="52" t="s">
        <v>63</v>
      </c>
      <c r="J5" s="53" t="s">
        <v>64</v>
      </c>
      <c r="K5" s="54" t="s">
        <v>65</v>
      </c>
      <c r="L5" s="55"/>
      <c r="M5" s="56" t="s">
        <v>66</v>
      </c>
      <c r="N5" s="57" t="s">
        <v>67</v>
      </c>
      <c r="O5" s="58" t="s">
        <v>68</v>
      </c>
      <c r="Q5" s="59" t="s">
        <v>69</v>
      </c>
      <c r="R5" s="60" t="s">
        <v>68</v>
      </c>
      <c r="S5" s="61" t="s">
        <v>70</v>
      </c>
      <c r="U5" s="59" t="s">
        <v>71</v>
      </c>
      <c r="V5" s="60" t="s">
        <v>68</v>
      </c>
      <c r="W5" s="61" t="s">
        <v>70</v>
      </c>
    </row>
    <row r="6" spans="1:23" s="95" customFormat="1" ht="72" customHeight="1" x14ac:dyDescent="0.3">
      <c r="B6" s="264" t="s">
        <v>72</v>
      </c>
      <c r="C6" s="266" t="s">
        <v>73</v>
      </c>
      <c r="D6" s="279" t="s">
        <v>74</v>
      </c>
      <c r="E6" s="96" t="s">
        <v>75</v>
      </c>
      <c r="F6" s="180" t="s">
        <v>23</v>
      </c>
      <c r="G6" s="97">
        <v>0.05</v>
      </c>
      <c r="H6" s="162" t="s">
        <v>76</v>
      </c>
      <c r="I6" s="98" t="s">
        <v>77</v>
      </c>
      <c r="J6" s="99" t="s">
        <v>78</v>
      </c>
      <c r="K6" s="100" t="s">
        <v>79</v>
      </c>
      <c r="L6" s="101"/>
      <c r="M6" s="102">
        <v>0.16</v>
      </c>
      <c r="N6" s="103" t="s">
        <v>80</v>
      </c>
      <c r="O6" s="104" t="s">
        <v>81</v>
      </c>
      <c r="Q6" s="105" t="s">
        <v>82</v>
      </c>
      <c r="R6" s="106" t="s">
        <v>81</v>
      </c>
      <c r="S6" s="107" t="s">
        <v>83</v>
      </c>
      <c r="U6" s="105" t="s">
        <v>84</v>
      </c>
      <c r="V6" s="106" t="s">
        <v>81</v>
      </c>
      <c r="W6" s="108" t="s">
        <v>85</v>
      </c>
    </row>
    <row r="7" spans="1:23" ht="44.25" customHeight="1" x14ac:dyDescent="0.3">
      <c r="B7" s="264"/>
      <c r="C7" s="266"/>
      <c r="D7" s="279"/>
      <c r="E7" s="159" t="s">
        <v>86</v>
      </c>
      <c r="F7" s="159" t="s">
        <v>87</v>
      </c>
      <c r="G7" s="29">
        <v>0.05</v>
      </c>
      <c r="H7" s="162" t="s">
        <v>88</v>
      </c>
      <c r="I7" s="69" t="s">
        <v>89</v>
      </c>
      <c r="J7" s="62" t="s">
        <v>78</v>
      </c>
      <c r="K7" s="63" t="s">
        <v>90</v>
      </c>
      <c r="L7" s="64"/>
      <c r="M7" s="65">
        <v>1.58</v>
      </c>
      <c r="N7" s="70" t="s">
        <v>91</v>
      </c>
      <c r="O7" s="66" t="s">
        <v>92</v>
      </c>
      <c r="Q7" s="67" t="s">
        <v>93</v>
      </c>
      <c r="R7" s="68" t="s">
        <v>81</v>
      </c>
      <c r="S7" s="30" t="s">
        <v>94</v>
      </c>
      <c r="U7" s="67" t="s">
        <v>95</v>
      </c>
      <c r="V7" s="68" t="s">
        <v>81</v>
      </c>
      <c r="W7" s="30" t="s">
        <v>96</v>
      </c>
    </row>
    <row r="8" spans="1:23" s="95" customFormat="1" ht="45" customHeight="1" x14ac:dyDescent="0.3">
      <c r="B8" s="264"/>
      <c r="C8" s="266" t="s">
        <v>97</v>
      </c>
      <c r="D8" s="279" t="s">
        <v>98</v>
      </c>
      <c r="E8" s="96" t="s">
        <v>75</v>
      </c>
      <c r="F8" s="180" t="s">
        <v>99</v>
      </c>
      <c r="G8" s="97">
        <v>0.05</v>
      </c>
      <c r="H8" s="162" t="s">
        <v>100</v>
      </c>
      <c r="I8" s="109" t="s">
        <v>101</v>
      </c>
      <c r="J8" s="99" t="s">
        <v>78</v>
      </c>
      <c r="K8" s="100" t="s">
        <v>102</v>
      </c>
      <c r="L8" s="101"/>
      <c r="M8" s="102">
        <v>1</v>
      </c>
      <c r="N8" s="110" t="s">
        <v>50</v>
      </c>
      <c r="O8" s="104" t="s">
        <v>81</v>
      </c>
      <c r="Q8" s="111" t="s">
        <v>100</v>
      </c>
      <c r="R8" s="106" t="s">
        <v>81</v>
      </c>
      <c r="S8" s="107" t="s">
        <v>103</v>
      </c>
      <c r="U8" s="111"/>
      <c r="V8" s="106"/>
      <c r="W8" s="107" t="s">
        <v>104</v>
      </c>
    </row>
    <row r="9" spans="1:23" ht="60" customHeight="1" x14ac:dyDescent="0.3">
      <c r="B9" s="264"/>
      <c r="C9" s="266"/>
      <c r="D9" s="279"/>
      <c r="E9" s="159" t="s">
        <v>86</v>
      </c>
      <c r="F9" s="180" t="s">
        <v>105</v>
      </c>
      <c r="G9" s="29">
        <v>0.05</v>
      </c>
      <c r="H9" s="162" t="s">
        <v>88</v>
      </c>
      <c r="I9" s="69" t="s">
        <v>106</v>
      </c>
      <c r="J9" s="62" t="s">
        <v>78</v>
      </c>
      <c r="K9" s="63" t="s">
        <v>90</v>
      </c>
      <c r="L9" s="64"/>
      <c r="M9" s="65">
        <v>1.05</v>
      </c>
      <c r="N9" s="70" t="s">
        <v>91</v>
      </c>
      <c r="O9" s="66" t="s">
        <v>92</v>
      </c>
      <c r="Q9" s="67" t="s">
        <v>107</v>
      </c>
      <c r="R9" s="68" t="s">
        <v>81</v>
      </c>
      <c r="S9" s="30" t="s">
        <v>108</v>
      </c>
      <c r="U9" s="67" t="s">
        <v>109</v>
      </c>
      <c r="V9" s="68" t="s">
        <v>81</v>
      </c>
      <c r="W9" s="30" t="s">
        <v>110</v>
      </c>
    </row>
    <row r="10" spans="1:23" s="95" customFormat="1" ht="86.4" x14ac:dyDescent="0.3">
      <c r="B10" s="112" t="s">
        <v>111</v>
      </c>
      <c r="C10" s="113" t="s">
        <v>112</v>
      </c>
      <c r="D10" s="114" t="s">
        <v>113</v>
      </c>
      <c r="E10" s="115" t="s">
        <v>114</v>
      </c>
      <c r="F10" s="180" t="s">
        <v>115</v>
      </c>
      <c r="G10" s="97">
        <v>0.1</v>
      </c>
      <c r="H10" s="163" t="s">
        <v>116</v>
      </c>
      <c r="I10" s="109" t="s">
        <v>117</v>
      </c>
      <c r="J10" s="99" t="s">
        <v>118</v>
      </c>
      <c r="K10" s="100" t="s">
        <v>90</v>
      </c>
      <c r="L10" s="101"/>
      <c r="M10" s="116" t="s">
        <v>119</v>
      </c>
      <c r="N10" s="117" t="s">
        <v>120</v>
      </c>
      <c r="O10" s="104" t="s">
        <v>92</v>
      </c>
      <c r="Q10" s="111" t="s">
        <v>121</v>
      </c>
      <c r="R10" s="106" t="s">
        <v>92</v>
      </c>
      <c r="S10" s="118" t="s">
        <v>122</v>
      </c>
      <c r="U10" s="111"/>
      <c r="V10" s="106"/>
      <c r="W10" s="107" t="s">
        <v>123</v>
      </c>
    </row>
    <row r="11" spans="1:23" s="95" customFormat="1" ht="29.25" customHeight="1" x14ac:dyDescent="0.3">
      <c r="B11" s="264" t="s">
        <v>124</v>
      </c>
      <c r="C11" s="265" t="s">
        <v>125</v>
      </c>
      <c r="D11" s="265" t="s">
        <v>126</v>
      </c>
      <c r="E11" s="113" t="s">
        <v>75</v>
      </c>
      <c r="F11" s="180" t="s">
        <v>24</v>
      </c>
      <c r="G11" s="97">
        <v>0.02</v>
      </c>
      <c r="H11" s="165" t="s">
        <v>127</v>
      </c>
      <c r="I11" s="109" t="s">
        <v>128</v>
      </c>
      <c r="J11" s="99" t="s">
        <v>129</v>
      </c>
      <c r="K11" s="100" t="s">
        <v>102</v>
      </c>
      <c r="L11" s="101"/>
      <c r="M11" s="119" t="s">
        <v>127</v>
      </c>
      <c r="N11" s="120" t="s">
        <v>130</v>
      </c>
      <c r="O11" s="104" t="s">
        <v>81</v>
      </c>
      <c r="Q11" s="111" t="s">
        <v>127</v>
      </c>
      <c r="R11" s="106" t="s">
        <v>81</v>
      </c>
      <c r="S11" s="107" t="s">
        <v>131</v>
      </c>
      <c r="U11" s="111" t="s">
        <v>127</v>
      </c>
      <c r="V11" s="106" t="s">
        <v>81</v>
      </c>
      <c r="W11" s="107" t="s">
        <v>131</v>
      </c>
    </row>
    <row r="12" spans="1:23" ht="115.5" customHeight="1" x14ac:dyDescent="0.3">
      <c r="B12" s="264"/>
      <c r="C12" s="265"/>
      <c r="D12" s="265"/>
      <c r="E12" s="160" t="s">
        <v>86</v>
      </c>
      <c r="F12" s="181" t="s">
        <v>132</v>
      </c>
      <c r="G12" s="29">
        <v>0.03</v>
      </c>
      <c r="H12" s="164" t="s">
        <v>133</v>
      </c>
      <c r="I12" s="69" t="s">
        <v>134</v>
      </c>
      <c r="J12" s="62" t="s">
        <v>129</v>
      </c>
      <c r="K12" s="63" t="s">
        <v>90</v>
      </c>
      <c r="L12" s="64"/>
      <c r="M12" s="75">
        <v>2.0999999999999999E-3</v>
      </c>
      <c r="N12" s="70" t="s">
        <v>135</v>
      </c>
      <c r="O12" s="66" t="s">
        <v>81</v>
      </c>
      <c r="Q12" s="76" t="s">
        <v>136</v>
      </c>
      <c r="R12" s="68" t="s">
        <v>81</v>
      </c>
      <c r="S12" s="74" t="s">
        <v>137</v>
      </c>
      <c r="U12" s="76"/>
      <c r="V12" s="68"/>
      <c r="W12" s="74" t="s">
        <v>137</v>
      </c>
    </row>
    <row r="13" spans="1:23" s="95" customFormat="1" ht="37.5" customHeight="1" x14ac:dyDescent="0.3">
      <c r="B13" s="264"/>
      <c r="C13" s="265" t="s">
        <v>138</v>
      </c>
      <c r="D13" s="265" t="s">
        <v>139</v>
      </c>
      <c r="E13" s="113" t="s">
        <v>75</v>
      </c>
      <c r="F13" s="180" t="s">
        <v>25</v>
      </c>
      <c r="G13" s="97">
        <v>0.05</v>
      </c>
      <c r="H13" s="166" t="s">
        <v>140</v>
      </c>
      <c r="I13" s="109" t="s">
        <v>141</v>
      </c>
      <c r="J13" s="99" t="s">
        <v>142</v>
      </c>
      <c r="K13" s="100" t="s">
        <v>102</v>
      </c>
      <c r="L13" s="101"/>
      <c r="M13" s="119" t="s">
        <v>143</v>
      </c>
      <c r="N13" s="103" t="s">
        <v>144</v>
      </c>
      <c r="O13" s="104" t="s">
        <v>92</v>
      </c>
      <c r="Q13" s="111" t="s">
        <v>145</v>
      </c>
      <c r="R13" s="106" t="s">
        <v>92</v>
      </c>
      <c r="S13" s="107" t="s">
        <v>144</v>
      </c>
      <c r="U13" s="111" t="s">
        <v>146</v>
      </c>
      <c r="V13" s="106" t="s">
        <v>92</v>
      </c>
      <c r="W13" s="107" t="s">
        <v>144</v>
      </c>
    </row>
    <row r="14" spans="1:23" s="95" customFormat="1" ht="57.6" x14ac:dyDescent="0.3">
      <c r="B14" s="264"/>
      <c r="C14" s="265"/>
      <c r="D14" s="265"/>
      <c r="E14" s="113" t="s">
        <v>75</v>
      </c>
      <c r="F14" s="180" t="s">
        <v>147</v>
      </c>
      <c r="G14" s="97">
        <v>0.02</v>
      </c>
      <c r="H14" s="167" t="s">
        <v>148</v>
      </c>
      <c r="I14" s="98" t="s">
        <v>149</v>
      </c>
      <c r="J14" s="99" t="s">
        <v>150</v>
      </c>
      <c r="K14" s="100" t="s">
        <v>102</v>
      </c>
      <c r="L14" s="101"/>
      <c r="M14" s="116" t="s">
        <v>148</v>
      </c>
      <c r="N14" s="103" t="s">
        <v>51</v>
      </c>
      <c r="O14" s="104" t="s">
        <v>81</v>
      </c>
      <c r="Q14" s="121" t="s">
        <v>148</v>
      </c>
      <c r="R14" s="122" t="s">
        <v>81</v>
      </c>
      <c r="S14" s="107" t="s">
        <v>51</v>
      </c>
      <c r="U14" s="121" t="s">
        <v>148</v>
      </c>
      <c r="V14" s="122" t="s">
        <v>81</v>
      </c>
      <c r="W14" s="107" t="s">
        <v>51</v>
      </c>
    </row>
    <row r="15" spans="1:23" ht="120" customHeight="1" x14ac:dyDescent="0.3">
      <c r="B15" s="264"/>
      <c r="C15" s="265"/>
      <c r="D15" s="265"/>
      <c r="E15" s="160" t="s">
        <v>86</v>
      </c>
      <c r="F15" s="181" t="s">
        <v>151</v>
      </c>
      <c r="G15" s="29">
        <v>0.03</v>
      </c>
      <c r="H15" s="168" t="s">
        <v>152</v>
      </c>
      <c r="I15" s="69" t="s">
        <v>153</v>
      </c>
      <c r="J15" s="62" t="s">
        <v>154</v>
      </c>
      <c r="K15" s="63" t="s">
        <v>90</v>
      </c>
      <c r="L15" s="64"/>
      <c r="M15" s="75">
        <v>5.4000000000000003E-3</v>
      </c>
      <c r="N15" s="70" t="s">
        <v>155</v>
      </c>
      <c r="O15" s="66" t="s">
        <v>81</v>
      </c>
      <c r="Q15" s="76" t="s">
        <v>156</v>
      </c>
      <c r="R15" s="68" t="s">
        <v>81</v>
      </c>
      <c r="S15" s="30" t="s">
        <v>157</v>
      </c>
      <c r="U15" s="76" t="s">
        <v>158</v>
      </c>
      <c r="V15" s="68" t="s">
        <v>92</v>
      </c>
      <c r="W15" s="30" t="s">
        <v>159</v>
      </c>
    </row>
    <row r="16" spans="1:23" s="95" customFormat="1" ht="29.25" customHeight="1" x14ac:dyDescent="0.3">
      <c r="B16" s="264"/>
      <c r="C16" s="265"/>
      <c r="D16" s="265" t="s">
        <v>160</v>
      </c>
      <c r="E16" s="113" t="s">
        <v>75</v>
      </c>
      <c r="F16" s="180" t="s">
        <v>26</v>
      </c>
      <c r="G16" s="97">
        <v>2.5000000000000001E-2</v>
      </c>
      <c r="H16" s="169" t="s">
        <v>161</v>
      </c>
      <c r="I16" s="124" t="s">
        <v>162</v>
      </c>
      <c r="J16" s="125" t="s">
        <v>163</v>
      </c>
      <c r="K16" s="100" t="s">
        <v>102</v>
      </c>
      <c r="L16" s="101"/>
      <c r="M16" s="126" t="s">
        <v>50</v>
      </c>
      <c r="N16" s="110" t="s">
        <v>50</v>
      </c>
      <c r="O16" s="127" t="s">
        <v>50</v>
      </c>
      <c r="Q16" s="111" t="s">
        <v>164</v>
      </c>
      <c r="R16" s="106" t="s">
        <v>92</v>
      </c>
      <c r="S16" s="107" t="s">
        <v>165</v>
      </c>
      <c r="U16" s="111" t="s">
        <v>164</v>
      </c>
      <c r="V16" s="106" t="s">
        <v>92</v>
      </c>
      <c r="W16" s="107" t="s">
        <v>165</v>
      </c>
    </row>
    <row r="17" spans="2:23" ht="44.25" customHeight="1" x14ac:dyDescent="0.3">
      <c r="B17" s="264"/>
      <c r="C17" s="265"/>
      <c r="D17" s="265"/>
      <c r="E17" s="160" t="s">
        <v>86</v>
      </c>
      <c r="F17" s="180" t="s">
        <v>166</v>
      </c>
      <c r="G17" s="29">
        <v>2.5000000000000001E-2</v>
      </c>
      <c r="H17" s="166" t="s">
        <v>167</v>
      </c>
      <c r="I17" s="77" t="s">
        <v>168</v>
      </c>
      <c r="J17" s="78" t="s">
        <v>163</v>
      </c>
      <c r="K17" s="63" t="s">
        <v>90</v>
      </c>
      <c r="L17" s="64"/>
      <c r="M17" s="75">
        <v>0.99119999999999997</v>
      </c>
      <c r="N17" s="70" t="s">
        <v>155</v>
      </c>
      <c r="O17" s="66" t="s">
        <v>81</v>
      </c>
      <c r="Q17" s="31">
        <v>0.99570000000000003</v>
      </c>
      <c r="R17" s="68" t="s">
        <v>81</v>
      </c>
      <c r="S17" s="30" t="s">
        <v>169</v>
      </c>
      <c r="U17" s="31">
        <v>0.92908000000000002</v>
      </c>
      <c r="V17" s="68" t="s">
        <v>81</v>
      </c>
      <c r="W17" s="30" t="s">
        <v>169</v>
      </c>
    </row>
    <row r="18" spans="2:23" s="95" customFormat="1" ht="115.2" x14ac:dyDescent="0.3">
      <c r="B18" s="264"/>
      <c r="C18" s="266" t="s">
        <v>170</v>
      </c>
      <c r="D18" s="113" t="s">
        <v>171</v>
      </c>
      <c r="E18" s="113" t="s">
        <v>114</v>
      </c>
      <c r="F18" s="182" t="s">
        <v>27</v>
      </c>
      <c r="G18" s="128">
        <v>2.5000000000000001E-2</v>
      </c>
      <c r="H18" s="160" t="s">
        <v>43</v>
      </c>
      <c r="I18" s="129" t="s">
        <v>172</v>
      </c>
      <c r="J18" s="130" t="s">
        <v>173</v>
      </c>
      <c r="K18" s="100" t="s">
        <v>174</v>
      </c>
      <c r="L18" s="101"/>
      <c r="M18" s="116" t="s">
        <v>175</v>
      </c>
      <c r="N18" s="103" t="s">
        <v>176</v>
      </c>
      <c r="O18" s="104" t="s">
        <v>92</v>
      </c>
      <c r="Q18" s="121" t="s">
        <v>177</v>
      </c>
      <c r="R18" s="106" t="s">
        <v>92</v>
      </c>
      <c r="S18" s="107" t="s">
        <v>178</v>
      </c>
      <c r="U18" s="121" t="s">
        <v>177</v>
      </c>
      <c r="V18" s="106"/>
      <c r="W18" s="107" t="s">
        <v>178</v>
      </c>
    </row>
    <row r="19" spans="2:23" s="95" customFormat="1" ht="92.4" x14ac:dyDescent="0.3">
      <c r="B19" s="264"/>
      <c r="C19" s="266"/>
      <c r="D19" s="113" t="s">
        <v>179</v>
      </c>
      <c r="E19" s="113" t="s">
        <v>114</v>
      </c>
      <c r="F19" s="183" t="s">
        <v>28</v>
      </c>
      <c r="G19" s="132">
        <v>2.5000000000000001E-2</v>
      </c>
      <c r="H19" s="160" t="s">
        <v>44</v>
      </c>
      <c r="I19" s="129" t="s">
        <v>180</v>
      </c>
      <c r="J19" s="130" t="s">
        <v>173</v>
      </c>
      <c r="K19" s="100" t="s">
        <v>174</v>
      </c>
      <c r="L19" s="101"/>
      <c r="M19" s="116" t="s">
        <v>181</v>
      </c>
      <c r="N19" s="103" t="s">
        <v>182</v>
      </c>
      <c r="O19" s="104" t="s">
        <v>81</v>
      </c>
      <c r="Q19" s="121" t="s">
        <v>183</v>
      </c>
      <c r="R19" s="106" t="s">
        <v>81</v>
      </c>
      <c r="S19" s="107" t="s">
        <v>184</v>
      </c>
      <c r="U19" s="121" t="s">
        <v>183</v>
      </c>
      <c r="V19" s="106"/>
      <c r="W19" s="107" t="s">
        <v>184</v>
      </c>
    </row>
    <row r="20" spans="2:23" s="95" customFormat="1" ht="92.4" x14ac:dyDescent="0.3">
      <c r="B20" s="264"/>
      <c r="C20" s="266"/>
      <c r="D20" s="113" t="s">
        <v>185</v>
      </c>
      <c r="E20" s="113" t="s">
        <v>114</v>
      </c>
      <c r="F20" s="183" t="s">
        <v>29</v>
      </c>
      <c r="G20" s="132">
        <v>2.5000000000000001E-2</v>
      </c>
      <c r="H20" s="160" t="s">
        <v>45</v>
      </c>
      <c r="I20" s="129" t="s">
        <v>186</v>
      </c>
      <c r="J20" s="130" t="s">
        <v>173</v>
      </c>
      <c r="K20" s="100" t="s">
        <v>174</v>
      </c>
      <c r="L20" s="101"/>
      <c r="M20" s="116" t="s">
        <v>187</v>
      </c>
      <c r="N20" s="103" t="s">
        <v>188</v>
      </c>
      <c r="O20" s="104" t="s">
        <v>81</v>
      </c>
      <c r="Q20" s="121" t="s">
        <v>189</v>
      </c>
      <c r="R20" s="106" t="s">
        <v>92</v>
      </c>
      <c r="S20" s="107" t="s">
        <v>190</v>
      </c>
      <c r="U20" s="121" t="s">
        <v>189</v>
      </c>
      <c r="V20" s="106"/>
      <c r="W20" s="107" t="s">
        <v>190</v>
      </c>
    </row>
    <row r="21" spans="2:23" s="95" customFormat="1" ht="92.4" x14ac:dyDescent="0.3">
      <c r="B21" s="264"/>
      <c r="C21" s="266"/>
      <c r="D21" s="113" t="s">
        <v>191</v>
      </c>
      <c r="E21" s="113" t="s">
        <v>114</v>
      </c>
      <c r="F21" s="183" t="s">
        <v>30</v>
      </c>
      <c r="G21" s="132">
        <v>2.5000000000000001E-2</v>
      </c>
      <c r="H21" s="160" t="s">
        <v>46</v>
      </c>
      <c r="I21" s="129" t="s">
        <v>192</v>
      </c>
      <c r="J21" s="130" t="s">
        <v>173</v>
      </c>
      <c r="K21" s="100" t="s">
        <v>174</v>
      </c>
      <c r="L21" s="101"/>
      <c r="M21" s="116" t="s">
        <v>193</v>
      </c>
      <c r="N21" s="103" t="s">
        <v>194</v>
      </c>
      <c r="O21" s="104" t="s">
        <v>81</v>
      </c>
      <c r="Q21" s="121" t="s">
        <v>195</v>
      </c>
      <c r="R21" s="106" t="s">
        <v>81</v>
      </c>
      <c r="S21" s="107" t="s">
        <v>196</v>
      </c>
      <c r="U21" s="121" t="s">
        <v>195</v>
      </c>
      <c r="V21" s="106"/>
      <c r="W21" s="107" t="s">
        <v>196</v>
      </c>
    </row>
    <row r="22" spans="2:23" s="95" customFormat="1" ht="43.2" x14ac:dyDescent="0.3">
      <c r="B22" s="264"/>
      <c r="C22" s="266"/>
      <c r="D22" s="113" t="s">
        <v>197</v>
      </c>
      <c r="E22" s="113" t="s">
        <v>114</v>
      </c>
      <c r="F22" s="183" t="s">
        <v>31</v>
      </c>
      <c r="G22" s="132">
        <v>2.5000000000000001E-2</v>
      </c>
      <c r="H22" s="160" t="s">
        <v>47</v>
      </c>
      <c r="I22" s="129" t="s">
        <v>198</v>
      </c>
      <c r="J22" s="130" t="s">
        <v>173</v>
      </c>
      <c r="K22" s="100" t="s">
        <v>199</v>
      </c>
      <c r="L22" s="101"/>
      <c r="M22" s="116" t="s">
        <v>200</v>
      </c>
      <c r="N22" s="120" t="s">
        <v>200</v>
      </c>
      <c r="O22" s="104" t="s">
        <v>81</v>
      </c>
      <c r="Q22" s="111" t="s">
        <v>201</v>
      </c>
      <c r="R22" s="106" t="s">
        <v>81</v>
      </c>
      <c r="S22" s="118" t="s">
        <v>202</v>
      </c>
      <c r="U22" s="111" t="s">
        <v>201</v>
      </c>
      <c r="V22" s="106" t="s">
        <v>81</v>
      </c>
      <c r="W22" s="118" t="s">
        <v>202</v>
      </c>
    </row>
    <row r="23" spans="2:23" s="95" customFormat="1" ht="43.2" x14ac:dyDescent="0.3">
      <c r="B23" s="264"/>
      <c r="C23" s="265" t="s">
        <v>203</v>
      </c>
      <c r="D23" s="113" t="s">
        <v>204</v>
      </c>
      <c r="E23" s="113" t="s">
        <v>114</v>
      </c>
      <c r="F23" s="184" t="s">
        <v>205</v>
      </c>
      <c r="G23" s="132">
        <v>4.4999999999999998E-2</v>
      </c>
      <c r="H23" s="170" t="s">
        <v>206</v>
      </c>
      <c r="I23" s="133" t="s">
        <v>207</v>
      </c>
      <c r="J23" s="125" t="s">
        <v>208</v>
      </c>
      <c r="K23" s="100" t="s">
        <v>102</v>
      </c>
      <c r="L23" s="101"/>
      <c r="M23" s="119" t="s">
        <v>209</v>
      </c>
      <c r="N23" s="103" t="s">
        <v>52</v>
      </c>
      <c r="O23" s="127" t="s">
        <v>50</v>
      </c>
      <c r="Q23" s="121" t="s">
        <v>210</v>
      </c>
      <c r="R23" s="106" t="s">
        <v>81</v>
      </c>
      <c r="S23" s="107" t="s">
        <v>211</v>
      </c>
      <c r="U23" s="121" t="s">
        <v>210</v>
      </c>
      <c r="V23" s="106" t="s">
        <v>81</v>
      </c>
      <c r="W23" s="107" t="s">
        <v>212</v>
      </c>
    </row>
    <row r="24" spans="2:23" ht="43.2" x14ac:dyDescent="0.3">
      <c r="B24" s="264"/>
      <c r="C24" s="265"/>
      <c r="D24" s="80" t="s">
        <v>213</v>
      </c>
      <c r="E24" s="161" t="s">
        <v>86</v>
      </c>
      <c r="F24" s="184" t="s">
        <v>214</v>
      </c>
      <c r="G24" s="79">
        <v>0.02</v>
      </c>
      <c r="H24" s="170" t="s">
        <v>215</v>
      </c>
      <c r="I24" s="81" t="s">
        <v>216</v>
      </c>
      <c r="J24" s="78" t="s">
        <v>208</v>
      </c>
      <c r="K24" s="63" t="s">
        <v>102</v>
      </c>
      <c r="L24" s="64"/>
      <c r="M24" s="73" t="s">
        <v>217</v>
      </c>
      <c r="N24" s="71" t="s">
        <v>50</v>
      </c>
      <c r="O24" s="66" t="s">
        <v>81</v>
      </c>
      <c r="Q24" s="72" t="s">
        <v>218</v>
      </c>
      <c r="R24" s="68" t="s">
        <v>81</v>
      </c>
      <c r="S24" s="74" t="s">
        <v>219</v>
      </c>
      <c r="U24" s="72" t="s">
        <v>218</v>
      </c>
      <c r="V24" s="68" t="s">
        <v>81</v>
      </c>
      <c r="W24" s="74" t="s">
        <v>219</v>
      </c>
    </row>
    <row r="25" spans="2:23" s="95" customFormat="1" ht="28.8" x14ac:dyDescent="0.3">
      <c r="B25" s="264"/>
      <c r="C25" s="265"/>
      <c r="D25" s="267" t="s">
        <v>220</v>
      </c>
      <c r="E25" s="161" t="s">
        <v>86</v>
      </c>
      <c r="F25" s="184" t="s">
        <v>221</v>
      </c>
      <c r="G25" s="132">
        <v>0.02</v>
      </c>
      <c r="H25" s="170" t="s">
        <v>222</v>
      </c>
      <c r="I25" s="134" t="s">
        <v>223</v>
      </c>
      <c r="J25" s="135" t="s">
        <v>224</v>
      </c>
      <c r="K25" s="100" t="s">
        <v>102</v>
      </c>
      <c r="L25" s="101"/>
      <c r="M25" s="119" t="s">
        <v>225</v>
      </c>
      <c r="N25" s="110" t="s">
        <v>50</v>
      </c>
      <c r="O25" s="127" t="s">
        <v>50</v>
      </c>
      <c r="Q25" s="111" t="s">
        <v>226</v>
      </c>
      <c r="R25" s="106" t="s">
        <v>81</v>
      </c>
      <c r="S25" s="118" t="s">
        <v>227</v>
      </c>
      <c r="U25" s="111" t="s">
        <v>226</v>
      </c>
      <c r="V25" s="106" t="s">
        <v>81</v>
      </c>
      <c r="W25" s="118" t="s">
        <v>227</v>
      </c>
    </row>
    <row r="26" spans="2:23" s="95" customFormat="1" ht="66" x14ac:dyDescent="0.3">
      <c r="B26" s="264"/>
      <c r="C26" s="265"/>
      <c r="D26" s="268"/>
      <c r="E26" s="136" t="s">
        <v>75</v>
      </c>
      <c r="F26" s="180" t="s">
        <v>32</v>
      </c>
      <c r="G26" s="97">
        <v>0.02</v>
      </c>
      <c r="H26" s="171" t="s">
        <v>228</v>
      </c>
      <c r="I26" s="109" t="s">
        <v>229</v>
      </c>
      <c r="J26" s="125" t="s">
        <v>230</v>
      </c>
      <c r="K26" s="100" t="s">
        <v>231</v>
      </c>
      <c r="L26" s="101"/>
      <c r="M26" s="126" t="s">
        <v>50</v>
      </c>
      <c r="N26" s="110" t="s">
        <v>50</v>
      </c>
      <c r="O26" s="127" t="s">
        <v>50</v>
      </c>
      <c r="Q26" s="111" t="s">
        <v>232</v>
      </c>
      <c r="R26" s="106" t="s">
        <v>92</v>
      </c>
      <c r="S26" s="118" t="s">
        <v>233</v>
      </c>
      <c r="U26" s="111" t="s">
        <v>232</v>
      </c>
      <c r="V26" s="106" t="s">
        <v>92</v>
      </c>
      <c r="W26" s="107" t="s">
        <v>234</v>
      </c>
    </row>
    <row r="27" spans="2:23" s="95" customFormat="1" ht="66" x14ac:dyDescent="0.3">
      <c r="B27" s="264"/>
      <c r="C27" s="265"/>
      <c r="D27" s="269"/>
      <c r="E27" s="136" t="s">
        <v>75</v>
      </c>
      <c r="F27" s="180" t="s">
        <v>33</v>
      </c>
      <c r="G27" s="97">
        <v>0.02</v>
      </c>
      <c r="H27" s="172" t="s">
        <v>53</v>
      </c>
      <c r="I27" s="109" t="s">
        <v>235</v>
      </c>
      <c r="J27" s="125" t="s">
        <v>236</v>
      </c>
      <c r="K27" s="100" t="s">
        <v>231</v>
      </c>
      <c r="L27" s="101"/>
      <c r="M27" s="116" t="s">
        <v>237</v>
      </c>
      <c r="N27" s="103" t="s">
        <v>238</v>
      </c>
      <c r="O27" s="104" t="s">
        <v>81</v>
      </c>
      <c r="Q27" s="111" t="s">
        <v>232</v>
      </c>
      <c r="R27" s="106" t="s">
        <v>92</v>
      </c>
      <c r="S27" s="118" t="s">
        <v>239</v>
      </c>
      <c r="U27" s="111" t="s">
        <v>232</v>
      </c>
      <c r="V27" s="106" t="s">
        <v>92</v>
      </c>
      <c r="W27" s="118" t="s">
        <v>239</v>
      </c>
    </row>
    <row r="28" spans="2:23" s="95" customFormat="1" ht="39.6" x14ac:dyDescent="0.3">
      <c r="B28" s="257" t="s">
        <v>240</v>
      </c>
      <c r="C28" s="259" t="s">
        <v>241</v>
      </c>
      <c r="D28" s="260" t="s">
        <v>242</v>
      </c>
      <c r="E28" s="131" t="s">
        <v>114</v>
      </c>
      <c r="F28" s="180" t="s">
        <v>34</v>
      </c>
      <c r="G28" s="97">
        <v>0.05</v>
      </c>
      <c r="H28" s="173" t="s">
        <v>243</v>
      </c>
      <c r="I28" s="98" t="s">
        <v>244</v>
      </c>
      <c r="J28" s="99" t="s">
        <v>245</v>
      </c>
      <c r="K28" s="100" t="s">
        <v>246</v>
      </c>
      <c r="L28" s="101"/>
      <c r="M28" s="116" t="s">
        <v>247</v>
      </c>
      <c r="N28" s="117" t="s">
        <v>248</v>
      </c>
      <c r="O28" s="104" t="s">
        <v>81</v>
      </c>
      <c r="Q28" s="111" t="s">
        <v>249</v>
      </c>
      <c r="R28" s="106" t="s">
        <v>81</v>
      </c>
      <c r="S28" s="118" t="s">
        <v>250</v>
      </c>
      <c r="U28" s="111">
        <v>0</v>
      </c>
      <c r="V28" s="106" t="s">
        <v>92</v>
      </c>
      <c r="W28" s="118" t="s">
        <v>251</v>
      </c>
    </row>
    <row r="29" spans="2:23" s="95" customFormat="1" ht="28.8" x14ac:dyDescent="0.3">
      <c r="B29" s="257"/>
      <c r="C29" s="259"/>
      <c r="D29" s="260"/>
      <c r="E29" s="131" t="s">
        <v>114</v>
      </c>
      <c r="F29" s="180" t="s">
        <v>35</v>
      </c>
      <c r="G29" s="97">
        <v>0.02</v>
      </c>
      <c r="H29" s="174" t="s">
        <v>252</v>
      </c>
      <c r="I29" s="98" t="s">
        <v>253</v>
      </c>
      <c r="J29" s="99" t="s">
        <v>245</v>
      </c>
      <c r="K29" s="100" t="s">
        <v>246</v>
      </c>
      <c r="L29" s="101"/>
      <c r="M29" s="137" t="s">
        <v>252</v>
      </c>
      <c r="N29" s="117" t="s">
        <v>248</v>
      </c>
      <c r="O29" s="104" t="s">
        <v>81</v>
      </c>
      <c r="Q29" s="121" t="s">
        <v>252</v>
      </c>
      <c r="R29" s="106" t="s">
        <v>81</v>
      </c>
      <c r="S29" s="118" t="s">
        <v>254</v>
      </c>
      <c r="U29" s="105">
        <v>0</v>
      </c>
      <c r="V29" s="106" t="s">
        <v>92</v>
      </c>
      <c r="W29" s="118" t="s">
        <v>251</v>
      </c>
    </row>
    <row r="30" spans="2:23" s="95" customFormat="1" ht="66" customHeight="1" x14ac:dyDescent="0.3">
      <c r="B30" s="257"/>
      <c r="C30" s="259"/>
      <c r="D30" s="131" t="s">
        <v>255</v>
      </c>
      <c r="E30" s="131" t="s">
        <v>114</v>
      </c>
      <c r="F30" s="180" t="s">
        <v>36</v>
      </c>
      <c r="G30" s="138">
        <v>0.02</v>
      </c>
      <c r="H30" s="175" t="s">
        <v>256</v>
      </c>
      <c r="I30" s="109" t="s">
        <v>257</v>
      </c>
      <c r="J30" s="99" t="s">
        <v>245</v>
      </c>
      <c r="K30" s="100" t="s">
        <v>231</v>
      </c>
      <c r="L30" s="101"/>
      <c r="M30" s="119" t="s">
        <v>258</v>
      </c>
      <c r="N30" s="117" t="s">
        <v>259</v>
      </c>
      <c r="O30" s="104" t="s">
        <v>92</v>
      </c>
      <c r="Q30" s="121" t="s">
        <v>256</v>
      </c>
      <c r="R30" s="106" t="s">
        <v>81</v>
      </c>
      <c r="S30" s="107" t="s">
        <v>260</v>
      </c>
      <c r="U30" s="121" t="s">
        <v>256</v>
      </c>
      <c r="V30" s="106" t="s">
        <v>81</v>
      </c>
      <c r="W30" s="107" t="s">
        <v>260</v>
      </c>
    </row>
    <row r="31" spans="2:23" s="95" customFormat="1" ht="43.2" x14ac:dyDescent="0.3">
      <c r="B31" s="257"/>
      <c r="C31" s="259"/>
      <c r="D31" s="260" t="s">
        <v>261</v>
      </c>
      <c r="E31" s="131" t="s">
        <v>114</v>
      </c>
      <c r="F31" s="180" t="s">
        <v>37</v>
      </c>
      <c r="G31" s="138">
        <v>0.02</v>
      </c>
      <c r="H31" s="175" t="s">
        <v>48</v>
      </c>
      <c r="I31" s="139" t="s">
        <v>262</v>
      </c>
      <c r="J31" s="99" t="s">
        <v>245</v>
      </c>
      <c r="K31" s="100" t="s">
        <v>90</v>
      </c>
      <c r="L31" s="101"/>
      <c r="M31" s="102">
        <v>0.65</v>
      </c>
      <c r="N31" s="103" t="s">
        <v>263</v>
      </c>
      <c r="O31" s="104" t="s">
        <v>92</v>
      </c>
      <c r="Q31" s="105" t="s">
        <v>264</v>
      </c>
      <c r="R31" s="106" t="s">
        <v>92</v>
      </c>
      <c r="S31" s="107" t="s">
        <v>265</v>
      </c>
      <c r="U31" s="105"/>
      <c r="V31" s="106" t="s">
        <v>92</v>
      </c>
      <c r="W31" s="107" t="s">
        <v>266</v>
      </c>
    </row>
    <row r="32" spans="2:23" s="95" customFormat="1" ht="67.5" customHeight="1" x14ac:dyDescent="0.3">
      <c r="B32" s="257"/>
      <c r="C32" s="259"/>
      <c r="D32" s="260"/>
      <c r="E32" s="131" t="s">
        <v>114</v>
      </c>
      <c r="F32" s="180" t="s">
        <v>38</v>
      </c>
      <c r="G32" s="138">
        <v>0.02</v>
      </c>
      <c r="H32" s="176" t="s">
        <v>267</v>
      </c>
      <c r="I32" s="139" t="s">
        <v>268</v>
      </c>
      <c r="J32" s="99" t="s">
        <v>245</v>
      </c>
      <c r="K32" s="100" t="s">
        <v>231</v>
      </c>
      <c r="L32" s="101"/>
      <c r="M32" s="116" t="s">
        <v>269</v>
      </c>
      <c r="N32" s="103" t="s">
        <v>270</v>
      </c>
      <c r="O32" s="104" t="s">
        <v>81</v>
      </c>
      <c r="Q32" s="111" t="s">
        <v>271</v>
      </c>
      <c r="R32" s="106" t="s">
        <v>81</v>
      </c>
      <c r="S32" s="107" t="s">
        <v>272</v>
      </c>
      <c r="U32" s="111" t="s">
        <v>271</v>
      </c>
      <c r="V32" s="106" t="s">
        <v>81</v>
      </c>
      <c r="W32" s="107" t="s">
        <v>272</v>
      </c>
    </row>
    <row r="33" spans="2:23" s="95" customFormat="1" ht="90.75" customHeight="1" x14ac:dyDescent="0.3">
      <c r="B33" s="257"/>
      <c r="C33" s="259"/>
      <c r="D33" s="131" t="s">
        <v>273</v>
      </c>
      <c r="E33" s="131" t="s">
        <v>114</v>
      </c>
      <c r="F33" s="180" t="s">
        <v>39</v>
      </c>
      <c r="G33" s="138">
        <v>0.02</v>
      </c>
      <c r="H33" s="177" t="s">
        <v>274</v>
      </c>
      <c r="I33" s="98" t="s">
        <v>275</v>
      </c>
      <c r="J33" s="99" t="s">
        <v>245</v>
      </c>
      <c r="K33" s="100" t="s">
        <v>102</v>
      </c>
      <c r="L33" s="101"/>
      <c r="M33" s="119" t="s">
        <v>274</v>
      </c>
      <c r="N33" s="103" t="s">
        <v>276</v>
      </c>
      <c r="O33" s="104" t="s">
        <v>81</v>
      </c>
      <c r="Q33" s="121" t="s">
        <v>274</v>
      </c>
      <c r="R33" s="106" t="s">
        <v>81</v>
      </c>
      <c r="S33" s="107" t="s">
        <v>54</v>
      </c>
      <c r="U33" s="121" t="s">
        <v>274</v>
      </c>
      <c r="V33" s="106" t="s">
        <v>81</v>
      </c>
      <c r="W33" s="107" t="s">
        <v>277</v>
      </c>
    </row>
    <row r="34" spans="2:23" s="95" customFormat="1" ht="39.6" x14ac:dyDescent="0.3">
      <c r="B34" s="257"/>
      <c r="C34" s="261" t="s">
        <v>278</v>
      </c>
      <c r="D34" s="263" t="s">
        <v>279</v>
      </c>
      <c r="E34" s="131" t="s">
        <v>114</v>
      </c>
      <c r="F34" s="180" t="s">
        <v>40</v>
      </c>
      <c r="G34" s="138">
        <v>2.5000000000000001E-2</v>
      </c>
      <c r="H34" s="178" t="s">
        <v>49</v>
      </c>
      <c r="I34" s="98" t="s">
        <v>280</v>
      </c>
      <c r="J34" s="99" t="s">
        <v>245</v>
      </c>
      <c r="K34" s="100" t="s">
        <v>102</v>
      </c>
      <c r="L34" s="101"/>
      <c r="M34" s="119" t="s">
        <v>281</v>
      </c>
      <c r="N34" s="103" t="s">
        <v>282</v>
      </c>
      <c r="O34" s="104" t="s">
        <v>92</v>
      </c>
      <c r="Q34" s="121" t="s">
        <v>49</v>
      </c>
      <c r="R34" s="106" t="s">
        <v>81</v>
      </c>
      <c r="S34" s="140" t="s">
        <v>283</v>
      </c>
      <c r="U34" s="141" t="s">
        <v>50</v>
      </c>
      <c r="V34" s="142" t="s">
        <v>50</v>
      </c>
      <c r="W34" s="140" t="s">
        <v>284</v>
      </c>
    </row>
    <row r="35" spans="2:23" s="95" customFormat="1" ht="69.75" customHeight="1" x14ac:dyDescent="0.3">
      <c r="B35" s="257"/>
      <c r="C35" s="261"/>
      <c r="D35" s="263"/>
      <c r="E35" s="131" t="s">
        <v>114</v>
      </c>
      <c r="F35" s="180" t="s">
        <v>41</v>
      </c>
      <c r="G35" s="138">
        <v>2.5000000000000001E-2</v>
      </c>
      <c r="H35" s="177" t="s">
        <v>285</v>
      </c>
      <c r="I35" s="98" t="s">
        <v>286</v>
      </c>
      <c r="J35" s="99" t="s">
        <v>245</v>
      </c>
      <c r="K35" s="100" t="s">
        <v>102</v>
      </c>
      <c r="L35" s="101"/>
      <c r="M35" s="119" t="s">
        <v>287</v>
      </c>
      <c r="N35" s="103" t="s">
        <v>288</v>
      </c>
      <c r="O35" s="104" t="s">
        <v>81</v>
      </c>
      <c r="Q35" s="111" t="s">
        <v>289</v>
      </c>
      <c r="R35" s="106" t="s">
        <v>81</v>
      </c>
      <c r="S35" s="140" t="s">
        <v>290</v>
      </c>
      <c r="U35" s="143" t="s">
        <v>50</v>
      </c>
      <c r="V35" s="142" t="s">
        <v>50</v>
      </c>
      <c r="W35" s="140" t="s">
        <v>284</v>
      </c>
    </row>
    <row r="36" spans="2:23" s="95" customFormat="1" ht="79.8" thickBot="1" x14ac:dyDescent="0.35">
      <c r="B36" s="258"/>
      <c r="C36" s="262"/>
      <c r="D36" s="144" t="s">
        <v>291</v>
      </c>
      <c r="E36" s="145" t="s">
        <v>114</v>
      </c>
      <c r="F36" s="185" t="s">
        <v>42</v>
      </c>
      <c r="G36" s="146">
        <v>0.05</v>
      </c>
      <c r="H36" s="179" t="s">
        <v>127</v>
      </c>
      <c r="I36" s="147" t="s">
        <v>292</v>
      </c>
      <c r="J36" s="148" t="s">
        <v>245</v>
      </c>
      <c r="K36" s="149" t="s">
        <v>102</v>
      </c>
      <c r="L36" s="101"/>
      <c r="M36" s="150" t="s">
        <v>127</v>
      </c>
      <c r="N36" s="151" t="s">
        <v>293</v>
      </c>
      <c r="O36" s="152" t="s">
        <v>81</v>
      </c>
      <c r="Q36" s="153" t="s">
        <v>294</v>
      </c>
      <c r="R36" s="154" t="s">
        <v>81</v>
      </c>
      <c r="S36" s="155" t="s">
        <v>295</v>
      </c>
      <c r="U36" s="153" t="s">
        <v>294</v>
      </c>
      <c r="V36" s="154" t="s">
        <v>81</v>
      </c>
      <c r="W36" s="155" t="s">
        <v>296</v>
      </c>
    </row>
    <row r="37" spans="2:23" ht="15" thickTop="1" x14ac:dyDescent="0.3">
      <c r="B37" s="82"/>
    </row>
    <row r="38" spans="2:23" x14ac:dyDescent="0.3">
      <c r="B38" s="82"/>
      <c r="G38" s="88"/>
    </row>
    <row r="39" spans="2:23" x14ac:dyDescent="0.3">
      <c r="B39" s="82"/>
    </row>
    <row r="45" spans="2:23" ht="16.8" x14ac:dyDescent="0.3">
      <c r="D45" s="90" t="s">
        <v>297</v>
      </c>
      <c r="E45" s="90"/>
      <c r="F45" s="91" t="s">
        <v>298</v>
      </c>
      <c r="G45" s="92">
        <v>1.5503859081368867E-2</v>
      </c>
      <c r="H45" s="92"/>
    </row>
    <row r="46" spans="2:23" ht="16.8" x14ac:dyDescent="0.3">
      <c r="D46" s="90" t="s">
        <v>299</v>
      </c>
      <c r="E46" s="90"/>
      <c r="F46" s="91" t="s">
        <v>300</v>
      </c>
      <c r="G46" s="92">
        <v>2.8659209114078599E-3</v>
      </c>
      <c r="H46" s="92"/>
    </row>
    <row r="47" spans="2:23" ht="16.8" x14ac:dyDescent="0.3">
      <c r="D47" s="90" t="s">
        <v>301</v>
      </c>
      <c r="E47" s="90"/>
      <c r="F47" s="91" t="s">
        <v>302</v>
      </c>
      <c r="G47" s="93">
        <v>4.6909576497520034E-2</v>
      </c>
      <c r="H47" s="93"/>
    </row>
    <row r="48" spans="2:23" ht="16.8" x14ac:dyDescent="0.3">
      <c r="D48" s="90" t="s">
        <v>303</v>
      </c>
      <c r="E48" s="90"/>
      <c r="F48" s="91" t="s">
        <v>304</v>
      </c>
      <c r="G48" s="94">
        <v>1.813429988553987E-4</v>
      </c>
      <c r="H48" s="94"/>
    </row>
  </sheetData>
  <protectedRanges>
    <protectedRange sqref="I10" name="Range1_2_3_1_3_1_1"/>
    <protectedRange sqref="I8:I9" name="Range1_2_3_1_1_1_2_1"/>
  </protectedRanges>
  <mergeCells count="25">
    <mergeCell ref="B6:B9"/>
    <mergeCell ref="C6:C7"/>
    <mergeCell ref="D6:D7"/>
    <mergeCell ref="C8:C9"/>
    <mergeCell ref="D8:D9"/>
    <mergeCell ref="B2:B3"/>
    <mergeCell ref="C2:I2"/>
    <mergeCell ref="C3:I3"/>
    <mergeCell ref="Q4:S4"/>
    <mergeCell ref="U4:W4"/>
    <mergeCell ref="B11:B27"/>
    <mergeCell ref="C11:C12"/>
    <mergeCell ref="D11:D12"/>
    <mergeCell ref="C13:C17"/>
    <mergeCell ref="D13:D15"/>
    <mergeCell ref="D16:D17"/>
    <mergeCell ref="C18:C22"/>
    <mergeCell ref="C23:C27"/>
    <mergeCell ref="D25:D27"/>
    <mergeCell ref="B28:B36"/>
    <mergeCell ref="C28:C33"/>
    <mergeCell ref="D28:D29"/>
    <mergeCell ref="D31:D32"/>
    <mergeCell ref="C34:C36"/>
    <mergeCell ref="D34:D35"/>
  </mergeCells>
  <conditionalFormatting sqref="R1:R3 R28:R1048576 R5:R26">
    <cfRule type="cellIs" dxfId="23" priority="22" operator="equal">
      <formula>"-"</formula>
    </cfRule>
    <cfRule type="cellIs" dxfId="22" priority="23" operator="equal">
      <formula>"TERCAPAI"</formula>
    </cfRule>
    <cfRule type="cellIs" dxfId="21" priority="24" operator="equal">
      <formula>"TIDAK TERCAPAI"</formula>
    </cfRule>
  </conditionalFormatting>
  <conditionalFormatting sqref="R27">
    <cfRule type="cellIs" dxfId="20" priority="19" operator="equal">
      <formula>"-"</formula>
    </cfRule>
    <cfRule type="cellIs" dxfId="19" priority="20" operator="equal">
      <formula>"TERCAPAI"</formula>
    </cfRule>
    <cfRule type="cellIs" dxfId="18" priority="21" operator="equal">
      <formula>"TIDAK TERCAPAI"</formula>
    </cfRule>
  </conditionalFormatting>
  <conditionalFormatting sqref="O1:O1048576">
    <cfRule type="cellIs" dxfId="17" priority="16" operator="equal">
      <formula>"-"</formula>
    </cfRule>
    <cfRule type="cellIs" dxfId="16" priority="17" operator="equal">
      <formula>"TERCAPAI"</formula>
    </cfRule>
    <cfRule type="cellIs" dxfId="15" priority="18" operator="equal">
      <formula>"TIDAK TERCAPAI"</formula>
    </cfRule>
  </conditionalFormatting>
  <conditionalFormatting sqref="V1:V3 V28 V5:V6 V30:V1048576 V8 V10:V26">
    <cfRule type="cellIs" dxfId="14" priority="13" operator="equal">
      <formula>"-"</formula>
    </cfRule>
    <cfRule type="cellIs" dxfId="13" priority="14" operator="equal">
      <formula>"TERCAPAI"</formula>
    </cfRule>
    <cfRule type="cellIs" dxfId="12" priority="15" operator="equal">
      <formula>"TIDAK TERCAPAI"</formula>
    </cfRule>
  </conditionalFormatting>
  <conditionalFormatting sqref="V27">
    <cfRule type="cellIs" dxfId="11" priority="10" operator="equal">
      <formula>"-"</formula>
    </cfRule>
    <cfRule type="cellIs" dxfId="10" priority="11" operator="equal">
      <formula>"TERCAPAI"</formula>
    </cfRule>
    <cfRule type="cellIs" dxfId="9" priority="12" operator="equal">
      <formula>"TIDAK TERCAPAI"</formula>
    </cfRule>
  </conditionalFormatting>
  <conditionalFormatting sqref="V29">
    <cfRule type="cellIs" dxfId="8" priority="7" operator="equal">
      <formula>"-"</formula>
    </cfRule>
    <cfRule type="cellIs" dxfId="7" priority="8" operator="equal">
      <formula>"TERCAPAI"</formula>
    </cfRule>
    <cfRule type="cellIs" dxfId="6" priority="9" operator="equal">
      <formula>"TIDAK TERCAPAI"</formula>
    </cfRule>
  </conditionalFormatting>
  <conditionalFormatting sqref="V7">
    <cfRule type="cellIs" dxfId="5" priority="4" operator="equal">
      <formula>"-"</formula>
    </cfRule>
    <cfRule type="cellIs" dxfId="4" priority="5" operator="equal">
      <formula>"TERCAPAI"</formula>
    </cfRule>
    <cfRule type="cellIs" dxfId="3" priority="6" operator="equal">
      <formula>"TIDAK TERCAPAI"</formula>
    </cfRule>
  </conditionalFormatting>
  <conditionalFormatting sqref="V9">
    <cfRule type="cellIs" dxfId="2" priority="1" operator="equal">
      <formula>"-"</formula>
    </cfRule>
    <cfRule type="cellIs" dxfId="1" priority="2" operator="equal">
      <formula>"TERCAPAI"</formula>
    </cfRule>
    <cfRule type="cellIs" dxfId="0" priority="3" operator="equal">
      <formula>"TIDAK TERCAPAI"</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RND</vt:lpstr>
      <vt:lpstr>Realisasi 1 rnd</vt:lpstr>
      <vt:lpstr>AGUSTUS 2023</vt:lpstr>
      <vt:lpstr>'Realisasi 1 rnd'!Print_Area</vt:lpstr>
      <vt:lpstr>RND!Print_Area</vt:lpstr>
      <vt:lpstr>'Realisasi 1 rnd'!Print_Titles</vt:lpstr>
      <vt:lpstr>RND!Print_Titles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Gatria G Rochmano</dc:creator>
  <cp:lastModifiedBy>Ivo</cp:lastModifiedBy>
  <cp:lastPrinted>2023-09-07T08:29:44Z</cp:lastPrinted>
  <dcterms:created xsi:type="dcterms:W3CDTF">2015-06-05T18:17:20Z</dcterms:created>
  <dcterms:modified xsi:type="dcterms:W3CDTF">2024-06-24T09:39:51Z</dcterms:modified>
</cp:coreProperties>
</file>