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D:\Data\Data D\User Data\Data_Diah\2024\KPI BSC\"/>
    </mc:Choice>
  </mc:AlternateContent>
  <xr:revisionPtr revIDLastSave="0" documentId="8_{DEC8E2FF-DA21-45A1-8972-C68AC2651C14}" xr6:coauthVersionLast="47" xr6:coauthVersionMax="47" xr10:uidLastSave="{00000000-0000-0000-0000-000000000000}"/>
  <bookViews>
    <workbookView xWindow="-108" yWindow="-108" windowWidth="23256" windowHeight="12456" xr2:uid="{00000000-000D-0000-FFFF-FFFF00000000}"/>
  </bookViews>
  <sheets>
    <sheet name="Sarmut" sheetId="2" r:id="rId1"/>
  </sheets>
  <definedNames>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Excel_BuiltIn_Print_Area_1">#REF!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#REF!</definedName>
    <definedName name="Excel_BuiltIn_Print_Area_12_1">#REF!</definedName>
    <definedName name="Excel_BuiltIn_Print_Area_12_1_1">"$#REF!.$A$1:$K$41"</definedName>
    <definedName name="Excel_BuiltIn_Print_Area_13">#REF!</definedName>
    <definedName name="Excel_BuiltIn_Print_Area_13_1">#REF!</definedName>
    <definedName name="Excel_BuiltIn_Print_Area_14">#REF!</definedName>
    <definedName name="Excel_BuiltIn_Print_Area_14_1">"$#REF!.$A$1:$V$41"</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"$#REF!.$A$1:$K$41"</definedName>
    <definedName name="Excel_BuiltIn_Print_Area_2_1_1_1_1">"$#REF!.$A$1:$K$41"</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#REF!</definedName>
    <definedName name="Excel_BuiltIn_Print_Area_41">#REF!</definedName>
    <definedName name="Excel_BuiltIn_Print_Area_42">#REF!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#REF!</definedName>
    <definedName name="Excel_BuiltIn_Print_Area_5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#REF!</definedName>
    <definedName name="Excel_BuiltIn_Print_Titles_16">#REF!</definedName>
    <definedName name="Excel_BuiltIn_Print_Titles_2">"$#REF!.$A$1:$AMJ$6"</definedName>
    <definedName name="Excel_BuiltIn_Print_Titles_2_1">#REF!</definedName>
    <definedName name="Excel_BuiltIn_Print_Titles_22">#REF!</definedName>
    <definedName name="Excel_BuiltIn_Print_Titles_3">#REF!</definedName>
    <definedName name="Excel_BuiltIn_Print_Titles_3_1">"$#REF!.$A$1:$AMJ$6"</definedName>
    <definedName name="Excel_BuiltIn_Print_Titles_32">#REF!</definedName>
    <definedName name="Excel_BuiltIn_Print_Titles_38">#REF!</definedName>
    <definedName name="Excel_BuiltIn_Print_Titles_4">#REF!</definedName>
    <definedName name="Excel_BuiltIn_Print_Titles_4_1">"$#REF!.$A$4:$AMJ$6"</definedName>
    <definedName name="Excel_BuiltIn_Print_Titles_42">#REF!</definedName>
    <definedName name="Excel_BuiltIn_Print_Titles_5">#REF!</definedName>
    <definedName name="Excel_BuiltIn_Print_Titles_5_1">"$#REF!.$A$1:$AMJ$6"</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Sarmut!$B$1:$O$54</definedName>
    <definedName name="_xlnm.Print_Titles" localSheetId="0">Sarmut!$8:$8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2" l="1"/>
  <c r="I26" i="2"/>
  <c r="J26" i="2" s="1"/>
  <c r="I25" i="2"/>
  <c r="J25" i="2" s="1"/>
  <c r="I24" i="2"/>
  <c r="J24" i="2" s="1"/>
  <c r="I23" i="2"/>
  <c r="J23" i="2" s="1"/>
  <c r="I22" i="2"/>
  <c r="J22" i="2" s="1"/>
  <c r="I21" i="2"/>
  <c r="J21" i="2" s="1"/>
  <c r="I20" i="2"/>
  <c r="J20" i="2" s="1"/>
  <c r="I19" i="2"/>
  <c r="J19" i="2" s="1"/>
  <c r="I18" i="2" l="1"/>
  <c r="J18" i="2" s="1"/>
  <c r="I17" i="2"/>
  <c r="J17" i="2" s="1"/>
  <c r="I10" i="2" l="1"/>
  <c r="J10" i="2" s="1"/>
  <c r="I11" i="2"/>
  <c r="J11" i="2" s="1"/>
  <c r="I12" i="2"/>
  <c r="J12" i="2" s="1"/>
  <c r="I13" i="2"/>
  <c r="J13" i="2" s="1"/>
  <c r="I14" i="2"/>
  <c r="J14" i="2" s="1"/>
  <c r="I15" i="2"/>
  <c r="J15" i="2" s="1"/>
  <c r="I16" i="2"/>
  <c r="J16" i="2" s="1"/>
  <c r="J9" i="2"/>
</calcChain>
</file>

<file path=xl/sharedStrings.xml><?xml version="1.0" encoding="utf-8"?>
<sst xmlns="http://schemas.openxmlformats.org/spreadsheetml/2006/main" count="217" uniqueCount="172">
  <si>
    <t>Version / Revision</t>
  </si>
  <si>
    <t>Issue Date</t>
  </si>
  <si>
    <t>Pages</t>
  </si>
  <si>
    <t>PIC</t>
  </si>
  <si>
    <t>No</t>
  </si>
  <si>
    <t>Prob</t>
  </si>
  <si>
    <t>Dampak</t>
  </si>
  <si>
    <t>Status Resiko</t>
  </si>
  <si>
    <t>EVALUASI
SMT I 2024</t>
  </si>
  <si>
    <t>EVALUASI
SMT II 2024</t>
  </si>
  <si>
    <t>1</t>
  </si>
  <si>
    <t>Hasil yang Diharapkan</t>
  </si>
  <si>
    <t>Resiko (Risk)</t>
  </si>
  <si>
    <t>Opportunity (Peluang)</t>
  </si>
  <si>
    <t>Penilaian Resiko</t>
  </si>
  <si>
    <t>Mitigasi Resiko</t>
  </si>
  <si>
    <t>Analisa Awal</t>
  </si>
  <si>
    <t>Tindakan Perbaikan</t>
  </si>
  <si>
    <t>DEPARTEMEN</t>
  </si>
  <si>
    <t>Approved By:</t>
  </si>
  <si>
    <t>RISK DETERMINATION &amp; PLANNING TO ACTION
BERDASARKAN BISNIS PROSES</t>
  </si>
  <si>
    <t>CINT/CMS/F-002/RDPA</t>
  </si>
  <si>
    <t>No. Dokumen</t>
  </si>
  <si>
    <t xml:space="preserve">Sign </t>
  </si>
  <si>
    <t xml:space="preserve">Date  </t>
  </si>
  <si>
    <t>Date</t>
  </si>
  <si>
    <t>Prepared By:</t>
  </si>
  <si>
    <t>CORPORATE MANAGEMENT SYSTEM</t>
  </si>
  <si>
    <t>FIACO</t>
  </si>
  <si>
    <t>PURCHASING</t>
  </si>
  <si>
    <t>HC&amp;GA</t>
  </si>
  <si>
    <t>IT</t>
  </si>
  <si>
    <t>MKT &amp; SYS. DEV.</t>
  </si>
  <si>
    <t>SALES &amp; DIST</t>
  </si>
  <si>
    <t>SALES &amp; MKT ADM.</t>
  </si>
  <si>
    <t>E-CATALOQUE</t>
  </si>
  <si>
    <t>GLOBAL SOURCHING &amp; NSB</t>
  </si>
  <si>
    <t>BUSINESS DEV.</t>
  </si>
  <si>
    <t>SCM</t>
  </si>
  <si>
    <t>PRODUKSI</t>
  </si>
  <si>
    <t>QC</t>
  </si>
  <si>
    <t>R&amp;D</t>
  </si>
  <si>
    <t>ENGINEERING</t>
  </si>
  <si>
    <t>Sasaran Mutu/Target yang akan dicapai
(Kuantitatif)</t>
  </si>
  <si>
    <t xml:space="preserve">Referensi Document No : MR.P.6. Pengendalian Resiko &amp; Peluang		</t>
  </si>
  <si>
    <t>Rating Status 
(rumus otomatis)</t>
  </si>
  <si>
    <t>Proses</t>
  </si>
  <si>
    <t>Penurunan biaya Outsourcing, Pengangkutan Limbah, Seragam</t>
  </si>
  <si>
    <t>GA, HSE, HC</t>
  </si>
  <si>
    <t>98% dari budget</t>
  </si>
  <si>
    <t>98% dari budget HCGA</t>
  </si>
  <si>
    <t xml:space="preserve">1. Perencanaan budget tidak dihitungkan terhadap penambahan biaya
2. Adanya permintaan kenaikan harga dari vendor yang sedang bekerjasama </t>
  </si>
  <si>
    <t xml:space="preserve">1. Negosiasi vendor
2. Evaluasi vendor per semester
3. Melakukan pencarian vendor pembanding
</t>
  </si>
  <si>
    <t>Perbaikan vendor yang bekerjasama secara berkelanjutan</t>
  </si>
  <si>
    <t>Efektivitas budget GA</t>
  </si>
  <si>
    <t>Efektivitas budget HC sesuai program kerja</t>
  </si>
  <si>
    <t>Denda Keterlambatan Legalitas</t>
  </si>
  <si>
    <t>Sanksi Lingkungan Hidup</t>
  </si>
  <si>
    <t>GA &amp; HSE</t>
  </si>
  <si>
    <t>HC</t>
  </si>
  <si>
    <t>Legal</t>
  </si>
  <si>
    <t>HSE</t>
  </si>
  <si>
    <t>90% dari budget</t>
  </si>
  <si>
    <t>97% dari budget</t>
  </si>
  <si>
    <t>tidak ada denda</t>
  </si>
  <si>
    <t>tidak ada sanksi</t>
  </si>
  <si>
    <t xml:space="preserve">1. Menentukan prioritas biaya General Supllies
2. Menentukan prioritas biaya Office Supllies
</t>
  </si>
  <si>
    <t>1. Perencanaan budget tidak dihitungkan terhadap penambahan biaya
2. Adanya kenaikan harga melebihi perkiraan biaya</t>
  </si>
  <si>
    <t>Denda = Rp 0</t>
  </si>
  <si>
    <t>Sanksi = 0</t>
  </si>
  <si>
    <t>Perbaikan budget mendatang dengan pembuatan budget lebih detil, ditambahkan proyeksi kenaikan biaya</t>
  </si>
  <si>
    <t>1. Melakukan pencarian vendor pembanding
2. Meningkatkan peran pelatihan melalui KMS</t>
  </si>
  <si>
    <t xml:space="preserve">1. Perpanjangan MOU melebihi batas waktu habis masa kontrak
2. Resiko MOU dan kontrak habis dalam waktu yang bersamaan
</t>
  </si>
  <si>
    <t>Memenuhi dokumen-dokumen legal tepat waktu</t>
  </si>
  <si>
    <t>Memenuhi ketentuan peraturan Lingkungan Hidup</t>
  </si>
  <si>
    <t>Menciptakan lingkungan di perusahaan yang sesuai ISO 14001</t>
  </si>
  <si>
    <t>Disiplin terhadap pemenuhan dokumen lega</t>
  </si>
  <si>
    <t xml:space="preserve">Tidak ada list perjanjian yang memuat detil informasi mengenai waktu perjanjian </t>
  </si>
  <si>
    <t>HC, ComBen, HSE, GA</t>
  </si>
  <si>
    <t>85% karyawan puas</t>
  </si>
  <si>
    <t>0% karyawan disengaged</t>
  </si>
  <si>
    <t>Survey : Indeks Kepuasan Karyawan</t>
  </si>
  <si>
    <t>Survey : Employee Engagement Index</t>
  </si>
  <si>
    <t>1. Hasil survey tidak sesuai target
2. Tidak semua karyawan mengisi survey</t>
  </si>
  <si>
    <t>Perbaikan pelayanan departemen HCGA</t>
  </si>
  <si>
    <t>Perbaikan program peningkatan EEI</t>
  </si>
  <si>
    <t xml:space="preserve">1. Meningkatkan proses pelayanan Compensation Benefit
2. Meningkatkan pelayanan General Affair berdasarkan hasil Survey
</t>
  </si>
  <si>
    <t>Mengimplementasikan program peningkatan EEI</t>
  </si>
  <si>
    <t>Konsep/ perencanaan program EEI yang kurang matang</t>
  </si>
  <si>
    <t>Konsep/ perencanaan lingkungan yang kurang matang</t>
  </si>
  <si>
    <t>1. Perbaikan pelayanan/fasilitas berbenturan dengan budget yang ada
2. Tingkat kepuasan karyawan sulit distandarisasikan</t>
  </si>
  <si>
    <t>Internal Complain</t>
  </si>
  <si>
    <t>Industrial Complain</t>
  </si>
  <si>
    <t>0 complain</t>
  </si>
  <si>
    <t>Issue dari pihak eksternal</t>
  </si>
  <si>
    <t>Keluhan dari karyawan</t>
  </si>
  <si>
    <t>Kurangnya koordinasi dengan pihak eksternal terkait isu-isu yang penting</t>
  </si>
  <si>
    <t>Kurangnya sosialisasi dan pemahaman kepada seluruh karyawan mengenai sistem yang dijalankan</t>
  </si>
  <si>
    <t xml:space="preserve">1. Melakukan update prosedur
2. Melakukan sosialisasi prosedur-prosedur baru dan infrastruktur HCGA
</t>
  </si>
  <si>
    <t>Menjalin hubungan harmonis dengan pihak eksternal</t>
  </si>
  <si>
    <t xml:space="preserve">1. Melaksanakan TJSL dan CSR dengan instansi, Lembaga, Komunitas sekitar Kota Cimahi
2. Menjaga keharmonisan lingkungan kerja melalui LKS bipartit
</t>
  </si>
  <si>
    <t>Program pengembangan SDM</t>
  </si>
  <si>
    <t>Peningkatan Produktivitas</t>
  </si>
  <si>
    <t>Pemenuhan/Kepatuhan pada Peraturan Perundangan yang Berlaku</t>
  </si>
  <si>
    <t>ComBen</t>
  </si>
  <si>
    <t>100% TNA</t>
  </si>
  <si>
    <t>98% kehadiran karyawan</t>
  </si>
  <si>
    <t>implementasi peraturan H+30</t>
  </si>
  <si>
    <t>Peningkatan kompetensi karyawan</t>
  </si>
  <si>
    <t xml:space="preserve">1. Sulit mencari kandidat karyawan yang sesuai kualifikasi kebutuhan TNA
2. Peserta kurang mengimplementasikan hasil pelatihan di area kerjanya.
</t>
  </si>
  <si>
    <t xml:space="preserve">1. Evaluasi matriks kompetensi per tahun
2. Menetapkan SK dan SOP Multiskill
3. Menetapkan program leadership sesuai Level Jabatan
4. Melakukan restrukturisasi organisasi
</t>
  </si>
  <si>
    <t>Ketidakhadiran karyawan yang sulit diprediksi dengan alasan sakit dan ijin</t>
  </si>
  <si>
    <t xml:space="preserve">1. Melaksanakan kerjasama pemeriksaan kesehatan dengan berbagai instansi
2. Melaksanakan monitoring dan report absensi setiap bulan
</t>
  </si>
  <si>
    <t xml:space="preserve">1. Menjalin relasi eksternal untuk percepatan informasi (APINDO, Dinas-dinas, dan komunitas TK dan LH)
2. Penerapan prosedur ketenagakerjaan terbaru
3. Membuat pembaharuan Rintek, Pertek IPAL dan Emisi
</t>
  </si>
  <si>
    <t>1. Biaya yang dikeluarkan melebihi budget
2. Biaya tidak masuk dalam budget</t>
  </si>
  <si>
    <t>Kehadiran karyawan per bulan kurang dari 98%</t>
  </si>
  <si>
    <t>Program pemeriksaan kesehatan karyawan yang rutin diadakan</t>
  </si>
  <si>
    <t>Implementasi peraturan baru tidak sesuai batas waktu yang ditentukan</t>
  </si>
  <si>
    <t>Nilai perusahaan terhadap kepatuhan perundangan yang berlaku</t>
  </si>
  <si>
    <t>Pencapaian Target Intensitas Energi (GJ/Pcs)</t>
  </si>
  <si>
    <t>Kecelakaan Kerja</t>
  </si>
  <si>
    <t>1 program / semester</t>
  </si>
  <si>
    <t xml:space="preserve">1. Efektivitas penggunaan listrik (AC, Lampu, dll) maks 4 jam
2. Efektifitas pengaturan penggunaan kendaraan dinas
3. Efektivitas penggunaan air pada fasilitas umum
4. Melakukan kerjasama dengan Yayasan, UMKM, dan komunitas untuk pemanfaatan Solid Waste
5. Menerapkan patroli 5S sebulan sekali
</t>
  </si>
  <si>
    <t xml:space="preserve">1. Perencanaan kegiatan/program penurunan intensitas energi &amp; solid waste yang kurang matang
2. Kurang kesadaran dari masing-masing karyawan terhadap pentingnya pengelolaan energi dan limbah
</t>
  </si>
  <si>
    <t>Adanya kegiatan dan perbaikan infrastruktur untuk mengurangi penggunaan energi dan solid waste</t>
  </si>
  <si>
    <t>Program yang dibuat tidak memberi hasil yang signifikan terhadap penurunan penggunaan energi dan solid waste</t>
  </si>
  <si>
    <t>0 kecelakaan kerja</t>
  </si>
  <si>
    <t xml:space="preserve">1. Evaluasi HIRADC Departemen per semester
2. Evaluasi infrastruktur dan pedoman K3 per semester
3. Menetapkan persyaratan K3 untuk vendor
4. Memenuhi kebutuhan APD dan sosialisasi
5. Melakukan sosialisasi penggunaan kewajiban APD kepada vendor
</t>
  </si>
  <si>
    <t xml:space="preserve">1. TK yang tidak disiplin dalam menggunakan APD
2. TK mengabaikan SOP
3. Human error
</t>
  </si>
  <si>
    <t>Meningkatkan kepedulian karyawan dan perusahaan terhadap K3</t>
  </si>
  <si>
    <t>Menggerakkan program Kaizen/Inovasi</t>
  </si>
  <si>
    <t>Optimalisasi Aplikasi Sistem Managemen ISO Integrasi</t>
  </si>
  <si>
    <t>Optimalisasi Knowledge Management System (KMS)</t>
  </si>
  <si>
    <t>75% keterlibatan</t>
  </si>
  <si>
    <t>0 sanksi</t>
  </si>
  <si>
    <t>75% / dept akses KMS</t>
  </si>
  <si>
    <t>0 temuan minor audit eksternal</t>
  </si>
  <si>
    <t>Rendahnya partisipasi</t>
  </si>
  <si>
    <t>Adanya temuan audit lingkungan hidup</t>
  </si>
  <si>
    <t xml:space="preserve">1. Pelatihan tidak sesuai dengan yang dibutuhkan karyawan
2. Hasil  pelatihan tidak membawa perubahan yang berpengaruh secara signifikan
</t>
  </si>
  <si>
    <t>Terjadi kecelakaan kerja akibat tenaga kerja kurang berhati-hati / tidak mematuhi SOP / tidak menggunakan APD dengan benar</t>
  </si>
  <si>
    <t xml:space="preserve">1. Menerapkan portal Kaizen pada Knowledge Management System
2. Sosialisasi mekanisme dan implementasi program Chitose Innovation Day (CINT Day)
3. Melakukan penugasan kaizen per bagian per bulan
</t>
  </si>
  <si>
    <t>1. Kurangnya sosialisasi dan pemahaman kepada seluruh karyawan mengenai sistem yang sedang dijalankan
2. Fokus karyawan terhadap pekerjaan utama sehingga menjadi pasif pada kaizen/inovasi</t>
  </si>
  <si>
    <t>Penerapan budaya kaizen yang berkelanjutan</t>
  </si>
  <si>
    <t>Perbaikan prosedur dan infrastruktur berkelanjutan</t>
  </si>
  <si>
    <t>SOP yang tidak update dengan kenyataan</t>
  </si>
  <si>
    <t>tidak ada complain</t>
  </si>
  <si>
    <t>tidak ada kecelakaan kerja</t>
  </si>
  <si>
    <t>Kepatuhan GCG dan Kode Etik</t>
  </si>
  <si>
    <t>Terjadinya pelanggaran GCG dan kode etik</t>
  </si>
  <si>
    <t>Meningkatkan kesadaran karyawan terhadap GCG dan COC</t>
  </si>
  <si>
    <t xml:space="preserve">1. Menerapkan prosedur gratifikasi
2. Sosialisasi prosedur GCG dan Kode Etik
3. Pelaksanaan audit COC
4. Collecting dan evaluasi perjanjian kerjasama pihak ketiga seluruh Departemen
</t>
  </si>
  <si>
    <t>Kurangnya kesadaran dari masing-masing karyawan mengenai GCG</t>
  </si>
  <si>
    <t>1. Kurangnya sosialisasi dan pemahaman kepada seluruh karyawan mengenai sistem yang sedang dijalankan
2. Konsep/ perencanaan program/sistem yang kurang matang</t>
  </si>
  <si>
    <t>Peningkatan kompetensi karyawan melalui KMS</t>
  </si>
  <si>
    <t xml:space="preserve">1. Melakukan program sosialisasi dan monitoring KMS
2. Melakukan update materi KMS per minggu 2x
</t>
  </si>
  <si>
    <t xml:space="preserve">Ada temuan minor </t>
  </si>
  <si>
    <t>Konsistensi penerapan ISO terintegrasi yang berkelanjutan</t>
  </si>
  <si>
    <t xml:space="preserve">1. Evaluasi kegiatan HCGA sesuai prosedur yang ditetapkan per triwulan
2. Mengimplementasikan hasil temuan audit sesuai prosedur yang berlaku
</t>
  </si>
  <si>
    <t>STAFF HC</t>
  </si>
  <si>
    <t>MEGA OKTAVIANI</t>
  </si>
  <si>
    <t>HCGA ASISTANT MANAGER</t>
  </si>
  <si>
    <t>DIAH NUR K</t>
  </si>
  <si>
    <t>2 JULI 2024</t>
  </si>
  <si>
    <t>43% dari budget</t>
  </si>
  <si>
    <t>80.6% dari budget</t>
  </si>
  <si>
    <t>31.58% dari budget</t>
  </si>
  <si>
    <t>0 disengaged</t>
  </si>
  <si>
    <t>H+10</t>
  </si>
  <si>
    <t>-</t>
  </si>
  <si>
    <t>Belum ada program di SMT 1</t>
  </si>
  <si>
    <t>5 KK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</si>
</sst>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Narrow"/>
      <family val="2"/>
    </font>
    <font>
      <sz val="11"/>
      <color theme="1"/>
      <name val="Calibri"/>
      <family val="2"/>
      <charset val="1"/>
      <scheme val="minor"/>
    </font>
    <font>
      <b/>
      <sz val="14"/>
      <name val="Calibri"/>
      <family val="2"/>
    </font>
    <font>
      <b/>
      <sz val="11"/>
      <name val="Calibri"/>
      <family val="2"/>
    </font>
    <font>
      <b/>
      <sz val="14"/>
      <color indexed="8"/>
      <name val="Calibri"/>
      <family val="2"/>
    </font>
    <font>
      <b/>
      <sz val="11"/>
      <color indexed="8"/>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4" fillId="0" borderId="0"/>
    <xf numFmtId="0" fontId="1" fillId="0" borderId="0"/>
  </cellStyleXfs>
  <cellXfs count="52">
    <xf numFmtId="0" fontId="0" fillId="0" borderId="0" xfId="0"/>
    <xf numFmtId="0" fontId="4" fillId="0" borderId="0" xfId="1"/>
    <xf numFmtId="0" fontId="2" fillId="0" borderId="3" xfId="1" applyFont="1" applyBorder="1" applyAlignment="1">
      <alignment horizontal="center" vertical="center"/>
    </xf>
    <xf numFmtId="0" fontId="2" fillId="0" borderId="3" xfId="1" applyFont="1" applyBorder="1" applyAlignment="1">
      <alignment horizontal="center" vertical="center" wrapText="1"/>
    </xf>
    <xf numFmtId="0" fontId="1" fillId="0" borderId="3" xfId="1" applyFont="1" applyBorder="1" applyAlignment="1">
      <alignment horizontal="left" vertical="top" wrapText="1"/>
    </xf>
    <xf numFmtId="0" fontId="2" fillId="2" borderId="3" xfId="1" applyFont="1" applyFill="1" applyBorder="1" applyAlignment="1">
      <alignment horizontal="center" vertical="center"/>
    </xf>
    <xf numFmtId="0" fontId="4" fillId="0" borderId="0" xfId="1" applyAlignment="1">
      <alignment horizontal="center"/>
    </xf>
    <xf numFmtId="0" fontId="4" fillId="0" borderId="0" xfId="1" applyAlignment="1">
      <alignment vertical="center"/>
    </xf>
    <xf numFmtId="0" fontId="2" fillId="2" borderId="3" xfId="1" applyFont="1" applyFill="1" applyBorder="1" applyAlignment="1">
      <alignment vertical="center"/>
    </xf>
    <xf numFmtId="0" fontId="8" fillId="2" borderId="3" xfId="1" applyFont="1" applyFill="1" applyBorder="1" applyAlignment="1">
      <alignment horizontal="center" vertical="center" wrapText="1"/>
    </xf>
    <xf numFmtId="49" fontId="2" fillId="0" borderId="3" xfId="1" applyNumberFormat="1" applyFont="1" applyBorder="1" applyAlignment="1">
      <alignment horizontal="center" vertical="center"/>
    </xf>
    <xf numFmtId="164" fontId="3" fillId="0" borderId="3" xfId="2" applyNumberFormat="1"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1" applyFont="1"/>
    <xf numFmtId="0" fontId="8" fillId="0" borderId="3" xfId="1" applyFont="1" applyBorder="1" applyAlignment="1">
      <alignment horizontal="center" vertical="center"/>
    </xf>
    <xf numFmtId="0" fontId="0" fillId="0" borderId="3" xfId="1" applyFont="1" applyBorder="1" applyAlignment="1">
      <alignment horizontal="left" vertical="top" wrapText="1"/>
    </xf>
    <xf numFmtId="0" fontId="1" fillId="0" borderId="3" xfId="1" applyFont="1" applyBorder="1" applyAlignment="1">
      <alignment horizontal="center" vertical="top" wrapText="1"/>
    </xf>
    <xf numFmtId="0" fontId="1" fillId="3" borderId="4" xfId="1" applyFont="1" applyFill="1" applyBorder="1" applyAlignment="1">
      <alignment horizontal="center" vertical="top" wrapText="1"/>
    </xf>
    <xf numFmtId="0" fontId="0" fillId="0" borderId="3" xfId="1" applyFont="1" applyBorder="1" applyAlignment="1">
      <alignment horizontal="center" vertical="top" wrapText="1"/>
    </xf>
    <xf numFmtId="0" fontId="1" fillId="0" borderId="3" xfId="1" applyFont="1" applyBorder="1" applyAlignment="1">
      <alignment horizontal="center" vertical="top"/>
    </xf>
    <xf numFmtId="0" fontId="1" fillId="0" borderId="0" xfId="1" applyFont="1" applyAlignment="1">
      <alignment horizontal="center" vertical="top"/>
    </xf>
    <xf numFmtId="0" fontId="1" fillId="0" borderId="0" xfId="1" applyFont="1" applyAlignment="1">
      <alignment horizontal="left" vertical="top" wrapText="1"/>
    </xf>
    <xf numFmtId="0" fontId="1" fillId="0" borderId="0" xfId="1" applyFont="1" applyAlignment="1">
      <alignment horizontal="center" vertical="top" wrapText="1"/>
    </xf>
    <xf numFmtId="0" fontId="0" fillId="0" borderId="3" xfId="0" applyBorder="1" applyAlignment="1">
      <alignment horizontal="left" vertical="top" wrapText="1"/>
    </xf>
    <xf numFmtId="0" fontId="8" fillId="0" borderId="3" xfId="1" applyFont="1" applyBorder="1" applyAlignment="1">
      <alignment horizontal="center" vertical="center" wrapText="1"/>
    </xf>
    <xf numFmtId="14" fontId="8" fillId="0" borderId="3" xfId="1" applyNumberFormat="1" applyFont="1" applyBorder="1" applyAlignment="1">
      <alignment horizontal="center" vertical="center"/>
    </xf>
    <xf numFmtId="0" fontId="8" fillId="0" borderId="3" xfId="1" applyFont="1" applyBorder="1" applyAlignment="1">
      <alignment horizontal="center" vertical="center"/>
    </xf>
    <xf numFmtId="14" fontId="8" fillId="3" borderId="3" xfId="1" applyNumberFormat="1" applyFont="1" applyFill="1" applyBorder="1" applyAlignment="1">
      <alignment horizontal="center" vertical="center"/>
    </xf>
    <xf numFmtId="0" fontId="4" fillId="0" borderId="0" xfId="1" applyAlignment="1">
      <alignment horizontal="center"/>
    </xf>
    <xf numFmtId="0" fontId="4" fillId="2" borderId="5" xfId="1" applyFill="1" applyBorder="1" applyAlignment="1">
      <alignment horizontal="center"/>
    </xf>
    <xf numFmtId="0" fontId="4" fillId="2" borderId="6" xfId="1" applyFill="1" applyBorder="1" applyAlignment="1">
      <alignment horizontal="center"/>
    </xf>
    <xf numFmtId="0" fontId="4" fillId="2" borderId="7" xfId="1" applyFill="1" applyBorder="1" applyAlignment="1">
      <alignment horizontal="center"/>
    </xf>
    <xf numFmtId="0" fontId="4" fillId="2" borderId="8" xfId="1" applyFill="1" applyBorder="1" applyAlignment="1">
      <alignment horizontal="center"/>
    </xf>
    <xf numFmtId="0" fontId="4" fillId="2" borderId="9" xfId="1" applyFill="1" applyBorder="1" applyAlignment="1">
      <alignment horizontal="center"/>
    </xf>
    <xf numFmtId="0" fontId="4" fillId="2" borderId="10" xfId="1" applyFill="1" applyBorder="1" applyAlignment="1">
      <alignment horizontal="center"/>
    </xf>
    <xf numFmtId="0" fontId="8" fillId="2" borderId="3"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1" xfId="1" applyFont="1" applyFill="1" applyBorder="1" applyAlignment="1">
      <alignment horizontal="center" vertical="center"/>
    </xf>
    <xf numFmtId="0" fontId="5" fillId="2" borderId="3"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6" fillId="2" borderId="3" xfId="1" applyFont="1" applyFill="1" applyBorder="1" applyAlignment="1">
      <alignment horizontal="left" vertical="center"/>
    </xf>
    <xf numFmtId="0" fontId="2" fillId="0" borderId="3" xfId="1" applyFont="1" applyBorder="1" applyAlignment="1">
      <alignment horizontal="center" vertical="center" wrapText="1"/>
    </xf>
    <xf numFmtId="0" fontId="2" fillId="0" borderId="3" xfId="1" applyFont="1" applyBorder="1" applyAlignment="1">
      <alignment horizontal="center" vertical="center"/>
    </xf>
    <xf numFmtId="0" fontId="1" fillId="0" borderId="3" xfId="1" quotePrefix="1" applyFont="1" applyBorder="1" applyAlignment="1">
      <alignment horizontal="center" vertical="top" wrapText="1"/>
    </xf>
    <xf numFmtId="9" fontId="1" fillId="0" borderId="3" xfId="1" applyNumberFormat="1" applyFont="1" applyBorder="1" applyAlignment="1">
      <alignment horizontal="center" vertical="top" wrapText="1"/>
    </xf>
    <xf numFmtId="10" fontId="1" fillId="0" borderId="3" xfId="1" applyNumberFormat="1" applyFont="1" applyBorder="1" applyAlignment="1">
      <alignment horizontal="center" vertical="top" wrapText="1"/>
    </xf>
  </cellXfs>
  <cellStyles count="3">
    <cellStyle name="Normal" xfId="0" builtinId="0"/>
    <cellStyle name="Normal 2" xfId="1" xr:uid="{00000000-0005-0000-0000-000001000000}"/>
    <cellStyle name="Normal 2 2" xfId="2" xr:uid="{00000000-0005-0000-0000-000002000000}"/>
  </cellStyles>
  <dxfs count="5">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39120</xdr:colOff>
      <xdr:row>27</xdr:row>
      <xdr:rowOff>5278</xdr:rowOff>
    </xdr:from>
    <xdr:to>
      <xdr:col>5</xdr:col>
      <xdr:colOff>511967</xdr:colOff>
      <xdr:row>48</xdr:row>
      <xdr:rowOff>12126</xdr:rowOff>
    </xdr:to>
    <xdr:pic>
      <xdr:nvPicPr>
        <xdr:cNvPr id="2" name="Picture 1">
          <a:extLst>
            <a:ext uri="{FF2B5EF4-FFF2-40B4-BE49-F238E27FC236}">
              <a16:creationId xmlns:a16="http://schemas.microsoft.com/office/drawing/2014/main" id="{C1ACA630-7918-4802-B821-F5D36073B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8683" y="4839216"/>
          <a:ext cx="6771253" cy="4007348"/>
        </a:xfrm>
        <a:prstGeom prst="rect">
          <a:avLst/>
        </a:prstGeom>
        <a:noFill/>
      </xdr:spPr>
    </xdr:pic>
    <xdr:clientData/>
  </xdr:twoCellAnchor>
  <xdr:twoCellAnchor>
    <xdr:from>
      <xdr:col>0</xdr:col>
      <xdr:colOff>68855</xdr:colOff>
      <xdr:row>0</xdr:row>
      <xdr:rowOff>114760</xdr:rowOff>
    </xdr:from>
    <xdr:to>
      <xdr:col>1</xdr:col>
      <xdr:colOff>1560726</xdr:colOff>
      <xdr:row>2</xdr:row>
      <xdr:rowOff>114758</xdr:rowOff>
    </xdr:to>
    <xdr:sp macro="" textlink="">
      <xdr:nvSpPr>
        <xdr:cNvPr id="4" name="Freeform 30">
          <a:extLst>
            <a:ext uri="{FF2B5EF4-FFF2-40B4-BE49-F238E27FC236}">
              <a16:creationId xmlns:a16="http://schemas.microsoft.com/office/drawing/2014/main" id="{37AF702B-74DF-B363-26DC-59378E6FCE9A}"/>
            </a:ext>
          </a:extLst>
        </xdr:cNvPr>
        <xdr:cNvSpPr/>
      </xdr:nvSpPr>
      <xdr:spPr>
        <a:xfrm rot="-5400000">
          <a:off x="568059" y="-384444"/>
          <a:ext cx="803311" cy="1801720"/>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5</xdr:col>
      <xdr:colOff>1548708</xdr:colOff>
      <xdr:row>27</xdr:row>
      <xdr:rowOff>140531</xdr:rowOff>
    </xdr:from>
    <xdr:to>
      <xdr:col>11</xdr:col>
      <xdr:colOff>543821</xdr:colOff>
      <xdr:row>55</xdr:row>
      <xdr:rowOff>132668</xdr:rowOff>
    </xdr:to>
    <xdr:pic>
      <xdr:nvPicPr>
        <xdr:cNvPr id="7" name="Picture 6">
          <a:extLst>
            <a:ext uri="{FF2B5EF4-FFF2-40B4-BE49-F238E27FC236}">
              <a16:creationId xmlns:a16="http://schemas.microsoft.com/office/drawing/2014/main" id="{2D6F2DE8-497A-429C-9CC9-75548A284C0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04239" y="4974469"/>
          <a:ext cx="6400800" cy="532613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U65"/>
  <sheetViews>
    <sheetView showGridLines="0" tabSelected="1" zoomScale="80" zoomScaleNormal="80" workbookViewId="0">
      <pane xSplit="2" ySplit="8" topLeftCell="M9" activePane="bottomRight" state="frozen"/>
      <selection pane="topRight" activeCell="C1" sqref="C1"/>
      <selection pane="bottomLeft" activeCell="A9" sqref="A9"/>
      <selection pane="bottomRight" activeCell="O1" sqref="O1"/>
    </sheetView>
  </sheetViews>
  <sheetFormatPr defaultColWidth="9.109375" defaultRowHeight="14.4" x14ac:dyDescent="0.3"/>
  <cols>
    <col min="1" max="1" width="4.5546875" style="1" customWidth="1"/>
    <col min="2" max="2" width="29.5546875" style="1" bestFit="1" customWidth="1"/>
    <col min="3" max="3" width="11.88671875" style="1" customWidth="1"/>
    <col min="4" max="4" width="15" style="1" customWidth="1"/>
    <col min="5" max="5" width="38" style="1" bestFit="1" customWidth="1"/>
    <col min="6" max="6" width="30.6640625" style="1" bestFit="1" customWidth="1"/>
    <col min="7" max="7" width="5.109375" style="1" bestFit="1" customWidth="1"/>
    <col min="8" max="8" width="8.6640625" style="1" bestFit="1" customWidth="1"/>
    <col min="9" max="9" width="13.109375" style="1" bestFit="1" customWidth="1"/>
    <col min="10" max="10" width="17.44140625" style="1" bestFit="1" customWidth="1"/>
    <col min="11" max="11" width="35.6640625" style="1" bestFit="1" customWidth="1"/>
    <col min="12" max="12" width="52.33203125" style="1" bestFit="1" customWidth="1"/>
    <col min="13" max="13" width="31" style="1" bestFit="1" customWidth="1"/>
    <col min="14" max="14" width="1.44140625" style="1" customWidth="1"/>
    <col min="15" max="15" width="11" style="1" bestFit="1" customWidth="1"/>
    <col min="16" max="16" width="11.5546875" style="1" bestFit="1" customWidth="1"/>
    <col min="17" max="20" width="9.109375" style="1"/>
    <col min="21" max="21" width="33.5546875" style="1" hidden="1" customWidth="1"/>
    <col min="22" max="16384" width="9.109375" style="1"/>
  </cols>
  <sheetData>
    <row r="1" spans="1:21" ht="41.25" customHeight="1" x14ac:dyDescent="0.3">
      <c r="A1" s="30"/>
      <c r="B1" s="31"/>
      <c r="C1" s="39" t="s">
        <v>20</v>
      </c>
      <c r="D1" s="39"/>
      <c r="E1" s="39"/>
      <c r="F1" s="39"/>
      <c r="G1" s="39"/>
      <c r="H1" s="39"/>
      <c r="I1" s="39"/>
      <c r="J1" s="39"/>
      <c r="K1" s="39"/>
      <c r="L1" s="39"/>
      <c r="M1" s="39"/>
      <c r="U1" s="1" t="s">
        <v>27</v>
      </c>
    </row>
    <row r="2" spans="1:21" ht="21.75" customHeight="1" x14ac:dyDescent="0.3">
      <c r="A2" s="32"/>
      <c r="B2" s="33"/>
      <c r="C2" s="36" t="s">
        <v>18</v>
      </c>
      <c r="D2" s="36"/>
      <c r="E2" s="40" t="s">
        <v>30</v>
      </c>
      <c r="F2" s="41"/>
      <c r="G2" s="41"/>
      <c r="H2" s="41"/>
      <c r="I2" s="42"/>
      <c r="J2" s="46" t="s">
        <v>44</v>
      </c>
      <c r="K2" s="46"/>
      <c r="L2" s="46"/>
      <c r="M2" s="46"/>
      <c r="U2" s="1" t="s">
        <v>28</v>
      </c>
    </row>
    <row r="3" spans="1:21" ht="25.5" customHeight="1" x14ac:dyDescent="0.3">
      <c r="A3" s="34"/>
      <c r="B3" s="35"/>
      <c r="C3" s="36"/>
      <c r="D3" s="36"/>
      <c r="E3" s="43"/>
      <c r="F3" s="44"/>
      <c r="G3" s="44"/>
      <c r="H3" s="44"/>
      <c r="I3" s="45"/>
      <c r="J3" s="46"/>
      <c r="K3" s="46"/>
      <c r="L3" s="46"/>
      <c r="M3" s="46"/>
      <c r="U3" s="1" t="s">
        <v>29</v>
      </c>
    </row>
    <row r="4" spans="1:21" ht="20.25" customHeight="1" x14ac:dyDescent="0.3">
      <c r="A4" s="37" t="s">
        <v>26</v>
      </c>
      <c r="B4" s="38"/>
      <c r="C4" s="9" t="s">
        <v>23</v>
      </c>
      <c r="D4" s="9" t="s">
        <v>24</v>
      </c>
      <c r="E4" s="9" t="s">
        <v>19</v>
      </c>
      <c r="F4" s="9" t="s">
        <v>23</v>
      </c>
      <c r="G4" s="36" t="s">
        <v>25</v>
      </c>
      <c r="H4" s="36"/>
      <c r="I4" s="36"/>
      <c r="J4" s="8" t="s">
        <v>0</v>
      </c>
      <c r="K4" s="5" t="s">
        <v>22</v>
      </c>
      <c r="L4" s="5" t="s">
        <v>1</v>
      </c>
      <c r="M4" s="5" t="s">
        <v>2</v>
      </c>
      <c r="U4" s="1" t="s">
        <v>30</v>
      </c>
    </row>
    <row r="5" spans="1:21" s="6" customFormat="1" ht="28.8" x14ac:dyDescent="0.3">
      <c r="A5" s="27" t="s">
        <v>159</v>
      </c>
      <c r="B5" s="27"/>
      <c r="C5" s="25" t="s">
        <v>160</v>
      </c>
      <c r="D5" s="26" t="s">
        <v>163</v>
      </c>
      <c r="E5" s="15" t="s">
        <v>161</v>
      </c>
      <c r="F5" s="15" t="s">
        <v>162</v>
      </c>
      <c r="G5" s="28"/>
      <c r="H5" s="28"/>
      <c r="I5" s="28"/>
      <c r="J5" s="10" t="s">
        <v>10</v>
      </c>
      <c r="K5" s="10" t="s">
        <v>21</v>
      </c>
      <c r="L5" s="11">
        <v>45455</v>
      </c>
      <c r="M5" s="10" t="s">
        <v>10</v>
      </c>
      <c r="U5" s="6" t="s">
        <v>31</v>
      </c>
    </row>
    <row r="6" spans="1:21" ht="10.5" customHeight="1" x14ac:dyDescent="0.3">
      <c r="A6" s="29"/>
      <c r="B6" s="29"/>
      <c r="U6" s="1" t="s">
        <v>32</v>
      </c>
    </row>
    <row r="7" spans="1:21" s="7" customFormat="1" ht="16.5" customHeight="1" x14ac:dyDescent="0.3">
      <c r="A7" s="48" t="s">
        <v>4</v>
      </c>
      <c r="B7" s="47" t="s">
        <v>46</v>
      </c>
      <c r="C7" s="47" t="s">
        <v>3</v>
      </c>
      <c r="D7" s="47" t="s">
        <v>11</v>
      </c>
      <c r="E7" s="47" t="s">
        <v>12</v>
      </c>
      <c r="F7" s="47" t="s">
        <v>13</v>
      </c>
      <c r="G7" s="48" t="s">
        <v>14</v>
      </c>
      <c r="H7" s="48"/>
      <c r="I7" s="48"/>
      <c r="J7" s="48"/>
      <c r="K7" s="48" t="s">
        <v>15</v>
      </c>
      <c r="L7" s="48"/>
      <c r="M7" s="47" t="s">
        <v>43</v>
      </c>
      <c r="O7" s="47" t="s">
        <v>8</v>
      </c>
      <c r="P7" s="47" t="s">
        <v>9</v>
      </c>
      <c r="U7" s="7" t="s">
        <v>33</v>
      </c>
    </row>
    <row r="8" spans="1:21" s="6" customFormat="1" ht="33.75" customHeight="1" x14ac:dyDescent="0.3">
      <c r="A8" s="48"/>
      <c r="B8" s="47"/>
      <c r="C8" s="47"/>
      <c r="D8" s="47"/>
      <c r="E8" s="47"/>
      <c r="F8" s="47"/>
      <c r="G8" s="3" t="s">
        <v>5</v>
      </c>
      <c r="H8" s="3" t="s">
        <v>6</v>
      </c>
      <c r="I8" s="3" t="s">
        <v>7</v>
      </c>
      <c r="J8" s="3" t="s">
        <v>45</v>
      </c>
      <c r="K8" s="3" t="s">
        <v>16</v>
      </c>
      <c r="L8" s="2" t="s">
        <v>17</v>
      </c>
      <c r="M8" s="48"/>
      <c r="O8" s="47"/>
      <c r="P8" s="47"/>
      <c r="U8" s="6" t="s">
        <v>34</v>
      </c>
    </row>
    <row r="9" spans="1:21" s="21" customFormat="1" ht="57.6" x14ac:dyDescent="0.3">
      <c r="A9" s="20">
        <v>1</v>
      </c>
      <c r="B9" s="4" t="s">
        <v>47</v>
      </c>
      <c r="C9" s="17" t="s">
        <v>48</v>
      </c>
      <c r="D9" s="17" t="s">
        <v>49</v>
      </c>
      <c r="E9" s="16" t="s">
        <v>114</v>
      </c>
      <c r="F9" s="16" t="s">
        <v>53</v>
      </c>
      <c r="G9" s="17">
        <v>3</v>
      </c>
      <c r="H9" s="17">
        <v>2</v>
      </c>
      <c r="I9" s="17">
        <f>G9*H9</f>
        <v>6</v>
      </c>
      <c r="J9" s="18" t="str">
        <f>IF(I9&lt;3,"Tidak Signifikan",IF(AND(I9&gt;=3,I9&lt;=4),"Rendah",IF(AND(I9&gt;=5,I9&lt;=9),"Moderat",IF(AND(I9&gt;=10,I9&lt;=14),"Tinggi","Katastropik"))))</f>
        <v>Moderat</v>
      </c>
      <c r="K9" s="4" t="s">
        <v>51</v>
      </c>
      <c r="L9" s="4" t="s">
        <v>52</v>
      </c>
      <c r="M9" s="17" t="s">
        <v>50</v>
      </c>
      <c r="O9" s="17" t="s">
        <v>164</v>
      </c>
      <c r="P9" s="17"/>
      <c r="U9" s="21" t="s">
        <v>35</v>
      </c>
    </row>
    <row r="10" spans="1:21" s="21" customFormat="1" ht="100.5" customHeight="1" x14ac:dyDescent="0.3">
      <c r="A10" s="20">
        <v>2</v>
      </c>
      <c r="B10" s="4" t="s">
        <v>54</v>
      </c>
      <c r="C10" s="17" t="s">
        <v>58</v>
      </c>
      <c r="D10" s="17" t="s">
        <v>62</v>
      </c>
      <c r="E10" s="16" t="s">
        <v>114</v>
      </c>
      <c r="F10" s="16" t="s">
        <v>70</v>
      </c>
      <c r="G10" s="17">
        <v>3</v>
      </c>
      <c r="H10" s="17">
        <v>2</v>
      </c>
      <c r="I10" s="17">
        <f t="shared" ref="I10:I16" si="0">G10*H10</f>
        <v>6</v>
      </c>
      <c r="J10" s="18" t="str">
        <f t="shared" ref="J10:J16" si="1">IF(I10&lt;3,"Tidak Signifikan",IF(AND(I10&gt;=3,I10&lt;=4),"Rendah",IF(AND(I10&gt;=5,I10&lt;=9),"Moderat",IF(AND(I10&gt;=10,I10&lt;=14),"Tinggi","Katastropik"))))</f>
        <v>Moderat</v>
      </c>
      <c r="K10" s="4" t="s">
        <v>67</v>
      </c>
      <c r="L10" s="4" t="s">
        <v>66</v>
      </c>
      <c r="M10" s="17" t="s">
        <v>62</v>
      </c>
      <c r="O10" s="17" t="s">
        <v>165</v>
      </c>
      <c r="P10" s="17"/>
      <c r="U10" s="21" t="s">
        <v>36</v>
      </c>
    </row>
    <row r="11" spans="1:21" s="21" customFormat="1" ht="125.25" customHeight="1" x14ac:dyDescent="0.3">
      <c r="A11" s="20">
        <v>3</v>
      </c>
      <c r="B11" s="4" t="s">
        <v>55</v>
      </c>
      <c r="C11" s="17" t="s">
        <v>59</v>
      </c>
      <c r="D11" s="17" t="s">
        <v>63</v>
      </c>
      <c r="E11" s="16" t="s">
        <v>114</v>
      </c>
      <c r="F11" s="16" t="s">
        <v>70</v>
      </c>
      <c r="G11" s="17">
        <v>2</v>
      </c>
      <c r="H11" s="17">
        <v>2</v>
      </c>
      <c r="I11" s="17">
        <f t="shared" si="0"/>
        <v>4</v>
      </c>
      <c r="J11" s="18" t="str">
        <f t="shared" si="1"/>
        <v>Rendah</v>
      </c>
      <c r="K11" s="4" t="s">
        <v>51</v>
      </c>
      <c r="L11" s="4" t="s">
        <v>71</v>
      </c>
      <c r="M11" s="17" t="s">
        <v>63</v>
      </c>
      <c r="O11" s="17" t="s">
        <v>166</v>
      </c>
      <c r="P11" s="17"/>
      <c r="U11" s="21" t="s">
        <v>37</v>
      </c>
    </row>
    <row r="12" spans="1:21" s="21" customFormat="1" ht="72" x14ac:dyDescent="0.3">
      <c r="A12" s="20">
        <v>4</v>
      </c>
      <c r="B12" s="4" t="s">
        <v>56</v>
      </c>
      <c r="C12" s="17" t="s">
        <v>60</v>
      </c>
      <c r="D12" s="17" t="s">
        <v>64</v>
      </c>
      <c r="E12" s="4" t="s">
        <v>72</v>
      </c>
      <c r="F12" s="16" t="s">
        <v>76</v>
      </c>
      <c r="G12" s="17">
        <v>3</v>
      </c>
      <c r="H12" s="17">
        <v>3</v>
      </c>
      <c r="I12" s="17">
        <f t="shared" si="0"/>
        <v>9</v>
      </c>
      <c r="J12" s="18" t="str">
        <f t="shared" si="1"/>
        <v>Moderat</v>
      </c>
      <c r="K12" s="4" t="s">
        <v>77</v>
      </c>
      <c r="L12" s="4" t="s">
        <v>73</v>
      </c>
      <c r="M12" s="17" t="s">
        <v>68</v>
      </c>
      <c r="O12" s="17">
        <v>0</v>
      </c>
      <c r="P12" s="17"/>
      <c r="U12" s="21" t="s">
        <v>38</v>
      </c>
    </row>
    <row r="13" spans="1:21" s="21" customFormat="1" ht="60.75" customHeight="1" x14ac:dyDescent="0.3">
      <c r="A13" s="20">
        <v>5</v>
      </c>
      <c r="B13" s="4" t="s">
        <v>57</v>
      </c>
      <c r="C13" s="17" t="s">
        <v>61</v>
      </c>
      <c r="D13" s="17" t="s">
        <v>65</v>
      </c>
      <c r="E13" s="16" t="s">
        <v>138</v>
      </c>
      <c r="F13" s="4" t="s">
        <v>75</v>
      </c>
      <c r="G13" s="17">
        <v>3</v>
      </c>
      <c r="H13" s="17">
        <v>4</v>
      </c>
      <c r="I13" s="17">
        <f t="shared" si="0"/>
        <v>12</v>
      </c>
      <c r="J13" s="18" t="str">
        <f t="shared" si="1"/>
        <v>Tinggi</v>
      </c>
      <c r="K13" s="16" t="s">
        <v>89</v>
      </c>
      <c r="L13" s="4" t="s">
        <v>74</v>
      </c>
      <c r="M13" s="17" t="s">
        <v>69</v>
      </c>
      <c r="O13" s="17">
        <v>0</v>
      </c>
      <c r="P13" s="17"/>
      <c r="U13" s="21" t="s">
        <v>39</v>
      </c>
    </row>
    <row r="14" spans="1:21" s="21" customFormat="1" ht="107.25" customHeight="1" x14ac:dyDescent="0.3">
      <c r="A14" s="20">
        <v>6</v>
      </c>
      <c r="B14" s="22" t="s">
        <v>81</v>
      </c>
      <c r="C14" s="17" t="s">
        <v>78</v>
      </c>
      <c r="D14" s="17" t="s">
        <v>79</v>
      </c>
      <c r="E14" s="4" t="s">
        <v>83</v>
      </c>
      <c r="F14" s="4" t="s">
        <v>84</v>
      </c>
      <c r="G14" s="17">
        <v>3</v>
      </c>
      <c r="H14" s="17">
        <v>1</v>
      </c>
      <c r="I14" s="17">
        <f t="shared" si="0"/>
        <v>3</v>
      </c>
      <c r="J14" s="18" t="str">
        <f t="shared" si="1"/>
        <v>Rendah</v>
      </c>
      <c r="K14" s="22" t="s">
        <v>90</v>
      </c>
      <c r="L14" s="4" t="s">
        <v>86</v>
      </c>
      <c r="M14" s="17" t="s">
        <v>79</v>
      </c>
      <c r="O14" s="50">
        <v>0.82</v>
      </c>
      <c r="P14" s="17"/>
      <c r="U14" s="21" t="s">
        <v>40</v>
      </c>
    </row>
    <row r="15" spans="1:21" s="21" customFormat="1" ht="78.75" customHeight="1" x14ac:dyDescent="0.3">
      <c r="A15" s="20">
        <v>7</v>
      </c>
      <c r="B15" s="4" t="s">
        <v>82</v>
      </c>
      <c r="C15" s="17" t="s">
        <v>59</v>
      </c>
      <c r="D15" s="17" t="s">
        <v>80</v>
      </c>
      <c r="E15" s="4" t="s">
        <v>83</v>
      </c>
      <c r="F15" s="4" t="s">
        <v>85</v>
      </c>
      <c r="G15" s="17">
        <v>3</v>
      </c>
      <c r="H15" s="17">
        <v>2</v>
      </c>
      <c r="I15" s="17">
        <f t="shared" si="0"/>
        <v>6</v>
      </c>
      <c r="J15" s="18" t="str">
        <f t="shared" si="1"/>
        <v>Moderat</v>
      </c>
      <c r="K15" s="4" t="s">
        <v>88</v>
      </c>
      <c r="L15" s="4" t="s">
        <v>87</v>
      </c>
      <c r="M15" s="17" t="s">
        <v>80</v>
      </c>
      <c r="O15" s="17" t="s">
        <v>167</v>
      </c>
      <c r="P15" s="17"/>
      <c r="U15" s="21" t="s">
        <v>41</v>
      </c>
    </row>
    <row r="16" spans="1:21" s="21" customFormat="1" ht="93.75" customHeight="1" x14ac:dyDescent="0.3">
      <c r="A16" s="20">
        <v>8</v>
      </c>
      <c r="B16" s="4" t="s">
        <v>91</v>
      </c>
      <c r="C16" s="17" t="s">
        <v>78</v>
      </c>
      <c r="D16" s="19" t="s">
        <v>146</v>
      </c>
      <c r="E16" s="4" t="s">
        <v>95</v>
      </c>
      <c r="F16" s="16" t="s">
        <v>144</v>
      </c>
      <c r="G16" s="17">
        <v>2</v>
      </c>
      <c r="H16" s="17">
        <v>1</v>
      </c>
      <c r="I16" s="17">
        <f t="shared" si="0"/>
        <v>2</v>
      </c>
      <c r="J16" s="18" t="str">
        <f t="shared" si="1"/>
        <v>Tidak Signifikan</v>
      </c>
      <c r="K16" s="4" t="s">
        <v>97</v>
      </c>
      <c r="L16" s="4" t="s">
        <v>98</v>
      </c>
      <c r="M16" s="17" t="s">
        <v>93</v>
      </c>
      <c r="O16" s="17">
        <v>0</v>
      </c>
      <c r="P16" s="17"/>
      <c r="U16" s="21" t="s">
        <v>42</v>
      </c>
    </row>
    <row r="17" spans="1:21" s="21" customFormat="1" ht="81.75" customHeight="1" x14ac:dyDescent="0.3">
      <c r="A17" s="20">
        <v>9</v>
      </c>
      <c r="B17" s="4" t="s">
        <v>92</v>
      </c>
      <c r="C17" s="17" t="s">
        <v>78</v>
      </c>
      <c r="D17" s="19" t="s">
        <v>146</v>
      </c>
      <c r="E17" s="4" t="s">
        <v>94</v>
      </c>
      <c r="F17" s="4" t="s">
        <v>99</v>
      </c>
      <c r="G17" s="17">
        <v>3</v>
      </c>
      <c r="H17" s="17">
        <v>4</v>
      </c>
      <c r="I17" s="17">
        <f t="shared" ref="I17:I18" si="2">G17*H17</f>
        <v>12</v>
      </c>
      <c r="J17" s="18" t="str">
        <f t="shared" ref="J17:J18" si="3">IF(I17&lt;3,"Tidak Signifikan",IF(AND(I17&gt;=3,I17&lt;=4),"Rendah",IF(AND(I17&gt;=5,I17&lt;=9),"Moderat",IF(AND(I17&gt;=10,I17&lt;=14),"Tinggi","Katastropik"))))</f>
        <v>Tinggi</v>
      </c>
      <c r="K17" s="4" t="s">
        <v>96</v>
      </c>
      <c r="L17" s="4" t="s">
        <v>100</v>
      </c>
      <c r="M17" s="17" t="s">
        <v>93</v>
      </c>
      <c r="O17" s="17">
        <v>0</v>
      </c>
      <c r="P17" s="17"/>
      <c r="U17" s="21" t="s">
        <v>42</v>
      </c>
    </row>
    <row r="18" spans="1:21" s="23" customFormat="1" ht="135" customHeight="1" x14ac:dyDescent="0.3">
      <c r="A18" s="17">
        <v>10</v>
      </c>
      <c r="B18" s="4" t="s">
        <v>101</v>
      </c>
      <c r="C18" s="17" t="s">
        <v>59</v>
      </c>
      <c r="D18" s="17" t="s">
        <v>105</v>
      </c>
      <c r="E18" s="16" t="s">
        <v>139</v>
      </c>
      <c r="F18" s="16" t="s">
        <v>108</v>
      </c>
      <c r="G18" s="17">
        <v>2</v>
      </c>
      <c r="H18" s="17">
        <v>3</v>
      </c>
      <c r="I18" s="17">
        <f t="shared" si="2"/>
        <v>6</v>
      </c>
      <c r="J18" s="18" t="str">
        <f t="shared" si="3"/>
        <v>Moderat</v>
      </c>
      <c r="K18" s="16" t="s">
        <v>109</v>
      </c>
      <c r="L18" s="16" t="s">
        <v>110</v>
      </c>
      <c r="M18" s="17" t="s">
        <v>105</v>
      </c>
      <c r="O18" s="50">
        <v>0.63</v>
      </c>
      <c r="P18" s="17"/>
      <c r="U18" s="23" t="s">
        <v>42</v>
      </c>
    </row>
    <row r="19" spans="1:21" s="23" customFormat="1" ht="57.6" x14ac:dyDescent="0.3">
      <c r="A19" s="17">
        <v>11</v>
      </c>
      <c r="B19" s="4" t="s">
        <v>102</v>
      </c>
      <c r="C19" s="17" t="s">
        <v>104</v>
      </c>
      <c r="D19" s="17" t="s">
        <v>106</v>
      </c>
      <c r="E19" s="16" t="s">
        <v>115</v>
      </c>
      <c r="F19" s="16" t="s">
        <v>116</v>
      </c>
      <c r="G19" s="17">
        <v>2</v>
      </c>
      <c r="H19" s="17">
        <v>2</v>
      </c>
      <c r="I19" s="17">
        <f t="shared" ref="I19:I25" si="4">G19*H19</f>
        <v>4</v>
      </c>
      <c r="J19" s="18" t="str">
        <f t="shared" ref="J19:J25" si="5">IF(I19&lt;3,"Tidak Signifikan",IF(AND(I19&gt;=3,I19&lt;=4),"Rendah",IF(AND(I19&gt;=5,I19&lt;=9),"Moderat",IF(AND(I19&gt;=10,I19&lt;=14),"Tinggi","Katastropik"))))</f>
        <v>Rendah</v>
      </c>
      <c r="K19" s="16" t="s">
        <v>111</v>
      </c>
      <c r="L19" s="16" t="s">
        <v>112</v>
      </c>
      <c r="M19" s="17" t="s">
        <v>106</v>
      </c>
      <c r="O19" s="51">
        <v>0.97719999999999996</v>
      </c>
      <c r="P19" s="17"/>
      <c r="U19" s="23" t="s">
        <v>42</v>
      </c>
    </row>
    <row r="20" spans="1:21" s="23" customFormat="1" ht="72" x14ac:dyDescent="0.3">
      <c r="A20" s="17">
        <v>12</v>
      </c>
      <c r="B20" s="4" t="s">
        <v>103</v>
      </c>
      <c r="C20" s="17" t="s">
        <v>78</v>
      </c>
      <c r="D20" s="17" t="s">
        <v>107</v>
      </c>
      <c r="E20" s="16" t="s">
        <v>117</v>
      </c>
      <c r="F20" s="16" t="s">
        <v>118</v>
      </c>
      <c r="G20" s="17">
        <v>2</v>
      </c>
      <c r="H20" s="17">
        <v>2</v>
      </c>
      <c r="I20" s="17">
        <f t="shared" si="4"/>
        <v>4</v>
      </c>
      <c r="J20" s="18" t="str">
        <f t="shared" si="5"/>
        <v>Rendah</v>
      </c>
      <c r="K20" s="4" t="s">
        <v>96</v>
      </c>
      <c r="L20" s="16" t="s">
        <v>113</v>
      </c>
      <c r="M20" s="17" t="s">
        <v>107</v>
      </c>
      <c r="O20" s="17" t="s">
        <v>168</v>
      </c>
      <c r="P20" s="17"/>
      <c r="U20" s="23" t="s">
        <v>42</v>
      </c>
    </row>
    <row r="21" spans="1:21" s="23" customFormat="1" ht="158.25" customHeight="1" x14ac:dyDescent="0.3">
      <c r="A21" s="17">
        <v>13</v>
      </c>
      <c r="B21" s="4" t="s">
        <v>119</v>
      </c>
      <c r="C21" s="17" t="s">
        <v>78</v>
      </c>
      <c r="D21" s="19" t="s">
        <v>121</v>
      </c>
      <c r="E21" s="16" t="s">
        <v>125</v>
      </c>
      <c r="F21" s="16" t="s">
        <v>124</v>
      </c>
      <c r="G21" s="17">
        <v>2</v>
      </c>
      <c r="H21" s="17">
        <v>2</v>
      </c>
      <c r="I21" s="17">
        <f t="shared" si="4"/>
        <v>4</v>
      </c>
      <c r="J21" s="18" t="str">
        <f t="shared" si="5"/>
        <v>Rendah</v>
      </c>
      <c r="K21" s="16" t="s">
        <v>123</v>
      </c>
      <c r="L21" s="16" t="s">
        <v>122</v>
      </c>
      <c r="M21" s="19" t="s">
        <v>121</v>
      </c>
      <c r="O21" s="49" t="s">
        <v>170</v>
      </c>
      <c r="P21" s="17"/>
      <c r="U21" s="23" t="s">
        <v>42</v>
      </c>
    </row>
    <row r="22" spans="1:21" s="23" customFormat="1" ht="111" customHeight="1" x14ac:dyDescent="0.3">
      <c r="A22" s="17">
        <v>14</v>
      </c>
      <c r="B22" s="16" t="s">
        <v>120</v>
      </c>
      <c r="C22" s="17" t="s">
        <v>78</v>
      </c>
      <c r="D22" s="19" t="s">
        <v>147</v>
      </c>
      <c r="E22" s="16" t="s">
        <v>140</v>
      </c>
      <c r="F22" s="16" t="s">
        <v>129</v>
      </c>
      <c r="G22" s="17">
        <v>3</v>
      </c>
      <c r="H22" s="17">
        <v>4</v>
      </c>
      <c r="I22" s="17">
        <f t="shared" si="4"/>
        <v>12</v>
      </c>
      <c r="J22" s="18" t="str">
        <f t="shared" si="5"/>
        <v>Tinggi</v>
      </c>
      <c r="K22" s="16" t="s">
        <v>128</v>
      </c>
      <c r="L22" s="16" t="s">
        <v>127</v>
      </c>
      <c r="M22" s="19" t="s">
        <v>126</v>
      </c>
      <c r="O22" s="17" t="s">
        <v>171</v>
      </c>
      <c r="P22" s="17"/>
      <c r="U22" s="23" t="s">
        <v>42</v>
      </c>
    </row>
    <row r="23" spans="1:21" s="23" customFormat="1" ht="86.4" x14ac:dyDescent="0.3">
      <c r="A23" s="17">
        <v>15</v>
      </c>
      <c r="B23" s="4" t="s">
        <v>130</v>
      </c>
      <c r="C23" s="17" t="s">
        <v>78</v>
      </c>
      <c r="D23" s="19" t="s">
        <v>133</v>
      </c>
      <c r="E23" s="16" t="s">
        <v>137</v>
      </c>
      <c r="F23" s="16" t="s">
        <v>143</v>
      </c>
      <c r="G23" s="17">
        <v>3</v>
      </c>
      <c r="H23" s="17">
        <v>2</v>
      </c>
      <c r="I23" s="17">
        <f t="shared" si="4"/>
        <v>6</v>
      </c>
      <c r="J23" s="18" t="str">
        <f t="shared" si="5"/>
        <v>Moderat</v>
      </c>
      <c r="K23" s="16" t="s">
        <v>142</v>
      </c>
      <c r="L23" s="16" t="s">
        <v>141</v>
      </c>
      <c r="M23" s="19" t="s">
        <v>133</v>
      </c>
      <c r="O23" s="50">
        <v>0.68</v>
      </c>
      <c r="P23" s="17"/>
      <c r="U23" s="23" t="s">
        <v>42</v>
      </c>
    </row>
    <row r="24" spans="1:21" s="23" customFormat="1" ht="86.4" x14ac:dyDescent="0.3">
      <c r="A24" s="17">
        <v>16</v>
      </c>
      <c r="B24" s="16" t="s">
        <v>148</v>
      </c>
      <c r="C24" s="17" t="s">
        <v>78</v>
      </c>
      <c r="D24" s="19" t="s">
        <v>65</v>
      </c>
      <c r="E24" s="16" t="s">
        <v>149</v>
      </c>
      <c r="F24" s="16" t="s">
        <v>150</v>
      </c>
      <c r="G24" s="17">
        <v>2</v>
      </c>
      <c r="H24" s="17">
        <v>2</v>
      </c>
      <c r="I24" s="17">
        <f t="shared" si="4"/>
        <v>4</v>
      </c>
      <c r="J24" s="18" t="str">
        <f t="shared" si="5"/>
        <v>Rendah</v>
      </c>
      <c r="K24" s="16" t="s">
        <v>152</v>
      </c>
      <c r="L24" s="16" t="s">
        <v>151</v>
      </c>
      <c r="M24" s="19" t="s">
        <v>134</v>
      </c>
      <c r="O24" s="17">
        <v>0</v>
      </c>
      <c r="P24" s="17"/>
      <c r="U24" s="23" t="s">
        <v>42</v>
      </c>
    </row>
    <row r="25" spans="1:21" s="23" customFormat="1" ht="114" customHeight="1" x14ac:dyDescent="0.3">
      <c r="A25" s="17">
        <v>17</v>
      </c>
      <c r="B25" s="16" t="s">
        <v>132</v>
      </c>
      <c r="C25" s="19" t="s">
        <v>59</v>
      </c>
      <c r="D25" s="19" t="s">
        <v>135</v>
      </c>
      <c r="E25" s="16" t="s">
        <v>137</v>
      </c>
      <c r="F25" s="16" t="s">
        <v>154</v>
      </c>
      <c r="G25" s="17">
        <v>3</v>
      </c>
      <c r="H25" s="17">
        <v>2</v>
      </c>
      <c r="I25" s="17">
        <f t="shared" si="4"/>
        <v>6</v>
      </c>
      <c r="J25" s="18" t="str">
        <f t="shared" si="5"/>
        <v>Moderat</v>
      </c>
      <c r="K25" s="16" t="s">
        <v>153</v>
      </c>
      <c r="L25" s="16" t="s">
        <v>155</v>
      </c>
      <c r="M25" s="19" t="s">
        <v>135</v>
      </c>
      <c r="O25" s="51">
        <v>0.77439999999999998</v>
      </c>
      <c r="P25" s="17"/>
      <c r="U25" s="23" t="s">
        <v>42</v>
      </c>
    </row>
    <row r="26" spans="1:21" s="23" customFormat="1" ht="72" x14ac:dyDescent="0.3">
      <c r="A26" s="17">
        <v>18</v>
      </c>
      <c r="B26" s="4" t="s">
        <v>131</v>
      </c>
      <c r="C26" s="17" t="s">
        <v>78</v>
      </c>
      <c r="D26" s="17" t="s">
        <v>136</v>
      </c>
      <c r="E26" s="4" t="s">
        <v>156</v>
      </c>
      <c r="F26" s="16" t="s">
        <v>157</v>
      </c>
      <c r="G26" s="17">
        <v>2</v>
      </c>
      <c r="H26" s="17">
        <v>3</v>
      </c>
      <c r="I26" s="17">
        <f t="shared" ref="I26" si="6">G26*H26</f>
        <v>6</v>
      </c>
      <c r="J26" s="18" t="str">
        <f t="shared" ref="J26" si="7">IF(I26&lt;3,"Tidak Signifikan",IF(AND(I26&gt;=3,I26&lt;=4),"Rendah",IF(AND(I26&gt;=5,I26&lt;=9),"Moderat",IF(AND(I26&gt;=10,I26&lt;=14),"Tinggi","Katastropik"))))</f>
        <v>Moderat</v>
      </c>
      <c r="K26" s="24" t="s">
        <v>145</v>
      </c>
      <c r="L26" s="16" t="s">
        <v>158</v>
      </c>
      <c r="M26" s="17" t="s">
        <v>136</v>
      </c>
      <c r="O26" s="49" t="s">
        <v>169</v>
      </c>
      <c r="P26" s="17"/>
      <c r="U26" s="23" t="s">
        <v>42</v>
      </c>
    </row>
    <row r="32" spans="1:21" x14ac:dyDescent="0.3">
      <c r="K32" s="14"/>
    </row>
    <row r="47" spans="11:11" x14ac:dyDescent="0.3">
      <c r="K47" s="12"/>
    </row>
    <row r="55" spans="11:11" x14ac:dyDescent="0.3">
      <c r="K55" s="13"/>
    </row>
    <row r="56" spans="11:11" x14ac:dyDescent="0.3">
      <c r="K56" s="12"/>
    </row>
    <row r="57" spans="11:11" x14ac:dyDescent="0.3">
      <c r="K57" s="12"/>
    </row>
    <row r="58" spans="11:11" x14ac:dyDescent="0.3">
      <c r="K58" s="12"/>
    </row>
    <row r="59" spans="11:11" x14ac:dyDescent="0.3">
      <c r="K59" s="12"/>
    </row>
    <row r="60" spans="11:11" x14ac:dyDescent="0.3">
      <c r="K60" s="12"/>
    </row>
    <row r="61" spans="11:11" x14ac:dyDescent="0.3">
      <c r="K61" s="12"/>
    </row>
    <row r="62" spans="11:11" x14ac:dyDescent="0.3">
      <c r="K62" s="12"/>
    </row>
    <row r="63" spans="11:11" x14ac:dyDescent="0.3">
      <c r="K63" s="12"/>
    </row>
    <row r="64" spans="11:11" x14ac:dyDescent="0.3">
      <c r="K64" s="12"/>
    </row>
    <row r="65" spans="11:11" x14ac:dyDescent="0.3">
      <c r="K65" s="12"/>
    </row>
  </sheetData>
  <mergeCells count="21">
    <mergeCell ref="P7:P8"/>
    <mergeCell ref="B7:B8"/>
    <mergeCell ref="A7:A8"/>
    <mergeCell ref="O7:O8"/>
    <mergeCell ref="M7:M8"/>
    <mergeCell ref="G7:J7"/>
    <mergeCell ref="K7:L7"/>
    <mergeCell ref="C7:C8"/>
    <mergeCell ref="D7:D8"/>
    <mergeCell ref="E7:E8"/>
    <mergeCell ref="F7:F8"/>
    <mergeCell ref="A5:B5"/>
    <mergeCell ref="G5:I5"/>
    <mergeCell ref="A6:B6"/>
    <mergeCell ref="A1:B3"/>
    <mergeCell ref="G4:I4"/>
    <mergeCell ref="A4:B4"/>
    <mergeCell ref="C1:M1"/>
    <mergeCell ref="C2:D3"/>
    <mergeCell ref="E2:I3"/>
    <mergeCell ref="J2:M3"/>
  </mergeCells>
  <conditionalFormatting sqref="J9:J26">
    <cfRule type="containsText" dxfId="4" priority="6" operator="containsText" text="Katastropik">
      <formula>NOT(ISERROR(SEARCH("Katastropik",J9)))</formula>
    </cfRule>
    <cfRule type="containsText" dxfId="3" priority="7" operator="containsText" text="Tinggi">
      <formula>NOT(ISERROR(SEARCH("Tinggi",J9)))</formula>
    </cfRule>
    <cfRule type="containsText" dxfId="2" priority="8" operator="containsText" text="Moderat">
      <formula>NOT(ISERROR(SEARCH("Moderat",J9)))</formula>
    </cfRule>
    <cfRule type="containsText" dxfId="1" priority="9" operator="containsText" text="Rendah">
      <formula>NOT(ISERROR(SEARCH("Rendah",J9)))</formula>
    </cfRule>
    <cfRule type="containsText" dxfId="0" priority="10" operator="containsText" text="Tidak Signifikan">
      <formula>NOT(ISERROR(SEARCH("Tidak Signifikan",J9)))</formula>
    </cfRule>
  </conditionalFormatting>
  <dataValidations count="1">
    <dataValidation type="list" allowBlank="1" showInputMessage="1" showErrorMessage="1" sqref="E2:I3" xr:uid="{00000000-0002-0000-0000-000000000000}">
      <formula1>$U$1:$U$16</formula1>
    </dataValidation>
  </dataValidations>
  <pageMargins left="0.23622047244094491" right="0.23622047244094491" top="0.39370078740157483" bottom="0.39370078740157483" header="0.31496062992125984" footer="0.31496062992125984"/>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Sarmut</vt:lpstr>
      <vt:lpstr>Sarmut!Print_Area</vt:lpstr>
      <vt:lpstr>Sarmut!Print_Titles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Diah</cp:lastModifiedBy>
  <dcterms:created xsi:type="dcterms:W3CDTF">2024-06-12T00:41:19Z</dcterms:created>
  <dcterms:modified xsi:type="dcterms:W3CDTF">2024-07-05T04:26:53Z</dcterms:modified>
</cp:coreProperties>
</file>