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 Internal Audit\1. Audit ISO\2025\"/>
    </mc:Choice>
  </mc:AlternateContent>
  <xr:revisionPtr revIDLastSave="0" documentId="13_ncr:1_{D156B35B-A04C-48C6-8F79-158F8CACDF1A}" xr6:coauthVersionLast="47" xr6:coauthVersionMax="47" xr10:uidLastSave="{00000000-0000-0000-0000-000000000000}"/>
  <bookViews>
    <workbookView xWindow="-108" yWindow="-108" windowWidth="23256" windowHeight="12456" activeTab="1" xr2:uid="{79C14995-475C-4B1F-9F21-CC197EF54585}"/>
  </bookViews>
  <sheets>
    <sheet name="Sheet1" sheetId="1" r:id="rId1"/>
    <sheet name="Fixed - 16 May 25" sheetId="2" r:id="rId2"/>
    <sheet name="Recap" sheetId="3" r:id="rId3"/>
  </sheets>
  <definedNames>
    <definedName name="_xlnm._FilterDatabase" localSheetId="1" hidden="1">'Fixed - 16 May 25'!$A$2:$O$15</definedName>
    <definedName name="_xlnm._FilterDatabase" localSheetId="0" hidden="1">Sheet1!$A$2:$O$17</definedName>
  </definedNames>
  <calcPr calcId="191029"/>
  <pivotCaches>
    <pivotCache cacheId="1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8" i="2"/>
  <c r="A9" i="2"/>
  <c r="A10" i="2"/>
  <c r="A11" i="2"/>
  <c r="A12" i="2"/>
  <c r="A13" i="2"/>
  <c r="A14" i="2"/>
  <c r="A15" i="2"/>
  <c r="A4" i="2"/>
  <c r="A5" i="2" s="1"/>
  <c r="M1" i="2"/>
  <c r="M15" i="2" s="1"/>
  <c r="M1" i="1"/>
  <c r="M3" i="1" s="1"/>
  <c r="A5" i="1"/>
  <c r="A6" i="1" s="1"/>
  <c r="A7" i="1" s="1"/>
  <c r="A8" i="1" s="1"/>
  <c r="A9" i="1" s="1"/>
  <c r="A10" i="1" s="1"/>
  <c r="A11" i="1" s="1"/>
  <c r="A12" i="1" s="1"/>
  <c r="A13" i="1" s="1"/>
  <c r="A14" i="1" s="1"/>
  <c r="A15" i="1" s="1"/>
  <c r="A16" i="1" s="1"/>
  <c r="A17" i="1" s="1"/>
  <c r="A4" i="1"/>
  <c r="M6" i="2" l="1"/>
  <c r="M7" i="2"/>
  <c r="M11" i="2"/>
  <c r="M12" i="2"/>
  <c r="M13" i="2"/>
  <c r="M14" i="2"/>
  <c r="M8" i="2"/>
  <c r="M4" i="2"/>
  <c r="M10" i="2"/>
  <c r="M3" i="2"/>
  <c r="M9" i="2"/>
  <c r="M5" i="2"/>
  <c r="M12" i="1"/>
  <c r="M13" i="1"/>
  <c r="M6" i="1"/>
  <c r="M7" i="1"/>
  <c r="M8" i="1"/>
  <c r="M9" i="1"/>
  <c r="M10" i="1"/>
  <c r="M11" i="1"/>
  <c r="M14" i="1"/>
  <c r="M15" i="1"/>
  <c r="M4" i="1"/>
  <c r="M16" i="1"/>
  <c r="M5" i="1"/>
  <c r="M17" i="1"/>
</calcChain>
</file>

<file path=xl/sharedStrings.xml><?xml version="1.0" encoding="utf-8"?>
<sst xmlns="http://schemas.openxmlformats.org/spreadsheetml/2006/main" count="314" uniqueCount="104">
  <si>
    <t>No</t>
  </si>
  <si>
    <t>Departement</t>
  </si>
  <si>
    <t>Audit Findings</t>
  </si>
  <si>
    <t>Reference</t>
  </si>
  <si>
    <t>Finding Categorization</t>
  </si>
  <si>
    <t>Findings Type (Selfstanding or Collective)</t>
  </si>
  <si>
    <t>Impact Probability</t>
  </si>
  <si>
    <t>Corrective Action for Auditee</t>
  </si>
  <si>
    <t>Preventive Action for Auditee</t>
  </si>
  <si>
    <t>Auditee Comments</t>
  </si>
  <si>
    <t>Audit Date</t>
  </si>
  <si>
    <t xml:space="preserve">Due Date </t>
  </si>
  <si>
    <t>Overdue</t>
  </si>
  <si>
    <t>Findings Status</t>
  </si>
  <si>
    <t>Notes</t>
  </si>
  <si>
    <t>Global Sourcing</t>
  </si>
  <si>
    <t>Terdapat barang Slow Moving sebanyak 772 pcs atas barang KUMI SDM 1260 Black BDO (FG-ZAO-ZAO-AS-0236) dengan nilai Rp 601.229.470, berdasarkan permintaan pengadaan barang import untuk stock sesuai surat 072/CINT/MKT/INT-01/X/2023.</t>
  </si>
  <si>
    <t>ISO 9001:2015 Klausul: 8.1 Operational Planning and Control</t>
  </si>
  <si>
    <t>Minor</t>
  </si>
  <si>
    <t>Selfstanding</t>
  </si>
  <si>
    <t>1. Berpengaruh pada cashflow 
2. Penyimpanan memakan tempat 
3. Potensi kerusakan &amp; kehilangan barang-barang</t>
  </si>
  <si>
    <t>Melakukan monitoring secara berkala data barang Slow Moving oleh Global Sourcing</t>
  </si>
  <si>
    <t>Open</t>
  </si>
  <si>
    <t>Sales &amp; Distribution</t>
  </si>
  <si>
    <t>Tidak ada pengaturan hak dan kewajiban untuk masing-masing pihak</t>
  </si>
  <si>
    <t xml:space="preserve">
Sales segera mengajukan draft MOU ke bagian Legal.</t>
  </si>
  <si>
    <t>Membuat monitoring list MOU beserta tanggal kadaluarsa.</t>
  </si>
  <si>
    <t>Temuan menjadi minor karena dari Q2 2024 juga terdapat temuan yang masih sama.</t>
  </si>
  <si>
    <t>Terdapat Revisi atas PO Customer - SSM JOG 156 (PO terbit tgl 24 Desember 2024) item barang Ayumi Chair no. 6 yang sudah dijadikan target APS bulanan sebanyak 1.211 pcs. Namun ada revisi jumlah PO menjadi 946 pcs, sehingga ada kelebihan produksi 265 pcs.</t>
  </si>
  <si>
    <t>Perlu Perhatian</t>
  </si>
  <si>
    <t>Terdapat kelebihan Finish Goods sebanyak 265 pcs dan menjadi Slow Moving / Unmoving.</t>
  </si>
  <si>
    <t>SSM harus mengambil sisa Finish Goods 265 pcs Ayumi Chair no. 6.</t>
  </si>
  <si>
    <t>Membuat dan menetapkan kebijakan terkait dengan waktu tenggat Revisi PO Customer.</t>
  </si>
  <si>
    <t>Terdapat barang titipan Ayumi Chair no. 6 P Ivory sebanyak 390 pcs milik PT SSM mengendap di gudang Chitose selama 139 hari (SJ nomor 908008323 tanggal 26 Des 2024 ke PT SSM)</t>
  </si>
  <si>
    <t>Kerusakan dan kehilangan barang, kapasitas gudang Chitose atas Finish Goods berkurang.</t>
  </si>
  <si>
    <t>Sales segera mengirimkan barang titipan tersebut ke SSM.</t>
  </si>
  <si>
    <t>Menetapkan kebijakan dan prosedur untuk barang titipan.</t>
  </si>
  <si>
    <t>Sales &amp; Distribution, FIACO</t>
  </si>
  <si>
    <t>Collective</t>
  </si>
  <si>
    <t>Fokus masing-masing departemen terhadap monitoring barang tersebut jadi tidak sama.</t>
  </si>
  <si>
    <t>Menetapkan kesepakatan kriteria barang-barang unmoving, slow moving dan moving.</t>
  </si>
  <si>
    <t>Rekonsiliasi tiap bulan atas barang Unmoving, Slow Moving, dan Moving.</t>
  </si>
  <si>
    <t>R&amp;D</t>
  </si>
  <si>
    <t>Terdapat APS Kumi MHD P White White (FG-KUM-WNM-WL-0185) Credensa pada bulan November 2024 sebanyak 167 pcs namun tidak terdapat OPC atas produk tersebut.</t>
  </si>
  <si>
    <t xml:space="preserve">ISO 9001:2015 Klausul: 7.5 Documented information </t>
  </si>
  <si>
    <t>Potensi adanya kesalahan pada saat produksi.</t>
  </si>
  <si>
    <t>Segera dibuatkan OPC untuk Kumi MHD P White White (FG-KUM-WNM-WL-0185) Credensa</t>
  </si>
  <si>
    <t>Membuat checklist dokumen OPC untuk setiap Produk.</t>
  </si>
  <si>
    <t>Perubahan packing tape coklat ke packing tape label Chitose untuk semua produk kecuali export kawai - rolland, sudah disebarkan dalam Technical Information, namun dalam TI tersebut tidak dicantumkan aturan penggunaannya.</t>
  </si>
  <si>
    <t>Terjadi penyalahgunaan atas tape Label Chitose.</t>
  </si>
  <si>
    <t>Menerbitkan kebijakan atas packing label tape Chitose, dan mensosialisasikan kepada dept yang menggunakan.</t>
  </si>
  <si>
    <t>Reminder berkala terkait kebijakan atas packing label tape Chitose.</t>
  </si>
  <si>
    <t>MANABU AH CHAIR TAEKWANG BLUE PC (FG-MAN-WNM-AS-0005) ditemukan BOM tidak lengkap yaitu tidak ada komponen (RM-NSB-PLS-00-0347) CAP K-504015</t>
  </si>
  <si>
    <t>Potensi adanya ketidakakuratan dalam perhitungan costing.</t>
  </si>
  <si>
    <t>Menambahkan komponen (RM-NSB-PLS-00-0347) CAP K-504015 yang kurang pada BOM MANABU AH CHAIR TAEKWANG BLUE PC (FG-MAN-WNM-AS-0005)</t>
  </si>
  <si>
    <t>Belum terdapat alternatif BOM product FG-AYU-SCH-AS-0004 AYUMI CHAIR NO 4 P IVORY yang menggunakan komponen RM-AYU-DUS-00-0027 PACK CASE AYUMI C-3.</t>
  </si>
  <si>
    <t>Potensi kekeliruan consume material pada saat proses RAF Finish Good</t>
  </si>
  <si>
    <t>Membuat BOM alternatif yang mennggunakan komponen RM-AYU-DUS-00-0027 PACK CASE AYUMI C-3.</t>
  </si>
  <si>
    <t>FIACO</t>
  </si>
  <si>
    <t>Belum adanya kebijakan atas penetapan frekuensi opname berkala terhadap aset-aset yang ada di Chitose.</t>
  </si>
  <si>
    <t xml:space="preserve">Kehilangan asset. </t>
  </si>
  <si>
    <t>Menetapkan kebijakan atas penetapan frekuensi opname berkala terhadap aset-aset yang ada di Chitose.</t>
  </si>
  <si>
    <t>Menjalankan sesuai dengan kebijakan opname aset yang telah ditetapkan.</t>
  </si>
  <si>
    <t>PRODUCTIONS</t>
  </si>
  <si>
    <t xml:space="preserve">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 </t>
  </si>
  <si>
    <t>Selisih Stok</t>
  </si>
  <si>
    <t>Membuat prosedur tetap untuk transaksi barang G1 yang diperbaiki di subkon, dan melakukan sosialisasi.</t>
  </si>
  <si>
    <t>Menjalankan sesuai dengan prosedur yang telah ditetapkan.</t>
  </si>
  <si>
    <t>ENGINEERING</t>
  </si>
  <si>
    <t>Tidak ada data update sarana seperti moulding, jig, yang dipinjamkan kepada pihak ketiga (Rajawali, Hinani, dll) maupun yang sudah dilakukan penarikan kembali dari pihak ketiga ke Chitose (terakhir tahun 2021).</t>
  </si>
  <si>
    <t>Kehilangan dan kerusakan asset.</t>
  </si>
  <si>
    <t>Melakukan opname dan identifikasi kembali semua sarana yang dipinjamkan kepada pihak ketiga.</t>
  </si>
  <si>
    <t>Menetapkan kebijakan atas penetapan frekuensi opname berkala terhadap aset-aset yang dipinjamkan.</t>
  </si>
  <si>
    <t>SCM</t>
  </si>
  <si>
    <t>Ditemukan selisih stock minus sebanyak 4 (empat) unit yang tidak bisa diidentifikasi untuk material Back U Foam FC-521 (RM-COS-FOM-00-0012) pada saat stock opname ke subkon PT Trison Cover pada tanggal 14 April 2025.</t>
  </si>
  <si>
    <t>ISO 9001;2015 Klausul 8.4.2 Type and extent of control</t>
  </si>
  <si>
    <t>Selisih stock (negatif) antara stock yang tercatat pada sistem SAP dan fisik barang yang ada pada subkon</t>
  </si>
  <si>
    <t>Melakukan penghitungan ulang antara dokumen surat pengeluaran dengan fisik barang untuk item Back U Foam FC-521 (RM-COS-FOM-00-0012)</t>
  </si>
  <si>
    <t>Rekonsiliasi antara data internal dan Subkon.</t>
  </si>
  <si>
    <t>HC&amp;GA</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</si>
  <si>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t>
  </si>
  <si>
    <t>ISO 14001:2015 Klausul: 9.1 Monitoring, Measurement, Analysis and Evaluation</t>
  </si>
  <si>
    <t>Akan terjadi kekeliruan dalam identifikasi Limbah dan penempatan Limbah B3 yang tidak tepat oleh pelaksana lapangan, sehingga akan muncul resiko berbahaya terkait kesehatan maupun keselamatan kerja.</t>
  </si>
  <si>
    <t>Segera dilakukan Sosialisasi terkait adanya update jumlah Jenis Limbah B3 yang telah dikeluarkan oleh Dinas Lingkungan Hidup.</t>
  </si>
  <si>
    <t>Monitoring terhadap implementasi atas update jenis limbah b3 terbaru.</t>
  </si>
  <si>
    <t>CMS</t>
  </si>
  <si>
    <t>Aplikasi Komplain Antar Departemen (KAD) tidak digunakan secara efektif, komplain dilakukan tidak menggunakan aplikasi.</t>
  </si>
  <si>
    <t>ISO 9001:2015 Klausul: 9.1 Monitoring, measurement, analysis and evaluation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</si>
  <si>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</si>
  <si>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</si>
  <si>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Menjalankan metode yang ditentukan sesuai dengan frekuensi yang ditetapkan.</t>
  </si>
  <si>
    <t>Membuat prosedur/Intruksi Kerja terkait pembuatan BOM baik untuk DSKK maupun di SAP.</t>
  </si>
  <si>
    <t xml:space="preserve">ISO 9001:2015 Klausul: 7.5.2 </t>
  </si>
  <si>
    <t>Belum terdapat MOU dengan Ekspedisi pihak ke 3 sebanyak 8 vendor di departemen Sales untuk tahun 2025, MOU terakhir tahun 2022.</t>
  </si>
  <si>
    <t>Ada perbedaan kriteria dari pihak Ekspedisi dan FIACO terkait barang Unmoving, Slowmoving, Moving, Dead Stock, dan/atau kategori yang lainnya.</t>
  </si>
  <si>
    <t>Menetapkan kebijakan dan prosedur untuk proyeksi safety stock produk import.</t>
  </si>
  <si>
    <t>ISO 9001:2015 Klausul: 8.3.2</t>
  </si>
  <si>
    <t>Takeout</t>
  </si>
  <si>
    <t>Grand Total</t>
  </si>
  <si>
    <t>Count of Finding Categorization</t>
  </si>
  <si>
    <t>Column Labels</t>
  </si>
  <si>
    <t>Departemen</t>
  </si>
  <si>
    <t>ISO 9001:2015 Klausul: 8.3.2 Design and development planning</t>
  </si>
  <si>
    <t xml:space="preserve">ISO 9001:2015 Klausul: 7.5.2 Creating and updating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</si>
</sst>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809]dd\ mmmm\ yyyy;@"/>
  </numFmts>
  <fonts count="3" x14ac:knownFonts="1">
    <font>
      <sz val="11"/>
      <color theme="1"/>
      <name val="Aptos Narrow"/>
      <family val="2"/>
      <scheme val="minor"/>
    </font>
    <font>
      <b/>
      <sz val="10"/>
      <name val="Arial"/>
      <family val="2"/>
    </font>
    <font>
      <sz val="10"/>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34">
    <border>
      <left/>
      <right/>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64" fontId="2" fillId="0" borderId="6"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0" fontId="2" fillId="0" borderId="5" xfId="0" applyFont="1" applyBorder="1" applyAlignment="1">
      <alignment vertical="center" wrapText="1"/>
    </xf>
    <xf numFmtId="164" fontId="2" fillId="0" borderId="5" xfId="0" applyNumberFormat="1" applyFont="1" applyBorder="1" applyAlignment="1">
      <alignment horizontal="center" vertical="center" wrapText="1"/>
    </xf>
    <xf numFmtId="165"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0" fontId="2" fillId="0" borderId="5" xfId="0" applyFont="1" applyFill="1" applyBorder="1" applyAlignment="1">
      <alignment vertical="center" wrapText="1"/>
    </xf>
    <xf numFmtId="0" fontId="2" fillId="3" borderId="5" xfId="0" applyFont="1" applyFill="1" applyBorder="1" applyAlignment="1">
      <alignment vertical="center" wrapText="1"/>
    </xf>
    <xf numFmtId="0" fontId="2" fillId="4" borderId="5" xfId="0" applyFont="1" applyFill="1" applyBorder="1" applyAlignment="1">
      <alignment vertical="center" wrapText="1"/>
    </xf>
    <xf numFmtId="0" fontId="2" fillId="3" borderId="5" xfId="0"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165" fontId="2" fillId="3" borderId="6"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5" xfId="0"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164"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0" fontId="0" fillId="0" borderId="5" xfId="0" applyNumberFormat="1" applyBorder="1"/>
    <xf numFmtId="0" fontId="0" fillId="0" borderId="6" xfId="0" applyNumberFormat="1" applyBorder="1"/>
    <xf numFmtId="0" fontId="0" fillId="0" borderId="10" xfId="0" applyNumberFormat="1" applyBorder="1"/>
    <xf numFmtId="0" fontId="0" fillId="0" borderId="11" xfId="0" applyNumberFormat="1" applyBorder="1"/>
    <xf numFmtId="0" fontId="0" fillId="0" borderId="16" xfId="0" applyNumberFormat="1" applyBorder="1"/>
    <xf numFmtId="0" fontId="0" fillId="0" borderId="11" xfId="0" applyBorder="1"/>
    <xf numFmtId="0" fontId="0" fillId="0" borderId="8" xfId="0" pivotButton="1" applyBorder="1"/>
    <xf numFmtId="0" fontId="0" fillId="0" borderId="9" xfId="0" applyBorder="1"/>
    <xf numFmtId="0" fontId="0" fillId="0" borderId="8" xfId="0" applyBorder="1"/>
    <xf numFmtId="0" fontId="0" fillId="0" borderId="9" xfId="0" applyNumberFormat="1" applyBorder="1"/>
    <xf numFmtId="0" fontId="0" fillId="0" borderId="8" xfId="0" applyBorder="1" applyAlignment="1">
      <alignment horizontal="left"/>
    </xf>
    <xf numFmtId="0" fontId="0" fillId="0" borderId="15" xfId="0" applyNumberFormat="1" applyBorder="1"/>
    <xf numFmtId="0" fontId="0" fillId="5" borderId="20" xfId="0" applyNumberFormat="1" applyFill="1" applyBorder="1"/>
    <xf numFmtId="0" fontId="0" fillId="5" borderId="7" xfId="0" applyNumberFormat="1" applyFill="1" applyBorder="1"/>
    <xf numFmtId="0" fontId="0" fillId="5" borderId="21" xfId="0" applyNumberFormat="1" applyFill="1" applyBorder="1"/>
    <xf numFmtId="0" fontId="0" fillId="0" borderId="22" xfId="0" applyNumberFormat="1" applyBorder="1"/>
    <xf numFmtId="0" fontId="0" fillId="0" borderId="23" xfId="0" applyNumberFormat="1" applyBorder="1"/>
    <xf numFmtId="0" fontId="0" fillId="0" borderId="24" xfId="0" applyNumberFormat="1" applyBorder="1"/>
    <xf numFmtId="0" fontId="0" fillId="0" borderId="27" xfId="0" applyNumberFormat="1" applyBorder="1"/>
    <xf numFmtId="0" fontId="0" fillId="0" borderId="28" xfId="0" applyNumberFormat="1" applyBorder="1"/>
    <xf numFmtId="0" fontId="0" fillId="5" borderId="25" xfId="0" applyNumberFormat="1" applyFill="1" applyBorder="1"/>
    <xf numFmtId="0" fontId="0" fillId="5" borderId="0" xfId="0" applyNumberFormat="1" applyFill="1" applyBorder="1"/>
    <xf numFmtId="0" fontId="0" fillId="5" borderId="26" xfId="0" applyNumberFormat="1" applyFill="1" applyBorder="1"/>
    <xf numFmtId="0" fontId="0" fillId="5" borderId="12" xfId="0" applyNumberFormat="1" applyFill="1" applyBorder="1"/>
    <xf numFmtId="0" fontId="0" fillId="5" borderId="13" xfId="0" applyNumberFormat="1" applyFill="1" applyBorder="1"/>
    <xf numFmtId="0" fontId="0" fillId="5" borderId="14" xfId="0" applyNumberFormat="1" applyFill="1" applyBorder="1"/>
    <xf numFmtId="0" fontId="0" fillId="0" borderId="29" xfId="0" applyNumberFormat="1" applyBorder="1"/>
    <xf numFmtId="0" fontId="0" fillId="0" borderId="30" xfId="0" applyNumberFormat="1" applyBorder="1"/>
    <xf numFmtId="0" fontId="0" fillId="0" borderId="31" xfId="0" applyNumberFormat="1" applyBorder="1"/>
    <xf numFmtId="0" fontId="0" fillId="5" borderId="32" xfId="0" applyFill="1" applyBorder="1" applyAlignment="1">
      <alignment horizontal="left"/>
    </xf>
    <xf numFmtId="0" fontId="0" fillId="0" borderId="33" xfId="0" applyBorder="1" applyAlignment="1">
      <alignment horizontal="left" indent="1"/>
    </xf>
    <xf numFmtId="0" fontId="0" fillId="5" borderId="17" xfId="0" applyFill="1" applyBorder="1" applyAlignment="1">
      <alignment horizontal="left"/>
    </xf>
    <xf numFmtId="0" fontId="0" fillId="0" borderId="18" xfId="0" applyBorder="1" applyAlignment="1">
      <alignment horizontal="left" indent="1"/>
    </xf>
    <xf numFmtId="0" fontId="0" fillId="5" borderId="33" xfId="0" applyFill="1" applyBorder="1" applyAlignment="1">
      <alignment horizontal="left"/>
    </xf>
    <xf numFmtId="0" fontId="0" fillId="0" borderId="17" xfId="0" applyBorder="1" applyAlignment="1">
      <alignment horizontal="left" indent="1"/>
    </xf>
    <xf numFmtId="0" fontId="0" fillId="0" borderId="19" xfId="0" applyBorder="1" applyAlignment="1">
      <alignment horizontal="left" indent="1"/>
    </xf>
  </cellXfs>
  <cellStyles count="1">
    <cellStyle name="Normal" xfId="0" builtinId="0"/>
  </cellStyles>
  <dxfs count="247">
    <dxf>
      <border>
        <vertical style="thin">
          <color indexed="64"/>
        </vertical>
        <horizontal style="thin">
          <color indexed="64"/>
        </horizontal>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vertical style="thin">
          <color indexed="64"/>
        </vertical>
        <horizontal style="thin">
          <color indexed="64"/>
        </horizontal>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thin">
          <color indexed="64"/>
        </left>
        <right style="thin">
          <color indexed="64"/>
        </right>
        <vertical style="thin">
          <color indexed="64"/>
        </vertical>
        <horizontal style="thin">
          <color indexed="64"/>
        </horizontal>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vertical style="thin">
          <color indexed="64"/>
        </vertical>
        <horizontal style="thin">
          <color indexed="64"/>
        </horizontal>
      </border>
    </dxf>
    <dxf>
      <border>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top style="medium">
          <color indexed="64"/>
        </top>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vertical/>
        <horizontal/>
      </border>
    </dxf>
    <dxf>
      <border>
        <left style="medium">
          <color indexed="64"/>
        </left>
        <right style="medium">
          <color indexed="64"/>
        </right>
        <top style="medium">
          <color indexed="64"/>
        </top>
        <bottom style="medium">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border>
    </dxf>
    <dxf>
      <border>
        <left/>
        <right/>
        <top/>
        <bottom/>
        <vertical/>
        <horizontal/>
      </border>
    </dxf>
    <dxf>
      <border>
        <left style="thin">
          <color indexed="64"/>
        </left>
        <right style="thin">
          <color indexed="64"/>
        </right>
        <top style="thin">
          <color indexed="64"/>
        </top>
        <bottom style="thin">
          <color indexed="64"/>
        </bottom>
      </border>
    </dxf>
    <dxf>
      <border>
        <top style="medium">
          <color indexed="64"/>
        </top>
      </border>
    </dxf>
    <dxf>
      <border>
        <top style="medium">
          <color indexed="64"/>
        </top>
      </border>
    </dxf>
    <dxf>
      <border>
        <top style="medium">
          <color indexed="64"/>
        </top>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rder>
    </dxf>
    <dxf>
      <border>
        <left style="medium">
          <color indexed="64"/>
        </left>
        <right style="medium">
          <color indexed="64"/>
        </right>
      </border>
    </dxf>
    <dxf>
      <border>
        <top style="medium">
          <color indexed="64"/>
        </top>
      </border>
    </dxf>
    <dxf>
      <border>
        <top style="medium">
          <color indexed="64"/>
        </top>
      </border>
    </dxf>
    <dxf>
      <border>
        <top style="medium">
          <color indexed="64"/>
        </top>
      </border>
    </dxf>
    <dxf>
      <border>
        <left style="medium">
          <color indexed="64"/>
        </left>
        <right style="medium">
          <color indexed="64"/>
        </right>
      </border>
    </dxf>
    <dxf>
      <border>
        <bottom style="thin">
          <color indexed="64"/>
        </bottom>
      </border>
    </dxf>
    <dxf>
      <border>
        <left style="medium">
          <color indexed="64"/>
        </left>
        <right style="medium">
          <color indexed="64"/>
        </right>
        <top style="medium">
          <color indexed="64"/>
        </top>
        <bottom style="medium">
          <color indexed="64"/>
        </bottom>
      </border>
    </dxf>
    <dxf>
      <border>
        <bottom style="thin">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5795.525997106481" createdVersion="8" refreshedVersion="8" minRefreshableVersion="3" recordCount="13" xr:uid="{13F2AEBF-D5FE-4346-A68B-2CB3A547E8D1}">
  <cacheSource type="worksheet">
    <worksheetSource ref="A2:O15" sheet="Fixed - 16 May 25"/>
  </cacheSource>
  <cacheFields count="15">
    <cacheField name="No" numFmtId="0">
      <sharedItems containsSemiMixedTypes="0" containsString="0" containsNumber="1" containsInteger="1" minValue="1" maxValue="13"/>
    </cacheField>
    <cacheField name="Departement" numFmtId="0">
      <sharedItems count="9">
        <s v="Global Sourcing"/>
        <s v="Sales &amp; Distribution"/>
        <s v="Sales &amp; Distribution, FIACO"/>
        <s v="R&amp;D"/>
        <s v="FIACO"/>
        <s v="PRODUCTIONS"/>
        <s v="SCM"/>
        <s v="HC&amp;GA"/>
        <s v="CMS"/>
      </sharedItems>
    </cacheField>
    <cacheField name="Audit Findings" numFmtId="0">
      <sharedItems longText="1"/>
    </cacheField>
    <cacheField name="Reference" numFmtId="0">
      <sharedItems count="9">
        <s v="ISO 9001:2015 Klausul: 8.1 Operational Planning and Control"/>
        <s v="ISO 9001:2015 Klausul: 7.5.2 Creating and updating  "/>
        <s v="ISO 9001:2015 Klausul: 7.5 Documented information "/>
        <s v="ISO 9001:2015 Klausul: 8.3.2 Design and development planning"/>
        <s v="ISO 9001;2015 Klausul 8.4.2 Type and extent of control"/>
        <s v="ISO 14001:2015 Klausul: 9.1 Monitoring, Measurement, Analysis and Evaluation"/>
        <s v="ISO 9001:2015 Klausul: 9.1 Monitoring, measurement, analysis and evaluation"/>
        <s v="ISO 9001:2015 Klausul: 7.5.2 " u="1"/>
        <s v="ISO 9001:2015 Klausul: 8.3.2" u="1"/>
      </sharedItems>
    </cacheField>
    <cacheField name="Finding Categorization" numFmtId="0">
      <sharedItems count="2">
        <s v="Minor"/>
        <s v="Perlu Perhatian"/>
      </sharedItems>
    </cacheField>
    <cacheField name="Findings Type (Selfstanding or Collective)" numFmtId="0">
      <sharedItems/>
    </cacheField>
    <cacheField name="Impact Probability" numFmtId="0">
      <sharedItems/>
    </cacheField>
    <cacheField name="Corrective Action for Auditee" numFmtId="0">
      <sharedItems/>
    </cacheField>
    <cacheField name="Preventive Action for Auditee" numFmtId="0">
      <sharedItems/>
    </cacheField>
    <cacheField name="Auditee Comments" numFmtId="164">
      <sharedItems containsNonDate="0" containsString="0" containsBlank="1"/>
    </cacheField>
    <cacheField name="Audit Date" numFmtId="165">
      <sharedItems containsSemiMixedTypes="0" containsNonDate="0" containsDate="1" containsString="0" minDate="2025-04-23T00:00:00" maxDate="2025-05-01T00:00:00"/>
    </cacheField>
    <cacheField name="Due Date " numFmtId="165">
      <sharedItems containsSemiMixedTypes="0" containsNonDate="0" containsDate="1" containsString="0" minDate="2025-06-03T00:00:00" maxDate="2025-06-04T00:00:00"/>
    </cacheField>
    <cacheField name="Overdue" numFmtId="1">
      <sharedItems containsSemiMixedTypes="0" containsString="0" containsNumber="1" minValue="-15.474068402778357" maxValue="-15.474068402778357"/>
    </cacheField>
    <cacheField name="Findings Status" numFmtId="1">
      <sharedItems/>
    </cacheField>
    <cacheField name="Notes" numFmtId="16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n v="1"/>
    <x v="0"/>
    <s v="Terdapat barang Slow Moving sebanyak 772 pcs atas barang KUMI SDM 1260 Black BDO (FG-ZAO-ZAO-AS-0236) dengan nilai Rp 601.229.470, berdasarkan permintaan pengadaan barang import untuk stock sesuai surat 072/CINT/MKT/INT-01/X/2023."/>
    <x v="0"/>
    <x v="0"/>
    <s v="Selfstanding"/>
    <s v="1. Berpengaruh pada cashflow _x000a_2. Penyimpanan memakan tempat _x000a_3. Potensi kerusakan &amp; kehilangan barang-barang"/>
    <s v="Melakukan monitoring secara berkala data barang Slow Moving oleh Global Sourcing"/>
    <s v="Menetapkan kebijakan dan prosedur untuk proyeksi safety stock produk import."/>
    <m/>
    <d v="2025-04-23T00:00:00"/>
    <d v="2025-06-03T00:00:00"/>
    <n v="-15.474068402778357"/>
    <s v="Open"/>
    <m/>
  </r>
  <r>
    <n v="2"/>
    <x v="1"/>
    <s v="Belum terdapat MOU dengan Ekspedisi pihak ke 3 sebanyak 8 vendor di departemen Sales untuk tahun 2025, MOU terakhir tahun 2022."/>
    <x v="1"/>
    <x v="0"/>
    <s v="Selfstanding"/>
    <s v="Tidak ada pengaturan hak dan kewajiban untuk masing-masing pihak"/>
    <s v="_x000a_Sales segera mengajukan draft MOU ke bagian Legal."/>
    <s v="Membuat monitoring list MOU beserta tanggal kadaluarsa."/>
    <m/>
    <d v="2025-04-23T00:00:00"/>
    <d v="2025-06-03T00:00:00"/>
    <n v="-15.474068402778357"/>
    <s v="Open"/>
    <s v="Temuan menjadi minor karena dari Q2 2024 juga terdapat temuan yang masih sama."/>
  </r>
  <r>
    <n v="3"/>
    <x v="1"/>
    <s v="Terdapat Revisi atas PO Customer - SSM JOG 156 (PO terbit tgl 24 Desember 2024) item barang Ayumi Chair no. 6 yang sudah dijadikan target APS bulanan sebanyak 1.211 pcs. Namun ada revisi jumlah PO menjadi 946 pcs, sehingga ada kelebihan produksi 265 pcs."/>
    <x v="0"/>
    <x v="1"/>
    <s v="Selfstanding"/>
    <s v="Terdapat kelebihan Finish Goods sebanyak 265 pcs dan menjadi Slow Moving / Unmoving."/>
    <s v="SSM harus mengambil sisa Finish Goods 265 pcs Ayumi Chair no. 6."/>
    <s v="Membuat dan menetapkan kebijakan terkait dengan waktu tenggat Revisi PO Customer."/>
    <m/>
    <d v="2025-04-23T00:00:00"/>
    <d v="2025-06-03T00:00:00"/>
    <n v="-15.474068402778357"/>
    <s v="Open"/>
    <m/>
  </r>
  <r>
    <n v="4"/>
    <x v="1"/>
    <s v="Terdapat barang titipan Ayumi Chair no. 6 P Ivory sebanyak 390 pcs milik PT SSM mengendap di gudang Chitose selama 139 hari (SJ nomor 908008323 tanggal 26 Des 2024 ke PT SSM)"/>
    <x v="0"/>
    <x v="0"/>
    <s v="Selfstanding"/>
    <s v="Kerusakan dan kehilangan barang, kapasitas gudang Chitose atas Finish Goods berkurang."/>
    <s v="Sales segera mengirimkan barang titipan tersebut ke SSM."/>
    <s v="Menetapkan kebijakan dan prosedur untuk barang titipan."/>
    <m/>
    <d v="2025-04-23T00:00:00"/>
    <d v="2025-06-03T00:00:00"/>
    <n v="-15.474068402778357"/>
    <s v="Open"/>
    <m/>
  </r>
  <r>
    <n v="5"/>
    <x v="2"/>
    <s v="Ada perbedaan kriteria dari pihak Ekspedisi dan FIACO terkait barang Unmoving, Slowmoving, Moving, Dead Stock, dan/atau kategori yang lainnya."/>
    <x v="0"/>
    <x v="1"/>
    <s v="Collective"/>
    <s v="Fokus masing-masing departemen terhadap monitoring barang tersebut jadi tidak sama."/>
    <s v="Menetapkan kesepakatan kriteria barang-barang unmoving, slow moving dan moving."/>
    <s v="Rekonsiliasi tiap bulan atas barang Unmoving, Slow Moving, dan Moving."/>
    <m/>
    <d v="2025-04-23T00:00:00"/>
    <d v="2025-06-03T00:00:00"/>
    <n v="-15.474068402778357"/>
    <s v="Open"/>
    <m/>
  </r>
  <r>
    <n v="6"/>
    <x v="3"/>
    <s v="Terdapat APS Kumi MHD P White White (FG-KUM-WNM-WL-0185) Credensa pada bulan November 2024 sebanyak 167 pcs namun tidak terdapat OPC atas produk tersebut."/>
    <x v="2"/>
    <x v="0"/>
    <s v="Selfstanding"/>
    <s v="Potensi adanya kesalahan pada saat produksi."/>
    <s v="Segera dibuatkan OPC untuk Kumi MHD P White White (FG-KUM-WNM-WL-0185) Credensa"/>
    <s v="Membuat checklist dokumen OPC untuk setiap Produk."/>
    <m/>
    <d v="2025-04-23T00:00:00"/>
    <d v="2025-06-03T00:00:00"/>
    <n v="-15.474068402778357"/>
    <s v="Open"/>
    <m/>
  </r>
  <r>
    <n v="7"/>
    <x v="3"/>
    <s v="Perubahan packing tape coklat ke packing tape label Chitose untuk semua produk kecuali export kawai - rolland, sudah disebarkan dalam Technical Information, namun dalam TI tersebut tidak dicantumkan aturan penggunaannya."/>
    <x v="0"/>
    <x v="1"/>
    <s v="Selfstanding"/>
    <s v="Terjadi penyalahgunaan atas tape Label Chitose."/>
    <s v="Menerbitkan kebijakan atas packing label tape Chitose, dan mensosialisasikan kepada dept yang menggunakan."/>
    <s v="Reminder berkala terkait kebijakan atas packing label tape Chitose."/>
    <m/>
    <d v="2025-04-23T00:00:00"/>
    <d v="2025-06-03T00:00:00"/>
    <n v="-15.474068402778357"/>
    <s v="Open"/>
    <m/>
  </r>
  <r>
    <n v="8"/>
    <x v="3"/>
    <s v="MANABU AH CHAIR TAEKWANG BLUE PC (FG-MAN-WNM-AS-0005) ditemukan BOM tidak lengkap yaitu tidak ada komponen (RM-NSB-PLS-00-0347) CAP K-504015"/>
    <x v="3"/>
    <x v="1"/>
    <s v="Selfstanding"/>
    <s v="Potensi adanya ketidakakuratan dalam perhitungan costing."/>
    <s v="Menambahkan komponen (RM-NSB-PLS-00-0347) CAP K-504015 yang kurang pada BOM MANABU AH CHAIR TAEKWANG BLUE PC (FG-MAN-WNM-AS-0005)"/>
    <s v="Membuat prosedur/Intruksi Kerja terkait pembuatan BOM baik untuk DSKK maupun di SAP."/>
    <m/>
    <d v="2025-04-23T00:00:00"/>
    <d v="2025-06-03T00:00:00"/>
    <n v="-15.474068402778357"/>
    <s v="Open"/>
    <m/>
  </r>
  <r>
    <n v="9"/>
    <x v="4"/>
    <s v="Belum adanya kebijakan atas penetapan frekuensi opname berkala terhadap aset-aset yang ada di Chitose."/>
    <x v="0"/>
    <x v="1"/>
    <s v="Selfstanding"/>
    <s v="Kehilangan asset. "/>
    <s v="Menetapkan kebijakan atas penetapan frekuensi opname berkala terhadap aset-aset yang ada di Chitose."/>
    <s v="Menjalankan sesuai dengan kebijakan opname aset yang telah ditetapkan."/>
    <m/>
    <d v="2025-04-24T00:00:00"/>
    <d v="2025-06-03T00:00:00"/>
    <n v="-15.474068402778357"/>
    <s v="Open"/>
    <m/>
  </r>
  <r>
    <n v="10"/>
    <x v="5"/>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x v="0"/>
    <x v="0"/>
    <s v="Selfstanding"/>
    <s v="Selisih Stok"/>
    <s v="Membuat prosedur tetap untuk transaksi barang G1 yang diperbaiki di subkon, dan melakukan sosialisasi."/>
    <s v="Menjalankan sesuai dengan prosedur yang telah ditetapkan."/>
    <m/>
    <d v="2025-04-25T00:00:00"/>
    <d v="2025-06-03T00:00:00"/>
    <n v="-15.474068402778357"/>
    <s v="Open"/>
    <m/>
  </r>
  <r>
    <n v="11"/>
    <x v="6"/>
    <s v="Ditemukan selisih stock minus sebanyak 4 (empat) unit yang tidak bisa diidentifikasi untuk material Back U Foam FC-521 (RM-COS-FOM-00-0012) pada saat stock opname ke subkon PT Trison Cover pada tanggal 14 April 2025."/>
    <x v="4"/>
    <x v="1"/>
    <s v="Selfstanding"/>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m/>
    <d v="2025-04-28T00:00:00"/>
    <d v="2025-06-03T00:00:00"/>
    <n v="-15.474068402778357"/>
    <s v="Open"/>
    <m/>
  </r>
  <r>
    <n v="12"/>
    <x v="7"/>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x v="5"/>
    <x v="1"/>
    <s v="Selfstanding"/>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m/>
    <d v="2025-04-29T00:00:00"/>
    <d v="2025-06-03T00:00:00"/>
    <n v="-15.474068402778357"/>
    <s v="Open"/>
    <m/>
  </r>
  <r>
    <n v="13"/>
    <x v="8"/>
    <s v="Aplikasi Komplain Antar Departemen (KAD) tidak digunakan secara efektif, komplain dilakukan tidak menggunakan aplikasi."/>
    <x v="6"/>
    <x v="1"/>
    <s v="Selfstanding"/>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m/>
    <d v="2025-04-30T00:00:00"/>
    <d v="2025-06-03T00:00:00"/>
    <n v="-15.474068402778357"/>
    <s v="Op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5B3EE1-E4C4-4A64-B934-CD0FD5723361}" name="PivotTable2"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epartemen">
  <location ref="B3:E26" firstHeaderRow="1" firstDataRow="2" firstDataCol="1"/>
  <pivotFields count="15">
    <pivotField showAll="0"/>
    <pivotField axis="axisRow" showAll="0">
      <items count="10">
        <item x="8"/>
        <item x="4"/>
        <item x="0"/>
        <item x="7"/>
        <item x="5"/>
        <item x="3"/>
        <item x="1"/>
        <item x="2"/>
        <item x="6"/>
        <item t="default"/>
      </items>
    </pivotField>
    <pivotField showAll="0"/>
    <pivotField axis="axisRow" showAll="0">
      <items count="10">
        <item x="5"/>
        <item x="2"/>
        <item m="1" x="7"/>
        <item x="0"/>
        <item m="1" x="8"/>
        <item x="6"/>
        <item x="4"/>
        <item x="1"/>
        <item x="3"/>
        <item t="default"/>
      </items>
    </pivotField>
    <pivotField axis="axisCol" dataField="1" showAll="0">
      <items count="3">
        <item x="0"/>
        <item x="1"/>
        <item t="default"/>
      </items>
    </pivotField>
    <pivotField showAll="0"/>
    <pivotField showAll="0"/>
    <pivotField showAll="0"/>
    <pivotField showAll="0"/>
    <pivotField showAll="0"/>
    <pivotField numFmtId="165" showAll="0"/>
    <pivotField numFmtId="165" showAll="0"/>
    <pivotField numFmtId="1" showAll="0"/>
    <pivotField showAll="0"/>
    <pivotField showAll="0"/>
  </pivotFields>
  <rowFields count="2">
    <field x="1"/>
    <field x="3"/>
  </rowFields>
  <rowItems count="22">
    <i>
      <x/>
    </i>
    <i r="1">
      <x v="5"/>
    </i>
    <i>
      <x v="1"/>
    </i>
    <i r="1">
      <x v="3"/>
    </i>
    <i>
      <x v="2"/>
    </i>
    <i r="1">
      <x v="3"/>
    </i>
    <i>
      <x v="3"/>
    </i>
    <i r="1">
      <x/>
    </i>
    <i>
      <x v="4"/>
    </i>
    <i r="1">
      <x v="3"/>
    </i>
    <i>
      <x v="5"/>
    </i>
    <i r="1">
      <x v="1"/>
    </i>
    <i r="1">
      <x v="3"/>
    </i>
    <i r="1">
      <x v="8"/>
    </i>
    <i>
      <x v="6"/>
    </i>
    <i r="1">
      <x v="3"/>
    </i>
    <i r="1">
      <x v="7"/>
    </i>
    <i>
      <x v="7"/>
    </i>
    <i r="1">
      <x v="3"/>
    </i>
    <i>
      <x v="8"/>
    </i>
    <i r="1">
      <x v="6"/>
    </i>
    <i t="grand">
      <x/>
    </i>
  </rowItems>
  <colFields count="1">
    <field x="4"/>
  </colFields>
  <colItems count="3">
    <i>
      <x/>
    </i>
    <i>
      <x v="1"/>
    </i>
    <i t="grand">
      <x/>
    </i>
  </colItems>
  <dataFields count="1">
    <dataField name="Count of Finding Categorization" fld="4" subtotal="count" baseField="0" baseItem="0"/>
  </dataFields>
  <formats count="114">
    <format dxfId="246">
      <pivotArea collapsedLevelsAreSubtotals="1" fieldPosition="0">
        <references count="1">
          <reference field="1" count="0"/>
        </references>
      </pivotArea>
    </format>
    <format dxfId="245">
      <pivotArea grandRow="1" outline="0" collapsedLevelsAreSubtotals="1" fieldPosition="0"/>
    </format>
    <format dxfId="243">
      <pivotArea dataOnly="0" labelOnly="1" grandRow="1" outline="0" fieldPosition="0"/>
    </format>
    <format dxfId="241">
      <pivotArea collapsedLevelsAreSubtotals="1" fieldPosition="0">
        <references count="1">
          <reference field="1" count="0"/>
        </references>
      </pivotArea>
    </format>
    <format dxfId="225">
      <pivotArea collapsedLevelsAreSubtotals="1" fieldPosition="0">
        <references count="2">
          <reference field="1" count="1" selected="0">
            <x v="0"/>
          </reference>
          <reference field="3" count="1">
            <x v="5"/>
          </reference>
        </references>
      </pivotArea>
    </format>
    <format dxfId="224">
      <pivotArea collapsedLevelsAreSubtotals="1" fieldPosition="0">
        <references count="1">
          <reference field="1" count="1">
            <x v="1"/>
          </reference>
        </references>
      </pivotArea>
    </format>
    <format dxfId="223">
      <pivotArea collapsedLevelsAreSubtotals="1" fieldPosition="0">
        <references count="1">
          <reference field="1" count="1">
            <x v="2"/>
          </reference>
        </references>
      </pivotArea>
    </format>
    <format dxfId="222">
      <pivotArea collapsedLevelsAreSubtotals="1" fieldPosition="0">
        <references count="1">
          <reference field="1" count="1">
            <x v="3"/>
          </reference>
        </references>
      </pivotArea>
    </format>
    <format dxfId="221">
      <pivotArea collapsedLevelsAreSubtotals="1" fieldPosition="0">
        <references count="1">
          <reference field="1" count="1">
            <x v="4"/>
          </reference>
        </references>
      </pivotArea>
    </format>
    <format dxfId="220">
      <pivotArea collapsedLevelsAreSubtotals="1" fieldPosition="0">
        <references count="1">
          <reference field="1" count="1">
            <x v="5"/>
          </reference>
        </references>
      </pivotArea>
    </format>
    <format dxfId="219">
      <pivotArea collapsedLevelsAreSubtotals="1" fieldPosition="0">
        <references count="2">
          <reference field="1" count="1" selected="0">
            <x v="5"/>
          </reference>
          <reference field="3" count="3">
            <x v="1"/>
            <x v="3"/>
            <x v="4"/>
          </reference>
        </references>
      </pivotArea>
    </format>
    <format dxfId="218">
      <pivotArea collapsedLevelsAreSubtotals="1" fieldPosition="0">
        <references count="1">
          <reference field="1" count="1">
            <x v="6"/>
          </reference>
        </references>
      </pivotArea>
    </format>
    <format dxfId="217">
      <pivotArea collapsedLevelsAreSubtotals="1" fieldPosition="0">
        <references count="2">
          <reference field="1" count="1" selected="0">
            <x v="6"/>
          </reference>
          <reference field="3" count="2">
            <x v="2"/>
            <x v="3"/>
          </reference>
        </references>
      </pivotArea>
    </format>
    <format dxfId="216">
      <pivotArea collapsedLevelsAreSubtotals="1" fieldPosition="0">
        <references count="1">
          <reference field="1" count="1">
            <x v="7"/>
          </reference>
        </references>
      </pivotArea>
    </format>
    <format dxfId="215">
      <pivotArea collapsedLevelsAreSubtotals="1" fieldPosition="0">
        <references count="1">
          <reference field="1" count="1">
            <x v="8"/>
          </reference>
        </references>
      </pivotArea>
    </format>
    <format dxfId="214">
      <pivotArea collapsedLevelsAreSubtotals="1" fieldPosition="0">
        <references count="2">
          <reference field="1" count="1" selected="0">
            <x v="8"/>
          </reference>
          <reference field="3" count="1">
            <x v="6"/>
          </reference>
        </references>
      </pivotArea>
    </format>
    <format dxfId="213">
      <pivotArea dataOnly="0" labelOnly="1" fieldPosition="0">
        <references count="1">
          <reference field="1" count="0"/>
        </references>
      </pivotArea>
    </format>
    <format dxfId="210">
      <pivotArea dataOnly="0" labelOnly="1" fieldPosition="0">
        <references count="2">
          <reference field="1" count="1" selected="0">
            <x v="0"/>
          </reference>
          <reference field="3" count="1">
            <x v="5"/>
          </reference>
        </references>
      </pivotArea>
    </format>
    <format dxfId="209">
      <pivotArea dataOnly="0" labelOnly="1" fieldPosition="0">
        <references count="2">
          <reference field="1" count="1" selected="0">
            <x v="5"/>
          </reference>
          <reference field="3" count="3">
            <x v="1"/>
            <x v="3"/>
            <x v="4"/>
          </reference>
        </references>
      </pivotArea>
    </format>
    <format dxfId="208">
      <pivotArea dataOnly="0" labelOnly="1" fieldPosition="0">
        <references count="2">
          <reference field="1" count="1" selected="0">
            <x v="6"/>
          </reference>
          <reference field="3" count="2">
            <x v="2"/>
            <x v="3"/>
          </reference>
        </references>
      </pivotArea>
    </format>
    <format dxfId="207">
      <pivotArea dataOnly="0" labelOnly="1" fieldPosition="0">
        <references count="2">
          <reference field="1" count="1" selected="0">
            <x v="8"/>
          </reference>
          <reference field="3" count="1">
            <x v="6"/>
          </reference>
        </references>
      </pivotArea>
    </format>
    <format dxfId="203">
      <pivotArea collapsedLevelsAreSubtotals="1" fieldPosition="0">
        <references count="1">
          <reference field="1" count="1">
            <x v="0"/>
          </reference>
        </references>
      </pivotArea>
    </format>
    <format dxfId="201">
      <pivotArea dataOnly="0" labelOnly="1" fieldPosition="0">
        <references count="1">
          <reference field="1" count="1">
            <x v="0"/>
          </reference>
        </references>
      </pivotArea>
    </format>
    <format dxfId="200">
      <pivotArea collapsedLevelsAreSubtotals="1" fieldPosition="0">
        <references count="2">
          <reference field="1" count="1" selected="0">
            <x v="0"/>
          </reference>
          <reference field="3" count="1">
            <x v="5"/>
          </reference>
        </references>
      </pivotArea>
    </format>
    <format dxfId="199">
      <pivotArea dataOnly="0" labelOnly="1" fieldPosition="0">
        <references count="2">
          <reference field="1" count="1" selected="0">
            <x v="0"/>
          </reference>
          <reference field="3" count="1">
            <x v="5"/>
          </reference>
        </references>
      </pivotArea>
    </format>
    <format dxfId="198">
      <pivotArea dataOnly="0" fieldPosition="0">
        <references count="1">
          <reference field="3" count="1">
            <x v="3"/>
          </reference>
        </references>
      </pivotArea>
    </format>
    <format dxfId="189">
      <pivotArea collapsedLevelsAreSubtotals="1" fieldPosition="0">
        <references count="1">
          <reference field="1" count="1">
            <x v="1"/>
          </reference>
        </references>
      </pivotArea>
    </format>
    <format dxfId="188">
      <pivotArea dataOnly="0" labelOnly="1" fieldPosition="0">
        <references count="1">
          <reference field="1" count="1">
            <x v="1"/>
          </reference>
        </references>
      </pivotArea>
    </format>
    <format dxfId="187">
      <pivotArea collapsedLevelsAreSubtotals="1" fieldPosition="0">
        <references count="1">
          <reference field="1" count="1">
            <x v="2"/>
          </reference>
        </references>
      </pivotArea>
    </format>
    <format dxfId="186">
      <pivotArea dataOnly="0" labelOnly="1" fieldPosition="0">
        <references count="1">
          <reference field="1" count="1">
            <x v="2"/>
          </reference>
        </references>
      </pivotArea>
    </format>
    <format dxfId="185">
      <pivotArea collapsedLevelsAreSubtotals="1" fieldPosition="0">
        <references count="2">
          <reference field="1" count="1" selected="0">
            <x v="3"/>
          </reference>
          <reference field="3" count="1">
            <x v="0"/>
          </reference>
        </references>
      </pivotArea>
    </format>
    <format dxfId="183">
      <pivotArea dataOnly="0" labelOnly="1" fieldPosition="0">
        <references count="2">
          <reference field="1" count="1" selected="0">
            <x v="3"/>
          </reference>
          <reference field="3" count="1">
            <x v="0"/>
          </reference>
        </references>
      </pivotArea>
    </format>
    <format dxfId="181">
      <pivotArea collapsedLevelsAreSubtotals="1" fieldPosition="0">
        <references count="1">
          <reference field="1" count="1">
            <x v="3"/>
          </reference>
        </references>
      </pivotArea>
    </format>
    <format dxfId="180">
      <pivotArea dataOnly="0" labelOnly="1" fieldPosition="0">
        <references count="1">
          <reference field="1" count="1">
            <x v="3"/>
          </reference>
        </references>
      </pivotArea>
    </format>
    <format dxfId="179">
      <pivotArea collapsedLevelsAreSubtotals="1" fieldPosition="0">
        <references count="1">
          <reference field="1" count="1">
            <x v="4"/>
          </reference>
        </references>
      </pivotArea>
    </format>
    <format dxfId="178">
      <pivotArea dataOnly="0" labelOnly="1" fieldPosition="0">
        <references count="1">
          <reference field="1" count="1">
            <x v="4"/>
          </reference>
        </references>
      </pivotArea>
    </format>
    <format dxfId="177">
      <pivotArea collapsedLevelsAreSubtotals="1" fieldPosition="0">
        <references count="1">
          <reference field="1" count="1">
            <x v="5"/>
          </reference>
        </references>
      </pivotArea>
    </format>
    <format dxfId="176">
      <pivotArea dataOnly="0" labelOnly="1" fieldPosition="0">
        <references count="1">
          <reference field="1" count="1">
            <x v="5"/>
          </reference>
        </references>
      </pivotArea>
    </format>
    <format dxfId="175">
      <pivotArea dataOnly="0" labelOnly="1" fieldPosition="0">
        <references count="2">
          <reference field="1" count="1" selected="0">
            <x v="5"/>
          </reference>
          <reference field="3" count="1">
            <x v="1"/>
          </reference>
        </references>
      </pivotArea>
    </format>
    <format dxfId="174">
      <pivotArea collapsedLevelsAreSubtotals="1" fieldPosition="0">
        <references count="2">
          <reference field="1" count="1" selected="0">
            <x v="5"/>
          </reference>
          <reference field="3" count="1">
            <x v="4"/>
          </reference>
        </references>
      </pivotArea>
    </format>
    <format dxfId="173">
      <pivotArea dataOnly="0" labelOnly="1" fieldPosition="0">
        <references count="2">
          <reference field="1" count="1" selected="0">
            <x v="5"/>
          </reference>
          <reference field="3" count="1">
            <x v="4"/>
          </reference>
        </references>
      </pivotArea>
    </format>
    <format dxfId="172">
      <pivotArea collapsedLevelsAreSubtotals="1" fieldPosition="0">
        <references count="1">
          <reference field="1" count="1">
            <x v="6"/>
          </reference>
        </references>
      </pivotArea>
    </format>
    <format dxfId="171">
      <pivotArea dataOnly="0" labelOnly="1" fieldPosition="0">
        <references count="1">
          <reference field="1" count="1">
            <x v="6"/>
          </reference>
        </references>
      </pivotArea>
    </format>
    <format dxfId="170">
      <pivotArea collapsedLevelsAreSubtotals="1" fieldPosition="0">
        <references count="2">
          <reference field="1" count="1" selected="0">
            <x v="6"/>
          </reference>
          <reference field="3" count="1">
            <x v="2"/>
          </reference>
        </references>
      </pivotArea>
    </format>
    <format dxfId="169">
      <pivotArea dataOnly="0" labelOnly="1" fieldPosition="0">
        <references count="2">
          <reference field="1" count="1" selected="0">
            <x v="6"/>
          </reference>
          <reference field="3" count="1">
            <x v="2"/>
          </reference>
        </references>
      </pivotArea>
    </format>
    <format dxfId="168">
      <pivotArea collapsedLevelsAreSubtotals="1" fieldPosition="0">
        <references count="1">
          <reference field="1" count="1">
            <x v="7"/>
          </reference>
        </references>
      </pivotArea>
    </format>
    <format dxfId="167">
      <pivotArea dataOnly="0" labelOnly="1" fieldPosition="0">
        <references count="1">
          <reference field="1" count="1">
            <x v="7"/>
          </reference>
        </references>
      </pivotArea>
    </format>
    <format dxfId="166">
      <pivotArea collapsedLevelsAreSubtotals="1" fieldPosition="0">
        <references count="1">
          <reference field="1" count="1">
            <x v="8"/>
          </reference>
        </references>
      </pivotArea>
    </format>
    <format dxfId="165">
      <pivotArea dataOnly="0" labelOnly="1" fieldPosition="0">
        <references count="1">
          <reference field="1" count="1">
            <x v="8"/>
          </reference>
        </references>
      </pivotArea>
    </format>
    <format dxfId="164">
      <pivotArea collapsedLevelsAreSubtotals="1" fieldPosition="0">
        <references count="2">
          <reference field="1" count="1" selected="0">
            <x v="8"/>
          </reference>
          <reference field="3" count="1">
            <x v="6"/>
          </reference>
        </references>
      </pivotArea>
    </format>
    <format dxfId="163">
      <pivotArea dataOnly="0" labelOnly="1" fieldPosition="0">
        <references count="2">
          <reference field="1" count="1" selected="0">
            <x v="8"/>
          </reference>
          <reference field="3" count="1">
            <x v="6"/>
          </reference>
        </references>
      </pivotArea>
    </format>
    <format dxfId="162">
      <pivotArea type="origin" dataOnly="0" labelOnly="1" outline="0" fieldPosition="0"/>
    </format>
    <format dxfId="159">
      <pivotArea field="4" type="button" dataOnly="0" labelOnly="1" outline="0" axis="axisCol" fieldPosition="0"/>
    </format>
    <format dxfId="156">
      <pivotArea type="topRight" dataOnly="0" labelOnly="1" outline="0" fieldPosition="0"/>
    </format>
    <format dxfId="153">
      <pivotArea field="1" type="button" dataOnly="0" labelOnly="1" outline="0" axis="axisRow" fieldPosition="0"/>
    </format>
    <format dxfId="150">
      <pivotArea dataOnly="0" labelOnly="1" fieldPosition="0">
        <references count="1">
          <reference field="4" count="0"/>
        </references>
      </pivotArea>
    </format>
    <format dxfId="147">
      <pivotArea dataOnly="0" labelOnly="1" grandCol="1" outline="0" fieldPosition="0"/>
    </format>
    <format dxfId="144">
      <pivotArea grandRow="1" outline="0" collapsedLevelsAreSubtotals="1" fieldPosition="0"/>
    </format>
    <format dxfId="143">
      <pivotArea dataOnly="0" labelOnly="1" grandRow="1" outline="0" fieldPosition="0"/>
    </format>
    <format dxfId="142">
      <pivotArea outline="0" collapsedLevelsAreSubtotals="1" fieldPosition="0"/>
    </format>
    <format dxfId="141">
      <pivotArea field="4" type="button" dataOnly="0" labelOnly="1" outline="0" axis="axisCol" fieldPosition="0"/>
    </format>
    <format dxfId="140">
      <pivotArea type="topRight" dataOnly="0" labelOnly="1" outline="0" fieldPosition="0"/>
    </format>
    <format dxfId="139">
      <pivotArea dataOnly="0" labelOnly="1" fieldPosition="0">
        <references count="1">
          <reference field="4" count="0"/>
        </references>
      </pivotArea>
    </format>
    <format dxfId="138">
      <pivotArea dataOnly="0" labelOnly="1" grandCol="1" outline="0" fieldPosition="0"/>
    </format>
    <format dxfId="137">
      <pivotArea collapsedLevelsAreSubtotals="1" fieldPosition="0">
        <references count="1">
          <reference field="1" count="1">
            <x v="0"/>
          </reference>
        </references>
      </pivotArea>
    </format>
    <format dxfId="136">
      <pivotArea dataOnly="0" labelOnly="1" fieldPosition="0">
        <references count="1">
          <reference field="1" count="1">
            <x v="0"/>
          </reference>
        </references>
      </pivotArea>
    </format>
    <format dxfId="135">
      <pivotArea collapsedLevelsAreSubtotals="1" fieldPosition="0">
        <references count="1">
          <reference field="1" count="1">
            <x v="1"/>
          </reference>
        </references>
      </pivotArea>
    </format>
    <format dxfId="134">
      <pivotArea dataOnly="0" labelOnly="1" fieldPosition="0">
        <references count="1">
          <reference field="1" count="1">
            <x v="1"/>
          </reference>
        </references>
      </pivotArea>
    </format>
    <format dxfId="133">
      <pivotArea collapsedLevelsAreSubtotals="1" fieldPosition="0">
        <references count="1">
          <reference field="1" count="1">
            <x v="2"/>
          </reference>
        </references>
      </pivotArea>
    </format>
    <format dxfId="132">
      <pivotArea dataOnly="0" labelOnly="1" fieldPosition="0">
        <references count="1">
          <reference field="1" count="1">
            <x v="2"/>
          </reference>
        </references>
      </pivotArea>
    </format>
    <format dxfId="131">
      <pivotArea collapsedLevelsAreSubtotals="1" fieldPosition="0">
        <references count="1">
          <reference field="1" count="1">
            <x v="3"/>
          </reference>
        </references>
      </pivotArea>
    </format>
    <format dxfId="130">
      <pivotArea dataOnly="0" labelOnly="1" fieldPosition="0">
        <references count="1">
          <reference field="1" count="1">
            <x v="3"/>
          </reference>
        </references>
      </pivotArea>
    </format>
    <format dxfId="129">
      <pivotArea collapsedLevelsAreSubtotals="1" fieldPosition="0">
        <references count="1">
          <reference field="1" count="1">
            <x v="4"/>
          </reference>
        </references>
      </pivotArea>
    </format>
    <format dxfId="128">
      <pivotArea dataOnly="0" labelOnly="1" fieldPosition="0">
        <references count="1">
          <reference field="1" count="1">
            <x v="4"/>
          </reference>
        </references>
      </pivotArea>
    </format>
    <format dxfId="127">
      <pivotArea collapsedLevelsAreSubtotals="1" fieldPosition="0">
        <references count="1">
          <reference field="1" count="1">
            <x v="5"/>
          </reference>
        </references>
      </pivotArea>
    </format>
    <format dxfId="126">
      <pivotArea dataOnly="0" labelOnly="1" fieldPosition="0">
        <references count="1">
          <reference field="1" count="1">
            <x v="5"/>
          </reference>
        </references>
      </pivotArea>
    </format>
    <format dxfId="125">
      <pivotArea collapsedLevelsAreSubtotals="1" fieldPosition="0">
        <references count="1">
          <reference field="1" count="1">
            <x v="6"/>
          </reference>
        </references>
      </pivotArea>
    </format>
    <format dxfId="124">
      <pivotArea dataOnly="0" labelOnly="1" fieldPosition="0">
        <references count="1">
          <reference field="1" count="1">
            <x v="6"/>
          </reference>
        </references>
      </pivotArea>
    </format>
    <format dxfId="123">
      <pivotArea collapsedLevelsAreSubtotals="1" fieldPosition="0">
        <references count="1">
          <reference field="1" count="1">
            <x v="7"/>
          </reference>
        </references>
      </pivotArea>
    </format>
    <format dxfId="122">
      <pivotArea dataOnly="0" labelOnly="1" fieldPosition="0">
        <references count="1">
          <reference field="1" count="1">
            <x v="7"/>
          </reference>
        </references>
      </pivotArea>
    </format>
    <format dxfId="121">
      <pivotArea collapsedLevelsAreSubtotals="1" fieldPosition="0">
        <references count="1">
          <reference field="1" count="1">
            <x v="8"/>
          </reference>
        </references>
      </pivotArea>
    </format>
    <format dxfId="120">
      <pivotArea dataOnly="0" labelOnly="1" fieldPosition="0">
        <references count="1">
          <reference field="1" count="1">
            <x v="8"/>
          </reference>
        </references>
      </pivotArea>
    </format>
    <format dxfId="34">
      <pivotArea collapsedLevelsAreSubtotals="1" fieldPosition="0">
        <references count="2">
          <reference field="1" count="1" selected="0">
            <x v="5"/>
          </reference>
          <reference field="3" count="1">
            <x v="8"/>
          </reference>
        </references>
      </pivotArea>
    </format>
    <format dxfId="33">
      <pivotArea dataOnly="0" labelOnly="1" fieldPosition="0">
        <references count="2">
          <reference field="1" count="1" selected="0">
            <x v="5"/>
          </reference>
          <reference field="3" count="1">
            <x v="8"/>
          </reference>
        </references>
      </pivotArea>
    </format>
    <format dxfId="32">
      <pivotArea collapsedLevelsAreSubtotals="1" fieldPosition="0">
        <references count="2">
          <reference field="1" count="1" selected="0">
            <x v="6"/>
          </reference>
          <reference field="3" count="1">
            <x v="7"/>
          </reference>
        </references>
      </pivotArea>
    </format>
    <format dxfId="31">
      <pivotArea dataOnly="0" labelOnly="1" fieldPosition="0">
        <references count="2">
          <reference field="1" count="1" selected="0">
            <x v="6"/>
          </reference>
          <reference field="3" count="1">
            <x v="7"/>
          </reference>
        </references>
      </pivotArea>
    </format>
    <format dxfId="30">
      <pivotArea collapsedLevelsAreSubtotals="1" fieldPosition="0">
        <references count="1">
          <reference field="1" count="1">
            <x v="0"/>
          </reference>
        </references>
      </pivotArea>
    </format>
    <format dxfId="29">
      <pivotArea collapsedLevelsAreSubtotals="1" fieldPosition="0">
        <references count="2">
          <reference field="1" count="1" selected="0">
            <x v="0"/>
          </reference>
          <reference field="3" count="1">
            <x v="5"/>
          </reference>
        </references>
      </pivotArea>
    </format>
    <format dxfId="28">
      <pivotArea collapsedLevelsAreSubtotals="1" fieldPosition="0">
        <references count="1">
          <reference field="1" count="1">
            <x v="1"/>
          </reference>
        </references>
      </pivotArea>
    </format>
    <format dxfId="27">
      <pivotArea collapsedLevelsAreSubtotals="1" fieldPosition="0">
        <references count="2">
          <reference field="1" count="1" selected="0">
            <x v="1"/>
          </reference>
          <reference field="3" count="1">
            <x v="3"/>
          </reference>
        </references>
      </pivotArea>
    </format>
    <format dxfId="26">
      <pivotArea collapsedLevelsAreSubtotals="1" fieldPosition="0">
        <references count="1">
          <reference field="1" count="1">
            <x v="2"/>
          </reference>
        </references>
      </pivotArea>
    </format>
    <format dxfId="25">
      <pivotArea collapsedLevelsAreSubtotals="1" fieldPosition="0">
        <references count="2">
          <reference field="1" count="1" selected="0">
            <x v="2"/>
          </reference>
          <reference field="3" count="1">
            <x v="3"/>
          </reference>
        </references>
      </pivotArea>
    </format>
    <format dxfId="24">
      <pivotArea collapsedLevelsAreSubtotals="1" fieldPosition="0">
        <references count="1">
          <reference field="1" count="1">
            <x v="3"/>
          </reference>
        </references>
      </pivotArea>
    </format>
    <format dxfId="23">
      <pivotArea collapsedLevelsAreSubtotals="1" fieldPosition="0">
        <references count="2">
          <reference field="1" count="1" selected="0">
            <x v="3"/>
          </reference>
          <reference field="3" count="1">
            <x v="0"/>
          </reference>
        </references>
      </pivotArea>
    </format>
    <format dxfId="22">
      <pivotArea collapsedLevelsAreSubtotals="1" fieldPosition="0">
        <references count="1">
          <reference field="1" count="1">
            <x v="4"/>
          </reference>
        </references>
      </pivotArea>
    </format>
    <format dxfId="21">
      <pivotArea collapsedLevelsAreSubtotals="1" fieldPosition="0">
        <references count="2">
          <reference field="1" count="1" selected="0">
            <x v="4"/>
          </reference>
          <reference field="3" count="1">
            <x v="3"/>
          </reference>
        </references>
      </pivotArea>
    </format>
    <format dxfId="20">
      <pivotArea collapsedLevelsAreSubtotals="1" fieldPosition="0">
        <references count="1">
          <reference field="1" count="1">
            <x v="5"/>
          </reference>
        </references>
      </pivotArea>
    </format>
    <format dxfId="19">
      <pivotArea collapsedLevelsAreSubtotals="1" fieldPosition="0">
        <references count="2">
          <reference field="1" count="1" selected="0">
            <x v="5"/>
          </reference>
          <reference field="3" count="3">
            <x v="1"/>
            <x v="3"/>
            <x v="8"/>
          </reference>
        </references>
      </pivotArea>
    </format>
    <format dxfId="17">
      <pivotArea collapsedLevelsAreSubtotals="1" fieldPosition="0">
        <references count="1">
          <reference field="1" count="1">
            <x v="6"/>
          </reference>
        </references>
      </pivotArea>
    </format>
    <format dxfId="16">
      <pivotArea collapsedLevelsAreSubtotals="1" fieldPosition="0">
        <references count="2">
          <reference field="1" count="1" selected="0">
            <x v="6"/>
          </reference>
          <reference field="3" count="2">
            <x v="3"/>
            <x v="7"/>
          </reference>
        </references>
      </pivotArea>
    </format>
    <format dxfId="15">
      <pivotArea collapsedLevelsAreSubtotals="1" fieldPosition="0">
        <references count="1">
          <reference field="1" count="1">
            <x v="7"/>
          </reference>
        </references>
      </pivotArea>
    </format>
    <format dxfId="14">
      <pivotArea collapsedLevelsAreSubtotals="1" fieldPosition="0">
        <references count="2">
          <reference field="1" count="1" selected="0">
            <x v="7"/>
          </reference>
          <reference field="3" count="1">
            <x v="3"/>
          </reference>
        </references>
      </pivotArea>
    </format>
    <format dxfId="13">
      <pivotArea collapsedLevelsAreSubtotals="1" fieldPosition="0">
        <references count="1">
          <reference field="1" count="1">
            <x v="8"/>
          </reference>
        </references>
      </pivotArea>
    </format>
    <format dxfId="12">
      <pivotArea collapsedLevelsAreSubtotals="1" fieldPosition="0">
        <references count="2">
          <reference field="1" count="1" selected="0">
            <x v="8"/>
          </reference>
          <reference field="3" count="1">
            <x v="6"/>
          </reference>
        </references>
      </pivotArea>
    </format>
    <format dxfId="10">
      <pivotArea dataOnly="0" labelOnly="1" fieldPosition="0">
        <references count="1">
          <reference field="1" count="0"/>
        </references>
      </pivotArea>
    </format>
    <format dxfId="9">
      <pivotArea dataOnly="0" labelOnly="1" fieldPosition="0">
        <references count="2">
          <reference field="1" count="1" selected="0">
            <x v="0"/>
          </reference>
          <reference field="3" count="1">
            <x v="5"/>
          </reference>
        </references>
      </pivotArea>
    </format>
    <format dxfId="8">
      <pivotArea dataOnly="0" labelOnly="1" fieldPosition="0">
        <references count="2">
          <reference field="1" count="1" selected="0">
            <x v="1"/>
          </reference>
          <reference field="3" count="1">
            <x v="3"/>
          </reference>
        </references>
      </pivotArea>
    </format>
    <format dxfId="7">
      <pivotArea dataOnly="0" labelOnly="1" fieldPosition="0">
        <references count="2">
          <reference field="1" count="1" selected="0">
            <x v="2"/>
          </reference>
          <reference field="3" count="1">
            <x v="3"/>
          </reference>
        </references>
      </pivotArea>
    </format>
    <format dxfId="6">
      <pivotArea dataOnly="0" labelOnly="1" fieldPosition="0">
        <references count="2">
          <reference field="1" count="1" selected="0">
            <x v="3"/>
          </reference>
          <reference field="3" count="1">
            <x v="0"/>
          </reference>
        </references>
      </pivotArea>
    </format>
    <format dxfId="5">
      <pivotArea dataOnly="0" labelOnly="1" fieldPosition="0">
        <references count="2">
          <reference field="1" count="1" selected="0">
            <x v="4"/>
          </reference>
          <reference field="3" count="1">
            <x v="3"/>
          </reference>
        </references>
      </pivotArea>
    </format>
    <format dxfId="4">
      <pivotArea dataOnly="0" labelOnly="1" fieldPosition="0">
        <references count="2">
          <reference field="1" count="1" selected="0">
            <x v="5"/>
          </reference>
          <reference field="3" count="3">
            <x v="1"/>
            <x v="3"/>
            <x v="8"/>
          </reference>
        </references>
      </pivotArea>
    </format>
    <format dxfId="3">
      <pivotArea dataOnly="0" labelOnly="1" fieldPosition="0">
        <references count="2">
          <reference field="1" count="1" selected="0">
            <x v="6"/>
          </reference>
          <reference field="3" count="2">
            <x v="3"/>
            <x v="7"/>
          </reference>
        </references>
      </pivotArea>
    </format>
    <format dxfId="2">
      <pivotArea dataOnly="0" labelOnly="1" fieldPosition="0">
        <references count="2">
          <reference field="1" count="1" selected="0">
            <x v="7"/>
          </reference>
          <reference field="3" count="1">
            <x v="3"/>
          </reference>
        </references>
      </pivotArea>
    </format>
    <format dxfId="1">
      <pivotArea dataOnly="0" labelOnly="1" fieldPosition="0">
        <references count="2">
          <reference field="1" count="1" selected="0">
            <x v="8"/>
          </reference>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4A8D-04DA-4C98-850B-3C45A1665D15}">
  <dimension ref="A1:O17"/>
  <sheetViews>
    <sheetView topLeftCell="F1" workbookViewId="0">
      <pane ySplit="2" topLeftCell="A8" activePane="bottomLeft" state="frozen"/>
      <selection pane="bottomLeft" activeCell="I13" sqref="I13"/>
    </sheetView>
  </sheetViews>
  <sheetFormatPr defaultRowHeight="14.4" x14ac:dyDescent="0.3"/>
  <cols>
    <col min="2" max="2" width="17.6640625" customWidth="1"/>
    <col min="3" max="3" width="46.33203125" customWidth="1"/>
    <col min="4" max="4" width="23.33203125" customWidth="1"/>
    <col min="5" max="5" width="16.44140625" customWidth="1"/>
    <col min="6" max="6" width="12.5546875" customWidth="1"/>
    <col min="7" max="7" width="33.33203125" customWidth="1"/>
    <col min="8" max="8" width="29.6640625" customWidth="1"/>
    <col min="9" max="9" width="26.109375" customWidth="1"/>
    <col min="10" max="10" width="19.5546875" customWidth="1"/>
    <col min="11" max="11" width="14" customWidth="1"/>
    <col min="12" max="12" width="16.5546875" customWidth="1"/>
    <col min="13" max="13" width="13.109375" bestFit="1" customWidth="1"/>
    <col min="15" max="15" width="22.21875" customWidth="1"/>
  </cols>
  <sheetData>
    <row r="1" spans="1:15" ht="15" thickBot="1" x14ac:dyDescent="0.35">
      <c r="M1" s="10">
        <f ca="1">NOW()</f>
        <v>45795.525997800927</v>
      </c>
    </row>
    <row r="2" spans="1:15" ht="53.4" thickBot="1" x14ac:dyDescent="0.35">
      <c r="A2" s="1" t="s">
        <v>0</v>
      </c>
      <c r="B2" s="2" t="s">
        <v>1</v>
      </c>
      <c r="C2" s="2" t="s">
        <v>2</v>
      </c>
      <c r="D2" s="2" t="s">
        <v>3</v>
      </c>
      <c r="E2" s="2" t="s">
        <v>4</v>
      </c>
      <c r="F2" s="2" t="s">
        <v>5</v>
      </c>
      <c r="G2" s="2" t="s">
        <v>6</v>
      </c>
      <c r="H2" s="2" t="s">
        <v>7</v>
      </c>
      <c r="I2" s="2" t="s">
        <v>8</v>
      </c>
      <c r="J2" s="3" t="s">
        <v>9</v>
      </c>
      <c r="K2" s="3" t="s">
        <v>10</v>
      </c>
      <c r="L2" s="3" t="s">
        <v>11</v>
      </c>
      <c r="M2" s="3" t="s">
        <v>12</v>
      </c>
      <c r="N2" s="4" t="s">
        <v>13</v>
      </c>
      <c r="O2" s="5" t="s">
        <v>14</v>
      </c>
    </row>
    <row r="3" spans="1:15" ht="66" x14ac:dyDescent="0.3">
      <c r="A3" s="6">
        <v>1</v>
      </c>
      <c r="B3" s="7" t="s">
        <v>15</v>
      </c>
      <c r="C3" s="8" t="s">
        <v>16</v>
      </c>
      <c r="D3" s="8" t="s">
        <v>17</v>
      </c>
      <c r="E3" s="7" t="s">
        <v>18</v>
      </c>
      <c r="F3" s="7" t="s">
        <v>19</v>
      </c>
      <c r="G3" s="7" t="s">
        <v>20</v>
      </c>
      <c r="H3" s="7" t="s">
        <v>21</v>
      </c>
      <c r="I3" s="7" t="s">
        <v>95</v>
      </c>
      <c r="J3" s="9"/>
      <c r="K3" s="10">
        <v>45770</v>
      </c>
      <c r="L3" s="10">
        <v>45811</v>
      </c>
      <c r="M3" s="11">
        <f ca="1">$M$1-L3</f>
        <v>-15.474002199072856</v>
      </c>
      <c r="N3" s="11" t="s">
        <v>22</v>
      </c>
      <c r="O3" s="9"/>
    </row>
    <row r="4" spans="1:15" ht="52.8" x14ac:dyDescent="0.3">
      <c r="A4" s="6">
        <f>A3+1</f>
        <v>2</v>
      </c>
      <c r="B4" s="6" t="s">
        <v>23</v>
      </c>
      <c r="C4" s="18" t="s">
        <v>93</v>
      </c>
      <c r="D4" s="18" t="s">
        <v>92</v>
      </c>
      <c r="E4" s="6" t="s">
        <v>18</v>
      </c>
      <c r="F4" s="6" t="s">
        <v>19</v>
      </c>
      <c r="G4" s="6" t="s">
        <v>24</v>
      </c>
      <c r="H4" s="6" t="s">
        <v>25</v>
      </c>
      <c r="I4" s="6" t="s">
        <v>26</v>
      </c>
      <c r="J4" s="13"/>
      <c r="K4" s="10">
        <v>45770</v>
      </c>
      <c r="L4" s="10">
        <v>45811</v>
      </c>
      <c r="M4" s="11">
        <f t="shared" ref="M4:M17" ca="1" si="0">$M$1-L4</f>
        <v>-15.474002199072856</v>
      </c>
      <c r="N4" s="15" t="s">
        <v>22</v>
      </c>
      <c r="O4" s="13" t="s">
        <v>27</v>
      </c>
    </row>
    <row r="5" spans="1:15" ht="79.2" x14ac:dyDescent="0.3">
      <c r="A5" s="6">
        <f t="shared" ref="A5:A17" si="1">A4+1</f>
        <v>3</v>
      </c>
      <c r="B5" s="6" t="s">
        <v>23</v>
      </c>
      <c r="C5" s="12" t="s">
        <v>28</v>
      </c>
      <c r="D5" s="8" t="s">
        <v>17</v>
      </c>
      <c r="E5" s="6" t="s">
        <v>29</v>
      </c>
      <c r="F5" s="6" t="s">
        <v>19</v>
      </c>
      <c r="G5" s="6" t="s">
        <v>30</v>
      </c>
      <c r="H5" s="6" t="s">
        <v>31</v>
      </c>
      <c r="I5" s="6" t="s">
        <v>32</v>
      </c>
      <c r="J5" s="13"/>
      <c r="K5" s="10">
        <v>45770</v>
      </c>
      <c r="L5" s="10">
        <v>45811</v>
      </c>
      <c r="M5" s="11">
        <f t="shared" ca="1" si="0"/>
        <v>-15.474002199072856</v>
      </c>
      <c r="N5" s="15" t="s">
        <v>22</v>
      </c>
      <c r="O5" s="13"/>
    </row>
    <row r="6" spans="1:15" ht="52.8" x14ac:dyDescent="0.3">
      <c r="A6" s="6">
        <f t="shared" si="1"/>
        <v>4</v>
      </c>
      <c r="B6" s="6" t="s">
        <v>23</v>
      </c>
      <c r="C6" s="12" t="s">
        <v>33</v>
      </c>
      <c r="D6" s="8" t="s">
        <v>17</v>
      </c>
      <c r="E6" s="6" t="s">
        <v>18</v>
      </c>
      <c r="F6" s="6" t="s">
        <v>19</v>
      </c>
      <c r="G6" s="6" t="s">
        <v>34</v>
      </c>
      <c r="H6" s="6" t="s">
        <v>35</v>
      </c>
      <c r="I6" s="6" t="s">
        <v>36</v>
      </c>
      <c r="J6" s="13"/>
      <c r="K6" s="10">
        <v>45770</v>
      </c>
      <c r="L6" s="10">
        <v>45811</v>
      </c>
      <c r="M6" s="11">
        <f t="shared" ca="1" si="0"/>
        <v>-15.474002199072856</v>
      </c>
      <c r="N6" s="15" t="s">
        <v>22</v>
      </c>
      <c r="O6" s="13"/>
    </row>
    <row r="7" spans="1:15" ht="39.6" x14ac:dyDescent="0.3">
      <c r="A7" s="6">
        <f t="shared" si="1"/>
        <v>5</v>
      </c>
      <c r="B7" s="6" t="s">
        <v>37</v>
      </c>
      <c r="C7" s="18" t="s">
        <v>94</v>
      </c>
      <c r="D7" s="12" t="s">
        <v>17</v>
      </c>
      <c r="E7" s="6" t="s">
        <v>29</v>
      </c>
      <c r="F7" s="6" t="s">
        <v>38</v>
      </c>
      <c r="G7" s="6" t="s">
        <v>39</v>
      </c>
      <c r="H7" s="6" t="s">
        <v>40</v>
      </c>
      <c r="I7" s="6" t="s">
        <v>41</v>
      </c>
      <c r="J7" s="13"/>
      <c r="K7" s="10">
        <v>45770</v>
      </c>
      <c r="L7" s="10">
        <v>45811</v>
      </c>
      <c r="M7" s="11">
        <f t="shared" ca="1" si="0"/>
        <v>-15.474002199072856</v>
      </c>
      <c r="N7" s="15" t="s">
        <v>22</v>
      </c>
      <c r="O7" s="13"/>
    </row>
    <row r="8" spans="1:15" ht="52.8" x14ac:dyDescent="0.3">
      <c r="A8" s="6">
        <f t="shared" si="1"/>
        <v>6</v>
      </c>
      <c r="B8" s="6" t="s">
        <v>42</v>
      </c>
      <c r="C8" s="12" t="s">
        <v>43</v>
      </c>
      <c r="D8" s="12" t="s">
        <v>44</v>
      </c>
      <c r="E8" s="6" t="s">
        <v>18</v>
      </c>
      <c r="F8" s="6" t="s">
        <v>19</v>
      </c>
      <c r="G8" s="6" t="s">
        <v>45</v>
      </c>
      <c r="H8" s="6" t="s">
        <v>46</v>
      </c>
      <c r="I8" s="6" t="s">
        <v>47</v>
      </c>
      <c r="J8" s="13"/>
      <c r="K8" s="10">
        <v>45770</v>
      </c>
      <c r="L8" s="10">
        <v>45811</v>
      </c>
      <c r="M8" s="11">
        <f t="shared" ca="1" si="0"/>
        <v>-15.474002199072856</v>
      </c>
      <c r="N8" s="15" t="s">
        <v>22</v>
      </c>
      <c r="O8" s="13"/>
    </row>
    <row r="9" spans="1:15" ht="66" x14ac:dyDescent="0.3">
      <c r="A9" s="6">
        <f t="shared" si="1"/>
        <v>7</v>
      </c>
      <c r="B9" s="6" t="s">
        <v>42</v>
      </c>
      <c r="C9" s="16" t="s">
        <v>48</v>
      </c>
      <c r="D9" s="12" t="s">
        <v>17</v>
      </c>
      <c r="E9" s="6" t="s">
        <v>29</v>
      </c>
      <c r="F9" s="6" t="s">
        <v>19</v>
      </c>
      <c r="G9" s="6" t="s">
        <v>49</v>
      </c>
      <c r="H9" s="6" t="s">
        <v>50</v>
      </c>
      <c r="I9" s="6" t="s">
        <v>51</v>
      </c>
      <c r="J9" s="13"/>
      <c r="K9" s="10">
        <v>45770</v>
      </c>
      <c r="L9" s="10">
        <v>45811</v>
      </c>
      <c r="M9" s="11">
        <f t="shared" ca="1" si="0"/>
        <v>-15.474002199072856</v>
      </c>
      <c r="N9" s="15" t="s">
        <v>22</v>
      </c>
      <c r="O9" s="13"/>
    </row>
    <row r="10" spans="1:15" ht="79.2" x14ac:dyDescent="0.3">
      <c r="A10" s="6">
        <f t="shared" si="1"/>
        <v>8</v>
      </c>
      <c r="B10" s="6" t="s">
        <v>42</v>
      </c>
      <c r="C10" s="12" t="s">
        <v>52</v>
      </c>
      <c r="D10" s="18" t="s">
        <v>96</v>
      </c>
      <c r="E10" s="6" t="s">
        <v>29</v>
      </c>
      <c r="F10" s="6" t="s">
        <v>19</v>
      </c>
      <c r="G10" s="6" t="s">
        <v>53</v>
      </c>
      <c r="H10" s="6" t="s">
        <v>54</v>
      </c>
      <c r="I10" s="6" t="s">
        <v>91</v>
      </c>
      <c r="J10" s="13"/>
      <c r="K10" s="10">
        <v>45770</v>
      </c>
      <c r="L10" s="10">
        <v>45811</v>
      </c>
      <c r="M10" s="11">
        <f t="shared" ca="1" si="0"/>
        <v>-15.474002199072856</v>
      </c>
      <c r="N10" s="15" t="s">
        <v>22</v>
      </c>
      <c r="O10" s="13"/>
    </row>
    <row r="11" spans="1:15" ht="52.8" x14ac:dyDescent="0.3">
      <c r="A11" s="19">
        <f t="shared" si="1"/>
        <v>9</v>
      </c>
      <c r="B11" s="19" t="s">
        <v>42</v>
      </c>
      <c r="C11" s="17" t="s">
        <v>55</v>
      </c>
      <c r="D11" s="17" t="s">
        <v>17</v>
      </c>
      <c r="E11" s="19" t="s">
        <v>29</v>
      </c>
      <c r="F11" s="19" t="s">
        <v>19</v>
      </c>
      <c r="G11" s="19" t="s">
        <v>56</v>
      </c>
      <c r="H11" s="19" t="s">
        <v>57</v>
      </c>
      <c r="I11" s="19" t="s">
        <v>91</v>
      </c>
      <c r="J11" s="20"/>
      <c r="K11" s="21">
        <v>45770</v>
      </c>
      <c r="L11" s="21">
        <v>45811</v>
      </c>
      <c r="M11" s="22">
        <f t="shared" ca="1" si="0"/>
        <v>-15.474002199072856</v>
      </c>
      <c r="N11" s="23" t="s">
        <v>22</v>
      </c>
      <c r="O11" s="20" t="s">
        <v>97</v>
      </c>
    </row>
    <row r="12" spans="1:15" ht="52.8" x14ac:dyDescent="0.3">
      <c r="A12" s="6">
        <f t="shared" si="1"/>
        <v>10</v>
      </c>
      <c r="B12" s="6" t="s">
        <v>58</v>
      </c>
      <c r="C12" s="12" t="s">
        <v>59</v>
      </c>
      <c r="D12" s="12" t="s">
        <v>17</v>
      </c>
      <c r="E12" s="6" t="s">
        <v>29</v>
      </c>
      <c r="F12" s="6" t="s">
        <v>19</v>
      </c>
      <c r="G12" s="6" t="s">
        <v>60</v>
      </c>
      <c r="H12" s="6" t="s">
        <v>61</v>
      </c>
      <c r="I12" s="6" t="s">
        <v>62</v>
      </c>
      <c r="J12" s="13"/>
      <c r="K12" s="14">
        <v>45771</v>
      </c>
      <c r="L12" s="10">
        <v>45811</v>
      </c>
      <c r="M12" s="11">
        <f t="shared" ca="1" si="0"/>
        <v>-15.474002199072856</v>
      </c>
      <c r="N12" s="15" t="s">
        <v>22</v>
      </c>
      <c r="O12" s="13"/>
    </row>
    <row r="13" spans="1:15" ht="250.8" x14ac:dyDescent="0.3">
      <c r="A13" s="6">
        <f t="shared" si="1"/>
        <v>11</v>
      </c>
      <c r="B13" s="6" t="s">
        <v>63</v>
      </c>
      <c r="C13" s="12" t="s">
        <v>64</v>
      </c>
      <c r="D13" s="12" t="s">
        <v>17</v>
      </c>
      <c r="E13" s="6" t="s">
        <v>18</v>
      </c>
      <c r="F13" s="6" t="s">
        <v>19</v>
      </c>
      <c r="G13" s="6" t="s">
        <v>65</v>
      </c>
      <c r="H13" s="6" t="s">
        <v>66</v>
      </c>
      <c r="I13" s="6" t="s">
        <v>67</v>
      </c>
      <c r="J13" s="13"/>
      <c r="K13" s="14">
        <v>45772</v>
      </c>
      <c r="L13" s="10">
        <v>45811</v>
      </c>
      <c r="M13" s="11">
        <f t="shared" ca="1" si="0"/>
        <v>-15.474002199072856</v>
      </c>
      <c r="N13" s="15" t="s">
        <v>22</v>
      </c>
      <c r="O13" s="13"/>
    </row>
    <row r="14" spans="1:15" ht="66" x14ac:dyDescent="0.3">
      <c r="A14" s="19">
        <f t="shared" si="1"/>
        <v>12</v>
      </c>
      <c r="B14" s="19" t="s">
        <v>68</v>
      </c>
      <c r="C14" s="17" t="s">
        <v>69</v>
      </c>
      <c r="D14" s="17" t="s">
        <v>17</v>
      </c>
      <c r="E14" s="19" t="s">
        <v>29</v>
      </c>
      <c r="F14" s="19" t="s">
        <v>19</v>
      </c>
      <c r="G14" s="19" t="s">
        <v>70</v>
      </c>
      <c r="H14" s="19" t="s">
        <v>71</v>
      </c>
      <c r="I14" s="19" t="s">
        <v>72</v>
      </c>
      <c r="J14" s="20"/>
      <c r="K14" s="24">
        <v>45772</v>
      </c>
      <c r="L14" s="21">
        <v>45811</v>
      </c>
      <c r="M14" s="22">
        <f t="shared" ca="1" si="0"/>
        <v>-15.474002199072856</v>
      </c>
      <c r="N14" s="23" t="s">
        <v>22</v>
      </c>
      <c r="O14" s="20" t="s">
        <v>97</v>
      </c>
    </row>
    <row r="15" spans="1:15" ht="66" x14ac:dyDescent="0.3">
      <c r="A15" s="6">
        <f t="shared" si="1"/>
        <v>13</v>
      </c>
      <c r="B15" s="6" t="s">
        <v>73</v>
      </c>
      <c r="C15" s="12" t="s">
        <v>74</v>
      </c>
      <c r="D15" s="12" t="s">
        <v>75</v>
      </c>
      <c r="E15" s="6" t="s">
        <v>29</v>
      </c>
      <c r="F15" s="6" t="s">
        <v>19</v>
      </c>
      <c r="G15" s="6" t="s">
        <v>76</v>
      </c>
      <c r="H15" s="6" t="s">
        <v>77</v>
      </c>
      <c r="I15" s="6" t="s">
        <v>78</v>
      </c>
      <c r="J15" s="13"/>
      <c r="K15" s="14">
        <v>45775</v>
      </c>
      <c r="L15" s="10">
        <v>45811</v>
      </c>
      <c r="M15" s="11">
        <f t="shared" ca="1" si="0"/>
        <v>-15.474002199072856</v>
      </c>
      <c r="N15" s="15" t="s">
        <v>22</v>
      </c>
      <c r="O15" s="13"/>
    </row>
    <row r="16" spans="1:15" ht="92.4" x14ac:dyDescent="0.3">
      <c r="A16" s="6">
        <f t="shared" si="1"/>
        <v>14</v>
      </c>
      <c r="B16" s="6" t="s">
        <v>79</v>
      </c>
      <c r="C16" s="12" t="s">
        <v>80</v>
      </c>
      <c r="D16" s="12" t="s">
        <v>81</v>
      </c>
      <c r="E16" s="6" t="s">
        <v>29</v>
      </c>
      <c r="F16" s="6" t="s">
        <v>19</v>
      </c>
      <c r="G16" s="6" t="s">
        <v>82</v>
      </c>
      <c r="H16" s="6" t="s">
        <v>83</v>
      </c>
      <c r="I16" s="6" t="s">
        <v>84</v>
      </c>
      <c r="J16" s="13"/>
      <c r="K16" s="14">
        <v>45776</v>
      </c>
      <c r="L16" s="10">
        <v>45811</v>
      </c>
      <c r="M16" s="11">
        <f t="shared" ca="1" si="0"/>
        <v>-15.474002199072856</v>
      </c>
      <c r="N16" s="15" t="s">
        <v>22</v>
      </c>
      <c r="O16" s="13"/>
    </row>
    <row r="17" spans="1:15" ht="92.4" x14ac:dyDescent="0.3">
      <c r="A17" s="6">
        <f t="shared" si="1"/>
        <v>15</v>
      </c>
      <c r="B17" s="6" t="s">
        <v>85</v>
      </c>
      <c r="C17" s="12" t="s">
        <v>86</v>
      </c>
      <c r="D17" s="12" t="s">
        <v>87</v>
      </c>
      <c r="E17" s="6" t="s">
        <v>29</v>
      </c>
      <c r="F17" s="6" t="s">
        <v>19</v>
      </c>
      <c r="G17" s="6" t="s">
        <v>88</v>
      </c>
      <c r="H17" s="6" t="s">
        <v>89</v>
      </c>
      <c r="I17" s="6" t="s">
        <v>90</v>
      </c>
      <c r="J17" s="13"/>
      <c r="K17" s="14">
        <v>45777</v>
      </c>
      <c r="L17" s="10">
        <v>45811</v>
      </c>
      <c r="M17" s="11">
        <f t="shared" ca="1" si="0"/>
        <v>-15.474002199072856</v>
      </c>
      <c r="N17" s="15" t="s">
        <v>22</v>
      </c>
      <c r="O17" s="13"/>
    </row>
  </sheetData>
  <autoFilter ref="A2:O17" xr:uid="{0E094A8D-04DA-4C98-850B-3C45A1665D1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C587-1050-4F2B-9093-1FCC0126EC90}">
  <dimension ref="A1:O15"/>
  <sheetViews>
    <sheetView tabSelected="1" workbookViewId="0">
      <pane ySplit="2" topLeftCell="A3" activePane="bottomLeft" state="frozen"/>
      <selection pane="bottomLeft" activeCell="C5" sqref="C5"/>
    </sheetView>
  </sheetViews>
  <sheetFormatPr defaultRowHeight="14.4" x14ac:dyDescent="0.3"/>
  <cols>
    <col min="2" max="2" width="17.6640625" customWidth="1"/>
    <col min="3" max="3" width="46.33203125" customWidth="1"/>
    <col min="4" max="4" width="23.33203125" customWidth="1"/>
    <col min="5" max="5" width="16.44140625" customWidth="1"/>
    <col min="6" max="6" width="12.5546875" customWidth="1"/>
    <col min="7" max="7" width="33.33203125" customWidth="1"/>
    <col min="8" max="8" width="29.6640625" customWidth="1"/>
    <col min="9" max="9" width="26.109375" customWidth="1"/>
    <col min="10" max="10" width="19.5546875" customWidth="1"/>
    <col min="11" max="11" width="14" customWidth="1"/>
    <col min="12" max="12" width="16.5546875" customWidth="1"/>
    <col min="13" max="13" width="13.109375" customWidth="1"/>
    <col min="15" max="15" width="22.21875" customWidth="1"/>
  </cols>
  <sheetData>
    <row r="1" spans="1:15" ht="15" thickBot="1" x14ac:dyDescent="0.35">
      <c r="M1" s="10">
        <f ca="1">NOW()</f>
        <v>45795.525997800927</v>
      </c>
    </row>
    <row r="2" spans="1:15" ht="53.4" thickBot="1" x14ac:dyDescent="0.35">
      <c r="A2" s="1" t="s">
        <v>0</v>
      </c>
      <c r="B2" s="2" t="s">
        <v>1</v>
      </c>
      <c r="C2" s="2" t="s">
        <v>2</v>
      </c>
      <c r="D2" s="2" t="s">
        <v>3</v>
      </c>
      <c r="E2" s="2" t="s">
        <v>4</v>
      </c>
      <c r="F2" s="2" t="s">
        <v>5</v>
      </c>
      <c r="G2" s="2" t="s">
        <v>6</v>
      </c>
      <c r="H2" s="2" t="s">
        <v>7</v>
      </c>
      <c r="I2" s="2" t="s">
        <v>8</v>
      </c>
      <c r="J2" s="3" t="s">
        <v>9</v>
      </c>
      <c r="K2" s="3" t="s">
        <v>10</v>
      </c>
      <c r="L2" s="3" t="s">
        <v>11</v>
      </c>
      <c r="M2" s="3" t="s">
        <v>12</v>
      </c>
      <c r="N2" s="3" t="s">
        <v>13</v>
      </c>
      <c r="O2" s="5" t="s">
        <v>14</v>
      </c>
    </row>
    <row r="3" spans="1:15" ht="66" x14ac:dyDescent="0.3">
      <c r="A3" s="25">
        <v>1</v>
      </c>
      <c r="B3" s="26" t="s">
        <v>15</v>
      </c>
      <c r="C3" s="27" t="s">
        <v>16</v>
      </c>
      <c r="D3" s="27" t="s">
        <v>17</v>
      </c>
      <c r="E3" s="26" t="s">
        <v>18</v>
      </c>
      <c r="F3" s="26" t="s">
        <v>19</v>
      </c>
      <c r="G3" s="26" t="s">
        <v>20</v>
      </c>
      <c r="H3" s="26" t="s">
        <v>21</v>
      </c>
      <c r="I3" s="26" t="s">
        <v>95</v>
      </c>
      <c r="J3" s="28"/>
      <c r="K3" s="29">
        <v>45770</v>
      </c>
      <c r="L3" s="29">
        <v>45811</v>
      </c>
      <c r="M3" s="30">
        <f ca="1">$M$1-L3</f>
        <v>-15.474002199072856</v>
      </c>
      <c r="N3" s="30" t="s">
        <v>22</v>
      </c>
      <c r="O3" s="28"/>
    </row>
    <row r="4" spans="1:15" ht="52.8" x14ac:dyDescent="0.3">
      <c r="A4" s="25">
        <f>A3+1</f>
        <v>2</v>
      </c>
      <c r="B4" s="25" t="s">
        <v>23</v>
      </c>
      <c r="C4" s="16" t="s">
        <v>93</v>
      </c>
      <c r="D4" s="16" t="s">
        <v>103</v>
      </c>
      <c r="E4" s="25" t="s">
        <v>18</v>
      </c>
      <c r="F4" s="25" t="s">
        <v>19</v>
      </c>
      <c r="G4" s="25" t="s">
        <v>24</v>
      </c>
      <c r="H4" s="25" t="s">
        <v>25</v>
      </c>
      <c r="I4" s="25" t="s">
        <v>26</v>
      </c>
      <c r="J4" s="31"/>
      <c r="K4" s="29">
        <v>45770</v>
      </c>
      <c r="L4" s="29">
        <v>45811</v>
      </c>
      <c r="M4" s="30">
        <f t="shared" ref="M4:M15" ca="1" si="0">$M$1-L4</f>
        <v>-15.474002199072856</v>
      </c>
      <c r="N4" s="32" t="s">
        <v>22</v>
      </c>
      <c r="O4" s="31" t="s">
        <v>27</v>
      </c>
    </row>
    <row r="5" spans="1:15" ht="79.2" x14ac:dyDescent="0.3">
      <c r="A5" s="25">
        <f t="shared" ref="A5:A15" si="1">A4+1</f>
        <v>3</v>
      </c>
      <c r="B5" s="25" t="s">
        <v>23</v>
      </c>
      <c r="C5" s="16" t="s">
        <v>28</v>
      </c>
      <c r="D5" s="27" t="s">
        <v>17</v>
      </c>
      <c r="E5" s="25" t="s">
        <v>29</v>
      </c>
      <c r="F5" s="25" t="s">
        <v>19</v>
      </c>
      <c r="G5" s="25" t="s">
        <v>30</v>
      </c>
      <c r="H5" s="25" t="s">
        <v>31</v>
      </c>
      <c r="I5" s="25" t="s">
        <v>32</v>
      </c>
      <c r="J5" s="31"/>
      <c r="K5" s="29">
        <v>45770</v>
      </c>
      <c r="L5" s="29">
        <v>45811</v>
      </c>
      <c r="M5" s="30">
        <f t="shared" ca="1" si="0"/>
        <v>-15.474002199072856</v>
      </c>
      <c r="N5" s="32" t="s">
        <v>22</v>
      </c>
      <c r="O5" s="31"/>
    </row>
    <row r="6" spans="1:15" ht="52.8" x14ac:dyDescent="0.3">
      <c r="A6" s="25">
        <f t="shared" si="1"/>
        <v>4</v>
      </c>
      <c r="B6" s="25" t="s">
        <v>23</v>
      </c>
      <c r="C6" s="16" t="s">
        <v>33</v>
      </c>
      <c r="D6" s="27" t="s">
        <v>17</v>
      </c>
      <c r="E6" s="25" t="s">
        <v>18</v>
      </c>
      <c r="F6" s="25" t="s">
        <v>19</v>
      </c>
      <c r="G6" s="25" t="s">
        <v>34</v>
      </c>
      <c r="H6" s="25" t="s">
        <v>35</v>
      </c>
      <c r="I6" s="25" t="s">
        <v>36</v>
      </c>
      <c r="J6" s="31"/>
      <c r="K6" s="29">
        <v>45770</v>
      </c>
      <c r="L6" s="29">
        <v>45811</v>
      </c>
      <c r="M6" s="30">
        <f t="shared" ca="1" si="0"/>
        <v>-15.474002199072856</v>
      </c>
      <c r="N6" s="32" t="s">
        <v>22</v>
      </c>
      <c r="O6" s="31"/>
    </row>
    <row r="7" spans="1:15" ht="39.6" x14ac:dyDescent="0.3">
      <c r="A7" s="25">
        <f t="shared" si="1"/>
        <v>5</v>
      </c>
      <c r="B7" s="25" t="s">
        <v>37</v>
      </c>
      <c r="C7" s="16" t="s">
        <v>94</v>
      </c>
      <c r="D7" s="16" t="s">
        <v>17</v>
      </c>
      <c r="E7" s="25" t="s">
        <v>29</v>
      </c>
      <c r="F7" s="25" t="s">
        <v>38</v>
      </c>
      <c r="G7" s="25" t="s">
        <v>39</v>
      </c>
      <c r="H7" s="25" t="s">
        <v>40</v>
      </c>
      <c r="I7" s="25" t="s">
        <v>41</v>
      </c>
      <c r="J7" s="31"/>
      <c r="K7" s="29">
        <v>45770</v>
      </c>
      <c r="L7" s="29">
        <v>45811</v>
      </c>
      <c r="M7" s="30">
        <f t="shared" ca="1" si="0"/>
        <v>-15.474002199072856</v>
      </c>
      <c r="N7" s="32" t="s">
        <v>22</v>
      </c>
      <c r="O7" s="31"/>
    </row>
    <row r="8" spans="1:15" ht="52.8" x14ac:dyDescent="0.3">
      <c r="A8" s="25">
        <f t="shared" si="1"/>
        <v>6</v>
      </c>
      <c r="B8" s="25" t="s">
        <v>42</v>
      </c>
      <c r="C8" s="16" t="s">
        <v>43</v>
      </c>
      <c r="D8" s="16" t="s">
        <v>44</v>
      </c>
      <c r="E8" s="25" t="s">
        <v>18</v>
      </c>
      <c r="F8" s="25" t="s">
        <v>19</v>
      </c>
      <c r="G8" s="25" t="s">
        <v>45</v>
      </c>
      <c r="H8" s="25" t="s">
        <v>46</v>
      </c>
      <c r="I8" s="25" t="s">
        <v>47</v>
      </c>
      <c r="J8" s="31"/>
      <c r="K8" s="29">
        <v>45770</v>
      </c>
      <c r="L8" s="29">
        <v>45811</v>
      </c>
      <c r="M8" s="30">
        <f t="shared" ca="1" si="0"/>
        <v>-15.474002199072856</v>
      </c>
      <c r="N8" s="32" t="s">
        <v>22</v>
      </c>
      <c r="O8" s="31"/>
    </row>
    <row r="9" spans="1:15" ht="66" x14ac:dyDescent="0.3">
      <c r="A9" s="25">
        <f t="shared" si="1"/>
        <v>7</v>
      </c>
      <c r="B9" s="25" t="s">
        <v>42</v>
      </c>
      <c r="C9" s="16" t="s">
        <v>48</v>
      </c>
      <c r="D9" s="16" t="s">
        <v>17</v>
      </c>
      <c r="E9" s="25" t="s">
        <v>29</v>
      </c>
      <c r="F9" s="25" t="s">
        <v>19</v>
      </c>
      <c r="G9" s="25" t="s">
        <v>49</v>
      </c>
      <c r="H9" s="25" t="s">
        <v>50</v>
      </c>
      <c r="I9" s="25" t="s">
        <v>51</v>
      </c>
      <c r="J9" s="31"/>
      <c r="K9" s="29">
        <v>45770</v>
      </c>
      <c r="L9" s="29">
        <v>45811</v>
      </c>
      <c r="M9" s="30">
        <f t="shared" ca="1" si="0"/>
        <v>-15.474002199072856</v>
      </c>
      <c r="N9" s="32" t="s">
        <v>22</v>
      </c>
      <c r="O9" s="31"/>
    </row>
    <row r="10" spans="1:15" ht="79.2" x14ac:dyDescent="0.3">
      <c r="A10" s="25">
        <f t="shared" si="1"/>
        <v>8</v>
      </c>
      <c r="B10" s="25" t="s">
        <v>42</v>
      </c>
      <c r="C10" s="16" t="s">
        <v>52</v>
      </c>
      <c r="D10" s="16" t="s">
        <v>102</v>
      </c>
      <c r="E10" s="25" t="s">
        <v>29</v>
      </c>
      <c r="F10" s="25" t="s">
        <v>19</v>
      </c>
      <c r="G10" s="25" t="s">
        <v>53</v>
      </c>
      <c r="H10" s="25" t="s">
        <v>54</v>
      </c>
      <c r="I10" s="25" t="s">
        <v>91</v>
      </c>
      <c r="J10" s="31"/>
      <c r="K10" s="29">
        <v>45770</v>
      </c>
      <c r="L10" s="29">
        <v>45811</v>
      </c>
      <c r="M10" s="30">
        <f t="shared" ca="1" si="0"/>
        <v>-15.474002199072856</v>
      </c>
      <c r="N10" s="32" t="s">
        <v>22</v>
      </c>
      <c r="O10" s="31"/>
    </row>
    <row r="11" spans="1:15" ht="52.8" x14ac:dyDescent="0.3">
      <c r="A11" s="25">
        <f t="shared" si="1"/>
        <v>9</v>
      </c>
      <c r="B11" s="25" t="s">
        <v>58</v>
      </c>
      <c r="C11" s="16" t="s">
        <v>59</v>
      </c>
      <c r="D11" s="16" t="s">
        <v>17</v>
      </c>
      <c r="E11" s="25" t="s">
        <v>29</v>
      </c>
      <c r="F11" s="25" t="s">
        <v>19</v>
      </c>
      <c r="G11" s="25" t="s">
        <v>60</v>
      </c>
      <c r="H11" s="25" t="s">
        <v>61</v>
      </c>
      <c r="I11" s="25" t="s">
        <v>62</v>
      </c>
      <c r="J11" s="31"/>
      <c r="K11" s="33">
        <v>45771</v>
      </c>
      <c r="L11" s="29">
        <v>45811</v>
      </c>
      <c r="M11" s="30">
        <f t="shared" ca="1" si="0"/>
        <v>-15.474002199072856</v>
      </c>
      <c r="N11" s="32" t="s">
        <v>22</v>
      </c>
      <c r="O11" s="31"/>
    </row>
    <row r="12" spans="1:15" ht="250.8" x14ac:dyDescent="0.3">
      <c r="A12" s="25">
        <f t="shared" si="1"/>
        <v>10</v>
      </c>
      <c r="B12" s="25" t="s">
        <v>63</v>
      </c>
      <c r="C12" s="16" t="s">
        <v>64</v>
      </c>
      <c r="D12" s="16" t="s">
        <v>17</v>
      </c>
      <c r="E12" s="25" t="s">
        <v>18</v>
      </c>
      <c r="F12" s="25" t="s">
        <v>19</v>
      </c>
      <c r="G12" s="25" t="s">
        <v>65</v>
      </c>
      <c r="H12" s="25" t="s">
        <v>66</v>
      </c>
      <c r="I12" s="25" t="s">
        <v>67</v>
      </c>
      <c r="J12" s="31"/>
      <c r="K12" s="33">
        <v>45772</v>
      </c>
      <c r="L12" s="29">
        <v>45811</v>
      </c>
      <c r="M12" s="30">
        <f t="shared" ca="1" si="0"/>
        <v>-15.474002199072856</v>
      </c>
      <c r="N12" s="32" t="s">
        <v>22</v>
      </c>
      <c r="O12" s="31"/>
    </row>
    <row r="13" spans="1:15" ht="66" x14ac:dyDescent="0.3">
      <c r="A13" s="25">
        <f t="shared" si="1"/>
        <v>11</v>
      </c>
      <c r="B13" s="25" t="s">
        <v>73</v>
      </c>
      <c r="C13" s="16" t="s">
        <v>74</v>
      </c>
      <c r="D13" s="16" t="s">
        <v>75</v>
      </c>
      <c r="E13" s="25" t="s">
        <v>29</v>
      </c>
      <c r="F13" s="25" t="s">
        <v>19</v>
      </c>
      <c r="G13" s="25" t="s">
        <v>76</v>
      </c>
      <c r="H13" s="25" t="s">
        <v>77</v>
      </c>
      <c r="I13" s="25" t="s">
        <v>78</v>
      </c>
      <c r="J13" s="31"/>
      <c r="K13" s="33">
        <v>45775</v>
      </c>
      <c r="L13" s="29">
        <v>45811</v>
      </c>
      <c r="M13" s="30">
        <f t="shared" ca="1" si="0"/>
        <v>-15.474002199072856</v>
      </c>
      <c r="N13" s="32" t="s">
        <v>22</v>
      </c>
      <c r="O13" s="31"/>
    </row>
    <row r="14" spans="1:15" ht="92.4" x14ac:dyDescent="0.3">
      <c r="A14" s="25">
        <f t="shared" si="1"/>
        <v>12</v>
      </c>
      <c r="B14" s="25" t="s">
        <v>79</v>
      </c>
      <c r="C14" s="16" t="s">
        <v>80</v>
      </c>
      <c r="D14" s="16" t="s">
        <v>81</v>
      </c>
      <c r="E14" s="25" t="s">
        <v>29</v>
      </c>
      <c r="F14" s="25" t="s">
        <v>19</v>
      </c>
      <c r="G14" s="25" t="s">
        <v>82</v>
      </c>
      <c r="H14" s="25" t="s">
        <v>83</v>
      </c>
      <c r="I14" s="25" t="s">
        <v>84</v>
      </c>
      <c r="J14" s="31"/>
      <c r="K14" s="33">
        <v>45776</v>
      </c>
      <c r="L14" s="29">
        <v>45811</v>
      </c>
      <c r="M14" s="30">
        <f t="shared" ca="1" si="0"/>
        <v>-15.474002199072856</v>
      </c>
      <c r="N14" s="32" t="s">
        <v>22</v>
      </c>
      <c r="O14" s="31"/>
    </row>
    <row r="15" spans="1:15" ht="92.4" x14ac:dyDescent="0.3">
      <c r="A15" s="25">
        <f t="shared" si="1"/>
        <v>13</v>
      </c>
      <c r="B15" s="25" t="s">
        <v>85</v>
      </c>
      <c r="C15" s="16" t="s">
        <v>86</v>
      </c>
      <c r="D15" s="16" t="s">
        <v>87</v>
      </c>
      <c r="E15" s="25" t="s">
        <v>29</v>
      </c>
      <c r="F15" s="25" t="s">
        <v>19</v>
      </c>
      <c r="G15" s="25" t="s">
        <v>88</v>
      </c>
      <c r="H15" s="25" t="s">
        <v>89</v>
      </c>
      <c r="I15" s="25" t="s">
        <v>90</v>
      </c>
      <c r="J15" s="31"/>
      <c r="K15" s="33">
        <v>45777</v>
      </c>
      <c r="L15" s="29">
        <v>45811</v>
      </c>
      <c r="M15" s="30">
        <f t="shared" ca="1" si="0"/>
        <v>-15.474002199072856</v>
      </c>
      <c r="N15" s="32" t="s">
        <v>22</v>
      </c>
      <c r="O15" s="31"/>
    </row>
  </sheetData>
  <autoFilter ref="A2:O15" xr:uid="{0E094A8D-04DA-4C98-850B-3C45A1665D1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AEC8-4888-4FA2-A604-F9E44DD3DF47}">
  <dimension ref="B2:E26"/>
  <sheetViews>
    <sheetView workbookViewId="0">
      <selection activeCell="B3" sqref="B3:E26"/>
    </sheetView>
  </sheetViews>
  <sheetFormatPr defaultRowHeight="14.4" x14ac:dyDescent="0.3"/>
  <cols>
    <col min="2" max="2" width="67.88671875" bestFit="1" customWidth="1"/>
    <col min="3" max="3" width="15.5546875" bestFit="1" customWidth="1"/>
    <col min="4" max="4" width="13.77734375" bestFit="1" customWidth="1"/>
    <col min="5" max="5" width="10.5546875" bestFit="1" customWidth="1"/>
  </cols>
  <sheetData>
    <row r="2" spans="2:5" ht="15" thickBot="1" x14ac:dyDescent="0.35"/>
    <row r="3" spans="2:5" ht="15" thickBot="1" x14ac:dyDescent="0.35">
      <c r="B3" s="40" t="s">
        <v>99</v>
      </c>
      <c r="C3" s="40" t="s">
        <v>100</v>
      </c>
      <c r="D3" s="41"/>
      <c r="E3" s="39"/>
    </row>
    <row r="4" spans="2:5" ht="15" thickBot="1" x14ac:dyDescent="0.35">
      <c r="B4" s="40" t="s">
        <v>101</v>
      </c>
      <c r="C4" s="41" t="s">
        <v>18</v>
      </c>
      <c r="D4" s="39" t="s">
        <v>29</v>
      </c>
      <c r="E4" s="42" t="s">
        <v>98</v>
      </c>
    </row>
    <row r="5" spans="2:5" x14ac:dyDescent="0.3">
      <c r="B5" s="63" t="s">
        <v>85</v>
      </c>
      <c r="C5" s="57"/>
      <c r="D5" s="58">
        <v>1</v>
      </c>
      <c r="E5" s="59">
        <v>1</v>
      </c>
    </row>
    <row r="6" spans="2:5" x14ac:dyDescent="0.3">
      <c r="B6" s="64" t="s">
        <v>87</v>
      </c>
      <c r="C6" s="50"/>
      <c r="D6" s="35">
        <v>1</v>
      </c>
      <c r="E6" s="51">
        <v>1</v>
      </c>
    </row>
    <row r="7" spans="2:5" x14ac:dyDescent="0.3">
      <c r="B7" s="65" t="s">
        <v>58</v>
      </c>
      <c r="C7" s="54"/>
      <c r="D7" s="55">
        <v>1</v>
      </c>
      <c r="E7" s="56">
        <v>1</v>
      </c>
    </row>
    <row r="8" spans="2:5" x14ac:dyDescent="0.3">
      <c r="B8" s="66" t="s">
        <v>17</v>
      </c>
      <c r="C8" s="45"/>
      <c r="D8" s="34">
        <v>1</v>
      </c>
      <c r="E8" s="38">
        <v>1</v>
      </c>
    </row>
    <row r="9" spans="2:5" x14ac:dyDescent="0.3">
      <c r="B9" s="65" t="s">
        <v>15</v>
      </c>
      <c r="C9" s="54">
        <v>1</v>
      </c>
      <c r="D9" s="55"/>
      <c r="E9" s="56">
        <v>1</v>
      </c>
    </row>
    <row r="10" spans="2:5" x14ac:dyDescent="0.3">
      <c r="B10" s="66" t="s">
        <v>17</v>
      </c>
      <c r="C10" s="45">
        <v>1</v>
      </c>
      <c r="D10" s="34"/>
      <c r="E10" s="38">
        <v>1</v>
      </c>
    </row>
    <row r="11" spans="2:5" x14ac:dyDescent="0.3">
      <c r="B11" s="65" t="s">
        <v>79</v>
      </c>
      <c r="C11" s="54"/>
      <c r="D11" s="55">
        <v>1</v>
      </c>
      <c r="E11" s="56">
        <v>1</v>
      </c>
    </row>
    <row r="12" spans="2:5" x14ac:dyDescent="0.3">
      <c r="B12" s="66" t="s">
        <v>81</v>
      </c>
      <c r="C12" s="45"/>
      <c r="D12" s="34">
        <v>1</v>
      </c>
      <c r="E12" s="38">
        <v>1</v>
      </c>
    </row>
    <row r="13" spans="2:5" x14ac:dyDescent="0.3">
      <c r="B13" s="65" t="s">
        <v>63</v>
      </c>
      <c r="C13" s="54">
        <v>1</v>
      </c>
      <c r="D13" s="55"/>
      <c r="E13" s="56">
        <v>1</v>
      </c>
    </row>
    <row r="14" spans="2:5" x14ac:dyDescent="0.3">
      <c r="B14" s="66" t="s">
        <v>17</v>
      </c>
      <c r="C14" s="45">
        <v>1</v>
      </c>
      <c r="D14" s="34"/>
      <c r="E14" s="38">
        <v>1</v>
      </c>
    </row>
    <row r="15" spans="2:5" x14ac:dyDescent="0.3">
      <c r="B15" s="67" t="s">
        <v>42</v>
      </c>
      <c r="C15" s="46">
        <v>1</v>
      </c>
      <c r="D15" s="47">
        <v>2</v>
      </c>
      <c r="E15" s="48">
        <v>3</v>
      </c>
    </row>
    <row r="16" spans="2:5" x14ac:dyDescent="0.3">
      <c r="B16" s="68" t="s">
        <v>44</v>
      </c>
      <c r="C16" s="52">
        <v>1</v>
      </c>
      <c r="D16" s="49"/>
      <c r="E16" s="53">
        <v>1</v>
      </c>
    </row>
    <row r="17" spans="2:5" x14ac:dyDescent="0.3">
      <c r="B17" s="66" t="s">
        <v>17</v>
      </c>
      <c r="C17" s="45"/>
      <c r="D17" s="34">
        <v>1</v>
      </c>
      <c r="E17" s="38">
        <v>1</v>
      </c>
    </row>
    <row r="18" spans="2:5" x14ac:dyDescent="0.3">
      <c r="B18" s="66" t="s">
        <v>102</v>
      </c>
      <c r="C18" s="45"/>
      <c r="D18" s="34">
        <v>1</v>
      </c>
      <c r="E18" s="38">
        <v>1</v>
      </c>
    </row>
    <row r="19" spans="2:5" x14ac:dyDescent="0.3">
      <c r="B19" s="67" t="s">
        <v>23</v>
      </c>
      <c r="C19" s="46">
        <v>2</v>
      </c>
      <c r="D19" s="47">
        <v>1</v>
      </c>
      <c r="E19" s="48">
        <v>3</v>
      </c>
    </row>
    <row r="20" spans="2:5" x14ac:dyDescent="0.3">
      <c r="B20" s="66" t="s">
        <v>17</v>
      </c>
      <c r="C20" s="45">
        <v>1</v>
      </c>
      <c r="D20" s="34">
        <v>1</v>
      </c>
      <c r="E20" s="38">
        <v>2</v>
      </c>
    </row>
    <row r="21" spans="2:5" x14ac:dyDescent="0.3">
      <c r="B21" s="66" t="s">
        <v>103</v>
      </c>
      <c r="C21" s="45">
        <v>1</v>
      </c>
      <c r="D21" s="34"/>
      <c r="E21" s="38">
        <v>1</v>
      </c>
    </row>
    <row r="22" spans="2:5" x14ac:dyDescent="0.3">
      <c r="B22" s="65" t="s">
        <v>37</v>
      </c>
      <c r="C22" s="54"/>
      <c r="D22" s="55">
        <v>1</v>
      </c>
      <c r="E22" s="56">
        <v>1</v>
      </c>
    </row>
    <row r="23" spans="2:5" x14ac:dyDescent="0.3">
      <c r="B23" s="66" t="s">
        <v>17</v>
      </c>
      <c r="C23" s="45"/>
      <c r="D23" s="34">
        <v>1</v>
      </c>
      <c r="E23" s="38">
        <v>1</v>
      </c>
    </row>
    <row r="24" spans="2:5" x14ac:dyDescent="0.3">
      <c r="B24" s="67" t="s">
        <v>73</v>
      </c>
      <c r="C24" s="46"/>
      <c r="D24" s="47">
        <v>1</v>
      </c>
      <c r="E24" s="48">
        <v>1</v>
      </c>
    </row>
    <row r="25" spans="2:5" ht="15" thickBot="1" x14ac:dyDescent="0.35">
      <c r="B25" s="69" t="s">
        <v>75</v>
      </c>
      <c r="C25" s="60"/>
      <c r="D25" s="61">
        <v>1</v>
      </c>
      <c r="E25" s="62">
        <v>1</v>
      </c>
    </row>
    <row r="26" spans="2:5" ht="15" thickBot="1" x14ac:dyDescent="0.35">
      <c r="B26" s="44" t="s">
        <v>98</v>
      </c>
      <c r="C26" s="43">
        <v>5</v>
      </c>
      <c r="D26" s="36">
        <v>8</v>
      </c>
      <c r="E26" s="37">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Fixed - 16 May 25</vt:lpstr>
      <vt:lpstr>Recap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2025-05-14T01:01:10Z</dcterms:created>
  <dcterms:modified xsi:type="dcterms:W3CDTF">2025-05-18T06:35:42Z</dcterms:modified>
</cp:coreProperties>
</file>