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iah\Downloads\"/>
    </mc:Choice>
  </mc:AlternateContent>
  <xr:revisionPtr revIDLastSave="0" documentId="13_ncr:1_{AAF25D55-D091-465C-9FC3-6E6E155D7D01}" xr6:coauthVersionLast="47" xr6:coauthVersionMax="47" xr10:uidLastSave="{00000000-0000-0000-0000-000000000000}"/>
  <bookViews>
    <workbookView xWindow="72" yWindow="0" windowWidth="11556" windowHeight="12336" xr2:uid="{00000000-000D-0000-FFFF-FFFF00000000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Sarmut!$B$1:$O$52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J28" i="2"/>
  <c r="J29" i="2"/>
  <c r="J31" i="2"/>
  <c r="I31" i="2"/>
  <c r="I30" i="2"/>
  <c r="J30" i="2" s="1"/>
  <c r="I29" i="2"/>
  <c r="I28" i="2"/>
  <c r="I27" i="2"/>
  <c r="I9" i="2" l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 l="1"/>
  <c r="J18" i="2" s="1"/>
  <c r="I17" i="2"/>
  <c r="J17" i="2" s="1"/>
  <c r="I10" i="2" l="1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J9" i="2"/>
</calcChain>
</file>

<file path=xl/sharedStrings.xml><?xml version="1.0" encoding="utf-8"?>
<sst xmlns="http://schemas.openxmlformats.org/spreadsheetml/2006/main" count="271" uniqueCount="213">
  <si>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</si>
  <si>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</si>
  <si>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</si>
  <si>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</si>
  <si>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</si>
  <si>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</si>
  <si>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</si>
  <si>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</si>
  <si>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</si>
  <si>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</si>
  <si>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</si>
  <si>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</si>
  <si>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</si>
  <si>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</si>
  <si>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</si>
  <si>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</si>
  <si>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</si>
  <si>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</si>
  <si>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</si>
  <si>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</si>
  <si>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</si>
  <si>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</si>
  <si>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</si>
  <si>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</si>
  <si>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</si>
  <si>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</si>
  <si>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</si>
  <si>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</si>
  <si>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</si>
  <si>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</si>
  <si>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</si>
  <si>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</si>
  <si>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</si>
  <si>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</si>
  <si>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</si>
  <si>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</si>
  <si>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</si>
  <si>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</si>
  <si>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</si>
  <si>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</si>
  <si>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</si>
  <si>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</si>
  <si>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</si>
  <si>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</si>
  <si>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</si>
  <si>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HC</t>
  </si>
  <si>
    <t>Legal</t>
  </si>
  <si>
    <t>HSE</t>
  </si>
  <si>
    <t>1. Hasil survey tidak sesuai target
2. Tidak semua karyawan mengisi survey</t>
  </si>
  <si>
    <t>Perbaikan pelayanan departemen HCGA</t>
  </si>
  <si>
    <t>Perbaikan program peningkatan EEI</t>
  </si>
  <si>
    <t>Mengimplementasikan program peningkatan EEI</t>
  </si>
  <si>
    <t>Konsep/ perencanaan program EEI yang kurang matang</t>
  </si>
  <si>
    <t>Keluhan dari karyawan</t>
  </si>
  <si>
    <t>Kurangnya koordinasi dengan pihak eksternal terkait isu-isu yang penting</t>
  </si>
  <si>
    <t>Peningkatan kompetensi karyawan</t>
  </si>
  <si>
    <t xml:space="preserve">1. Menjalin relasi eksternal untuk percepatan informasi (APINDO, Dinas-dinas, dan komunitas TK dan LH)
2. Penerapan prosedur ketenagakerjaan terbaru
3. Membuat pembaharuan Rintek, Pertek IPAL dan Emisi
</t>
  </si>
  <si>
    <t>1. Biaya yang dikeluarkan melebihi budget
2. Biaya tidak masuk dalam budget</t>
  </si>
  <si>
    <t>Implementasi peraturan baru tidak sesuai batas waktu yang ditentukan</t>
  </si>
  <si>
    <t>Nilai perusahaan terhadap kepatuhan perundangan yang berlaku</t>
  </si>
  <si>
    <t>Rendahnya partisipasi</t>
  </si>
  <si>
    <t xml:space="preserve">1. Pelatihan tidak sesuai dengan yang dibutuhkan karyawan
2. Hasil  pelatihan tidak membawa perubahan yang berpengaruh secara signifikan
</t>
  </si>
  <si>
    <t xml:space="preserve">1. Menerapkan portal Kaizen pada Knowledge Management System
2. Sosialisasi mekanisme dan implementasi program Chitose Innovation Day (CINT Day)
3. Melakukan penugasan kaizen per bagian per bulan
</t>
  </si>
  <si>
    <t>1. Kurangnya sosialisasi dan pemahaman kepada seluruh karyawan mengenai sistem yang sedang dijalankan
2. Fokus karyawan terhadap pekerjaan utama sehingga menjadi pasif pada kaizen/inovasi</t>
  </si>
  <si>
    <t>Penerapan budaya kaizen yang berkelanjutan</t>
  </si>
  <si>
    <t>Terjadinya pelanggaran GCG dan kode etik</t>
  </si>
  <si>
    <t>Meningkatkan kesadaran karyawan terhadap GCG dan COC</t>
  </si>
  <si>
    <t>MEGA OKTAVIANI</t>
  </si>
  <si>
    <t>DIAH NUR K</t>
  </si>
  <si>
    <t>HCGA MANAGER</t>
  </si>
  <si>
    <t>KABAG HC</t>
  </si>
  <si>
    <t>6 MARET 2025</t>
  </si>
  <si>
    <t>Realisasi Budget GA</t>
  </si>
  <si>
    <t>Efektivitas Budget HC sesuai program kerja</t>
  </si>
  <si>
    <t>Denda Administratif Peraturan Pemerintah</t>
  </si>
  <si>
    <t>Internal Komplain Antar Dept.</t>
  </si>
  <si>
    <t>Survey Kepuasan Karyawan</t>
  </si>
  <si>
    <t>Komplain Eksternal</t>
  </si>
  <si>
    <t>Survey Keterikatan Karyawan</t>
  </si>
  <si>
    <t>Pencapaian Poin KMS</t>
  </si>
  <si>
    <t>Program Corporate Social Responsibility</t>
  </si>
  <si>
    <t>Program ESG</t>
  </si>
  <si>
    <t>Kecelakaan Kerja Internal dan Vendor</t>
  </si>
  <si>
    <t>Update HIRADC per Triwulan</t>
  </si>
  <si>
    <t>Temuan 5S dan K3</t>
  </si>
  <si>
    <t>Program Peningkatan Kompetensi Teknis</t>
  </si>
  <si>
    <t>Peningkatan Kompetensi Non-Teknis</t>
  </si>
  <si>
    <t>Optimalisasi Fitur HRIS</t>
  </si>
  <si>
    <t>Kaizen Strategis</t>
  </si>
  <si>
    <t>Keterlibatan Kaizen / Departemen</t>
  </si>
  <si>
    <t>Jumlah Kaizen Submitted</t>
  </si>
  <si>
    <t>Pemenuhan GCG, Kode Etik, PKB</t>
  </si>
  <si>
    <t>Pemenuhan/Kepatuhan pada Peraturan Perundangan yang berlaku</t>
  </si>
  <si>
    <t>Penghargaan HCGA</t>
  </si>
  <si>
    <t>GA</t>
  </si>
  <si>
    <t>All</t>
  </si>
  <si>
    <t>Legal, HSE</t>
  </si>
  <si>
    <t>HC, HSE, GA</t>
  </si>
  <si>
    <t>HC, Data &amp; Comben</t>
  </si>
  <si>
    <t>HSE, GA, Data &amp; Comben</t>
  </si>
  <si>
    <t>95.00 % dari budget</t>
  </si>
  <si>
    <t>96.00 % Budget</t>
  </si>
  <si>
    <t>0.00 Denda</t>
  </si>
  <si>
    <t>0.00 Komplain Departemen</t>
  </si>
  <si>
    <t>80.00 % Indeks Kepuasan Karyawan</t>
  </si>
  <si>
    <t>0.00 Komplain</t>
  </si>
  <si>
    <t>0.00 % Disengaged</t>
  </si>
  <si>
    <t>2,000.00 Poin Per Karyawan Per Tahun</t>
  </si>
  <si>
    <t>12.00 Program</t>
  </si>
  <si>
    <t>4.00 Program</t>
  </si>
  <si>
    <t>0.00 Temuan</t>
  </si>
  <si>
    <t>0.00 Kecelakaan Kerja</t>
  </si>
  <si>
    <t>4.00 Kali setahun</t>
  </si>
  <si>
    <t>100.00 % Program Terlaksana</t>
  </si>
  <si>
    <t>100.00 % Implementasi September</t>
  </si>
  <si>
    <t>18.00 Proposal WOW Award</t>
  </si>
  <si>
    <t>75.00 % Partisipasi Kaizen</t>
  </si>
  <si>
    <t>108.00 Kaizen Tersubmit</t>
  </si>
  <si>
    <t>0.00 Surat Peringatan</t>
  </si>
  <si>
    <t>0.00 Sanksi</t>
  </si>
  <si>
    <t>7.00 Penghargaan / Sertifikasi</t>
  </si>
  <si>
    <t>1. Perbaikan vendor yang bekerjasama secara berkelanjutan
2. Strategi budget pada Gensup</t>
  </si>
  <si>
    <t>Perbaikan budget mendatang dengan pembuatan budget lebih detil berdasarkan kebutuhan soft &amp; hard competency</t>
  </si>
  <si>
    <t>1. Disiplin terhadap pemenuhan dokumen legalitas
2. Menciptakan lingkungan di perusahaan yang sesuai ISO 14001</t>
  </si>
  <si>
    <t>Kurang aktifnya karyawan dalam mengakses KMS</t>
  </si>
  <si>
    <t>Membuat program menarik di KMS setiap bulannya</t>
  </si>
  <si>
    <t>Issue terkait pengelolaan sampah dan limbah dari masyarakat sekitar</t>
  </si>
  <si>
    <t>1. Bekerjasama dengan masyarakat sekitar untuk pengelolaan sampah
2. Melakukan kegiatan pemberdayaan masyarakat dan CSR
3. Menjalin hubungan yang harmonis dengan masyarakat sekitar</t>
  </si>
  <si>
    <t>1. Terjadi kecelakaan kerja akibat tenaga kerja kurang berhati-hati / tidak mematuhi SOP / tidak menggunakan APD dengan benar
2. Kecelakaan kerja akibat alat / mesin yang masih manual / sudah lama</t>
  </si>
  <si>
    <t>1. Meningkatkan kepedulian karyawan melalui sosialisasi
2. Bekerjasama dengan engineering untuk mengurangi tingkat resiko dari mesin / alat</t>
  </si>
  <si>
    <t>1. Perbaikan prosedur dan infrastruktur berkelanjutan
2. Peningkatan response terhadap keluhan (H-0)</t>
  </si>
  <si>
    <t xml:space="preserve">Ketersediaan waktu departemen masing-masing dalam melaksanakan transfer knowledge / pelatihan teknis
</t>
  </si>
  <si>
    <t>Melakukan reminder pelaksanaan pelatihan teknis</t>
  </si>
  <si>
    <t>1. Assessment menggunakan predictive analysis berdasarkan data2 karyawan
2. Pengembangan fitur Talent Management di HRIS</t>
  </si>
  <si>
    <t>Tidak semua Departemen mengajukan proposal WOW Awards</t>
  </si>
  <si>
    <t>Pelaksanaan kaizen strategis dengan kolaborasi antar departemen</t>
  </si>
  <si>
    <t>Tidak tercapainya program CSR</t>
  </si>
  <si>
    <t>Kolaborasi CSR dengan komunitas, dinas, dan warga setempat</t>
  </si>
  <si>
    <t>Tidak tercapainya program ESG</t>
  </si>
  <si>
    <t>Temuan ketidakpatuhan penggunaan APD di internal dan dari vendor</t>
  </si>
  <si>
    <t>1. Sosialisasi Ketentuan penggunaan APD
2. Safety Patrol</t>
  </si>
  <si>
    <t>Adanya proses yang terlewat atau tidak masuk ke dalam HIRADC</t>
  </si>
  <si>
    <t>Evaluasi ke lapangan terkait proses yang beresiko tinggi</t>
  </si>
  <si>
    <t>Tingginya temuan 5S &amp; K3</t>
  </si>
  <si>
    <t>- Corrective action 5S
- Data rangking area kerja terbersih</t>
  </si>
  <si>
    <t>Penghargaan tidak setiap tahun ada</t>
  </si>
  <si>
    <t>- Mencari jenis penghargaan yang berbeda dari tahun lalu
- Komunikasi dengan dinas dan lembaga terkait penghargaan</t>
  </si>
  <si>
    <t>1. Perencanaan budget tidak dihitungkan terhadap penambahan biaya
2. Adanya permintaan kenaikan harga dari vendor yang sedang bekerjasama
3. Beban biaya Gensup atas Outsourcing sepenuhnya di HCGA</t>
  </si>
  <si>
    <t xml:space="preserve">1. Negosiasi vendor
2. Evaluasi vendor per semester
3. Melakukan pencarian vendor pembanding
4. Dibuatkan post Gensup bagi masing-masing Departemen
</t>
  </si>
  <si>
    <t>1. Perencanaan budget tidak dihitungkan terhadap penambahan biaya</t>
  </si>
  <si>
    <t xml:space="preserve">1. Rasionalisasi budget post lain
</t>
  </si>
  <si>
    <t xml:space="preserve">Adanya temuan audit lingkungan hidup
</t>
  </si>
  <si>
    <t>1. Adanya perubahan regulasi
2. Kurangnya pemenuhan legalitas bangunan dan lingkungan</t>
  </si>
  <si>
    <t>Memenuhi legalitas yang disyaratkan</t>
  </si>
  <si>
    <t>1. Ketidakjelasan prosedur
2. Kebutuhan dadakan terkait service HCGA dari Departemen lain</t>
  </si>
  <si>
    <t>Fast response</t>
  </si>
  <si>
    <t>Survey dilakukan melalui KMS</t>
  </si>
  <si>
    <t>Informasi yang belum merata terkait survey</t>
  </si>
  <si>
    <t>1. Masyarakat terganggu dengan adanya sampah
2. Adanya warga sekitar yang memiliki usaha pengelolaan sampah dan waste</t>
  </si>
  <si>
    <t xml:space="preserve">Bekerjasama dengan warga sekitar untuk pengelolaan sampah dan rongsok terjadwal
</t>
  </si>
  <si>
    <t>Kurangnya sosialisasi dan pemahaman kepada seluruh karyawan mengenai KMS</t>
  </si>
  <si>
    <t xml:space="preserve">Program menarik di KMS
</t>
  </si>
  <si>
    <t>Kurangnya komunitas yang sesuai dengan tujuan pemberdayaan di perusahaan</t>
  </si>
  <si>
    <t xml:space="preserve">Mencari komunitas sekitar untuk bekerjasama
</t>
  </si>
  <si>
    <t>Penerapan ESG pada waste dan energy pada fasilitas umum</t>
  </si>
  <si>
    <t xml:space="preserve">Awal perencanaan ESG yang masive belum dapat di implementasikan
</t>
  </si>
  <si>
    <t xml:space="preserve">1. Penerapan energi terbarukan berupa solar panel di fokuskan pada fasilitas umum dahulu
2. Pemanfaatan recycle air dan waste lainnya melalui kerjasama eksternal
</t>
  </si>
  <si>
    <t>Kepatuhan Penggunaan APD Internal &amp; Vendor</t>
  </si>
  <si>
    <t>1. Kedisiplinan karyawan dalam menggunakan APD
2. Alasan karyawan dimana APD belum tentu cocok untuk beberapa karyawan</t>
  </si>
  <si>
    <t>Laporan safety patrol dan sanksi administratif</t>
  </si>
  <si>
    <t>Pencegahan Kecelakaan kerja baru sebatas penggunaan APD dan proses kerja</t>
  </si>
  <si>
    <t xml:space="preserve">Perlunya kordinasi dengan engineering untuk modifikasi alat / mesin
</t>
  </si>
  <si>
    <t>Pengisian HIRADC baru sebatas proses general, belum kepada proses mendetil dari aktivitas yang beresiko</t>
  </si>
  <si>
    <t>Sosialisasi ke masing-masing Departemen untuk mereview ulang aktivitas tidak hanya di area kerja tetapi di setiap area lain yang dikunjungi</t>
  </si>
  <si>
    <t xml:space="preserve">TK yang tidak disiplin dalam menjaga kebersihan di area masing-masing 
</t>
  </si>
  <si>
    <t>1. Sosialisasi 5S
2. Penilaian 5S setiap minggu</t>
  </si>
  <si>
    <t>Kurangnya kesadaran dari masing-masing karyawan mengenai aturan, tata tertib, dan GCG</t>
  </si>
  <si>
    <t xml:space="preserve">1. Menerapkan prosedur gratifikasi
2. Sosialisasi prosedur GCG dan Kode Etik
3. Pelaksanaan audit COC
4. Penerapan sanksi administratif
</t>
  </si>
  <si>
    <t>Pelaksanaan pelatihan belum berbasis kompetensi</t>
  </si>
  <si>
    <t>Membuat talent management yang komprehensif untuk menilai kebutuhan pengembangan karyawan</t>
  </si>
  <si>
    <t>Diperlukan waktu yang lama untuk mengumpulkan data kompetensi dan assessment</t>
  </si>
  <si>
    <t>Matriks kompetensi masih manual</t>
  </si>
  <si>
    <t xml:space="preserve">Pengembangan fitur Talent Management
</t>
  </si>
  <si>
    <t xml:space="preserve">Tidak semua Departemen memiliki kaizen strategis setiap tahunnya
</t>
  </si>
  <si>
    <t xml:space="preserve">Perlu adanya pelatihan design thinking untuk menggali inovasi strategis
</t>
  </si>
  <si>
    <t>Belum semua Kaizen rutin tercatat di portal</t>
  </si>
  <si>
    <t>Sosialisasi pencatatan kaizen di portal</t>
  </si>
  <si>
    <t xml:space="preserve">1. Kriteria penghargaan belum terpenuhi
2. Tidak setiap tahun diselenggarakan penghargaan dari dinas-dinas terkait
</t>
  </si>
  <si>
    <t>Memenuhi kriteria penghargaan yang menjadi sasaran</t>
  </si>
  <si>
    <t>EVALUASI
SMT I 2025</t>
  </si>
  <si>
    <t>84.22% dari budget</t>
  </si>
  <si>
    <t>126.64% dari budget</t>
  </si>
  <si>
    <t>0 Denda</t>
  </si>
  <si>
    <t>0 komplain</t>
  </si>
  <si>
    <t>82.37% Indeks Kepuasan Karyawan</t>
  </si>
  <si>
    <t>0 Disengaged</t>
  </si>
  <si>
    <t>2,000.00 Poin Per Karyawan Per Tahun (441 karyawan)</t>
  </si>
  <si>
    <t>72 Karyawan</t>
  </si>
  <si>
    <t>14 program</t>
  </si>
  <si>
    <t>2 program</t>
  </si>
  <si>
    <t>61 Temuan</t>
  </si>
  <si>
    <t>4 KK</t>
  </si>
  <si>
    <t>Maret &amp; Juni</t>
  </si>
  <si>
    <t>55 Temuan</t>
  </si>
  <si>
    <t>12 program</t>
  </si>
  <si>
    <t>16 program</t>
  </si>
  <si>
    <t>30% pengembangan fitur</t>
  </si>
  <si>
    <t>22 proposal</t>
  </si>
  <si>
    <t>71% Partisipasi</t>
  </si>
  <si>
    <t>58 Kaizen Submit</t>
  </si>
  <si>
    <t>8 Surat Peringatan</t>
  </si>
  <si>
    <t>0 sanksi</t>
  </si>
  <si>
    <t>2 Penghargaan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</si>
</sst>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0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  <xf numFmtId="0" fontId="1" fillId="0" borderId="3" xfId="1" quotePrefix="1" applyFont="1" applyBorder="1" applyAlignment="1">
      <alignment horizontal="center" vertical="top" wrapText="1"/>
    </xf>
    <xf numFmtId="9" fontId="1" fillId="0" borderId="3" xfId="1" applyNumberFormat="1" applyFont="1" applyBorder="1" applyAlignment="1">
      <alignment horizontal="center" vertical="top" wrapText="1"/>
    </xf>
    <xf numFmtId="10" fontId="1" fillId="0" borderId="3" xfId="1" applyNumberFormat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/>
    </xf>
    <xf numFmtId="0" fontId="1" fillId="0" borderId="2" xfId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3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0" borderId="3" xfId="1" quotePrefix="1" applyFont="1" applyBorder="1" applyAlignment="1">
      <alignment horizontal="left" vertical="top" wrapText="1"/>
    </xf>
    <xf numFmtId="0" fontId="4" fillId="0" borderId="3" xfId="1" applyBorder="1" applyAlignment="1">
      <alignment vertical="center"/>
    </xf>
    <xf numFmtId="0" fontId="0" fillId="0" borderId="3" xfId="1" applyFont="1" applyBorder="1" applyAlignment="1">
      <alignment horizontal="left" vertical="center" wrapText="1"/>
    </xf>
    <xf numFmtId="0" fontId="4" fillId="0" borderId="3" xfId="1" quotePrefix="1" applyBorder="1" applyAlignment="1">
      <alignment vertical="center" wrapText="1"/>
    </xf>
    <xf numFmtId="0" fontId="4" fillId="0" borderId="3" xfId="1" applyBorder="1" applyAlignment="1">
      <alignment horizontal="center" vertical="center"/>
    </xf>
    <xf numFmtId="0" fontId="4" fillId="0" borderId="3" xfId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3" borderId="3" xfId="1" applyNumberFormat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8" xfId="3" xr:uid="{58ABB721-F4D6-4BFA-8274-F00B9612616A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39120</xdr:colOff>
      <xdr:row>33</xdr:row>
      <xdr:rowOff>100528</xdr:rowOff>
    </xdr:from>
    <xdr:to>
      <xdr:col>5</xdr:col>
      <xdr:colOff>511967</xdr:colOff>
      <xdr:row>54</xdr:row>
      <xdr:rowOff>107376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45" y="27161053"/>
          <a:ext cx="6959372" cy="3807323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1548708</xdr:colOff>
      <xdr:row>33</xdr:row>
      <xdr:rowOff>92906</xdr:rowOff>
    </xdr:from>
    <xdr:to>
      <xdr:col>11</xdr:col>
      <xdr:colOff>419996</xdr:colOff>
      <xdr:row>61</xdr:row>
      <xdr:rowOff>85043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558" y="27153431"/>
          <a:ext cx="6586538" cy="505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T63"/>
  <sheetViews>
    <sheetView showGridLines="0" tabSelected="1" zoomScale="80" zoomScaleNormal="80" workbookViewId="0">
      <pane xSplit="2" ySplit="8" topLeftCell="M9" activePane="bottomRight" state="frozen"/>
      <selection pane="topRight" activeCell="C1" sqref="C1"/>
      <selection pane="bottomLeft" activeCell="A9" sqref="A9"/>
      <selection pane="bottomRight" activeCell="N8" sqref="N8"/>
    </sheetView>
  </sheetViews>
  <sheetFormatPr defaultColWidth="9.109375" defaultRowHeight="14.4" x14ac:dyDescent="0.3"/>
  <cols>
    <col min="1" max="1" width="4.5546875" style="1" customWidth="1"/>
    <col min="2" max="2" width="29.5546875" style="1" bestFit="1" customWidth="1"/>
    <col min="3" max="3" width="11.88671875" style="7" customWidth="1"/>
    <col min="4" max="4" width="15" style="1" customWidth="1"/>
    <col min="5" max="5" width="38" style="1" bestFit="1" customWidth="1"/>
    <col min="6" max="6" width="32.44140625" style="1" customWidth="1"/>
    <col min="7" max="7" width="5.109375" style="6" bestFit="1" customWidth="1"/>
    <col min="8" max="8" width="8.6640625" style="6" bestFit="1" customWidth="1"/>
    <col min="9" max="9" width="13.109375" style="6" bestFit="1" customWidth="1"/>
    <col min="10" max="10" width="17.44140625" style="1" bestFit="1" customWidth="1"/>
    <col min="11" max="11" width="35.6640625" style="1" bestFit="1" customWidth="1"/>
    <col min="12" max="12" width="52.33203125" style="1" bestFit="1" customWidth="1"/>
    <col min="13" max="13" width="31" style="1" bestFit="1" customWidth="1"/>
    <col min="14" max="14" width="1.44140625" style="1" customWidth="1"/>
    <col min="15" max="15" width="11" style="1" bestFit="1" customWidth="1"/>
    <col min="16" max="19" width="9.109375" style="1"/>
    <col min="20" max="20" width="33.5546875" style="1" hidden="1" customWidth="1"/>
    <col min="21" max="16384" width="9.109375" style="1"/>
  </cols>
  <sheetData>
    <row r="1" spans="1:20" ht="41.25" customHeight="1" x14ac:dyDescent="0.3">
      <c r="A1" s="45"/>
      <c r="B1" s="46"/>
      <c r="C1" s="54" t="s">
        <v>18</v>
      </c>
      <c r="D1" s="54"/>
      <c r="E1" s="54"/>
      <c r="F1" s="54"/>
      <c r="G1" s="54"/>
      <c r="H1" s="54"/>
      <c r="I1" s="54"/>
      <c r="J1" s="54"/>
      <c r="K1" s="54"/>
      <c r="L1" s="54"/>
      <c r="M1" s="54"/>
      <c r="T1" s="1" t="s">
        <v>25</v>
      </c>
    </row>
    <row r="2" spans="1:20" ht="21.75" customHeight="1" x14ac:dyDescent="0.3">
      <c r="A2" s="47"/>
      <c r="B2" s="48"/>
      <c r="C2" s="51" t="s">
        <v>16</v>
      </c>
      <c r="D2" s="51"/>
      <c r="E2" s="55" t="s">
        <v>28</v>
      </c>
      <c r="F2" s="56"/>
      <c r="G2" s="56"/>
      <c r="H2" s="56"/>
      <c r="I2" s="57"/>
      <c r="J2" s="61" t="s">
        <v>42</v>
      </c>
      <c r="K2" s="61"/>
      <c r="L2" s="61"/>
      <c r="M2" s="61"/>
      <c r="T2" s="1" t="s">
        <v>26</v>
      </c>
    </row>
    <row r="3" spans="1:20" ht="25.5" customHeight="1" x14ac:dyDescent="0.3">
      <c r="A3" s="49"/>
      <c r="B3" s="50"/>
      <c r="C3" s="51"/>
      <c r="D3" s="51"/>
      <c r="E3" s="58"/>
      <c r="F3" s="59"/>
      <c r="G3" s="59"/>
      <c r="H3" s="59"/>
      <c r="I3" s="60"/>
      <c r="J3" s="61"/>
      <c r="K3" s="61"/>
      <c r="L3" s="61"/>
      <c r="M3" s="61"/>
      <c r="T3" s="1" t="s">
        <v>27</v>
      </c>
    </row>
    <row r="4" spans="1:20" ht="20.25" customHeight="1" x14ac:dyDescent="0.3">
      <c r="A4" s="52" t="s">
        <v>24</v>
      </c>
      <c r="B4" s="53"/>
      <c r="C4" s="9" t="s">
        <v>21</v>
      </c>
      <c r="D4" s="9" t="s">
        <v>22</v>
      </c>
      <c r="E4" s="9" t="s">
        <v>17</v>
      </c>
      <c r="F4" s="9" t="s">
        <v>21</v>
      </c>
      <c r="G4" s="51" t="s">
        <v>23</v>
      </c>
      <c r="H4" s="51"/>
      <c r="I4" s="51"/>
      <c r="J4" s="8" t="s">
        <v>0</v>
      </c>
      <c r="K4" s="5" t="s">
        <v>20</v>
      </c>
      <c r="L4" s="5" t="s">
        <v>1</v>
      </c>
      <c r="M4" s="5" t="s">
        <v>2</v>
      </c>
      <c r="T4" s="1" t="s">
        <v>28</v>
      </c>
    </row>
    <row r="5" spans="1:20" s="6" customFormat="1" ht="28.8" x14ac:dyDescent="0.3">
      <c r="A5" s="42" t="s">
        <v>70</v>
      </c>
      <c r="B5" s="42"/>
      <c r="C5" s="22" t="s">
        <v>67</v>
      </c>
      <c r="D5" s="23" t="s">
        <v>71</v>
      </c>
      <c r="E5" s="14" t="s">
        <v>69</v>
      </c>
      <c r="F5" s="14" t="s">
        <v>68</v>
      </c>
      <c r="G5" s="43"/>
      <c r="H5" s="43"/>
      <c r="I5" s="43"/>
      <c r="J5" s="10" t="s">
        <v>8</v>
      </c>
      <c r="K5" s="10" t="s">
        <v>19</v>
      </c>
      <c r="L5" s="11"/>
      <c r="M5" s="10" t="s">
        <v>8</v>
      </c>
      <c r="T5" s="6" t="s">
        <v>29</v>
      </c>
    </row>
    <row r="6" spans="1:20" ht="10.5" customHeight="1" x14ac:dyDescent="0.3">
      <c r="A6" s="44"/>
      <c r="B6" s="44"/>
      <c r="T6" s="1" t="s">
        <v>30</v>
      </c>
    </row>
    <row r="7" spans="1:20" s="7" customFormat="1" ht="16.5" customHeight="1" x14ac:dyDescent="0.3">
      <c r="A7" s="41" t="s">
        <v>4</v>
      </c>
      <c r="B7" s="40" t="s">
        <v>44</v>
      </c>
      <c r="C7" s="40" t="s">
        <v>3</v>
      </c>
      <c r="D7" s="40" t="s">
        <v>9</v>
      </c>
      <c r="E7" s="40" t="s">
        <v>10</v>
      </c>
      <c r="F7" s="40" t="s">
        <v>11</v>
      </c>
      <c r="G7" s="41" t="s">
        <v>12</v>
      </c>
      <c r="H7" s="41"/>
      <c r="I7" s="41"/>
      <c r="J7" s="41"/>
      <c r="K7" s="41" t="s">
        <v>13</v>
      </c>
      <c r="L7" s="41"/>
      <c r="M7" s="40" t="s">
        <v>41</v>
      </c>
      <c r="O7" s="40" t="s">
        <v>189</v>
      </c>
      <c r="T7" s="7" t="s">
        <v>31</v>
      </c>
    </row>
    <row r="8" spans="1:20" s="6" customFormat="1" ht="33.75" customHeight="1" x14ac:dyDescent="0.3">
      <c r="A8" s="41"/>
      <c r="B8" s="40"/>
      <c r="C8" s="40"/>
      <c r="D8" s="40"/>
      <c r="E8" s="40"/>
      <c r="F8" s="40"/>
      <c r="G8" s="3" t="s">
        <v>5</v>
      </c>
      <c r="H8" s="3" t="s">
        <v>6</v>
      </c>
      <c r="I8" s="3" t="s">
        <v>7</v>
      </c>
      <c r="J8" s="3" t="s">
        <v>43</v>
      </c>
      <c r="K8" s="3" t="s">
        <v>14</v>
      </c>
      <c r="L8" s="2" t="s">
        <v>15</v>
      </c>
      <c r="M8" s="41"/>
      <c r="O8" s="40"/>
      <c r="T8" s="6" t="s">
        <v>32</v>
      </c>
    </row>
    <row r="9" spans="1:20" s="18" customFormat="1" ht="86.4" x14ac:dyDescent="0.3">
      <c r="A9" s="27">
        <v>1</v>
      </c>
      <c r="B9" s="29" t="s">
        <v>72</v>
      </c>
      <c r="C9" s="32" t="s">
        <v>94</v>
      </c>
      <c r="D9" s="29" t="s">
        <v>100</v>
      </c>
      <c r="E9" s="30" t="s">
        <v>57</v>
      </c>
      <c r="F9" s="15" t="s">
        <v>121</v>
      </c>
      <c r="G9" s="16">
        <v>3</v>
      </c>
      <c r="H9" s="16">
        <v>2</v>
      </c>
      <c r="I9" s="16">
        <f>G9*H9</f>
        <v>6</v>
      </c>
      <c r="J9" s="17" t="str">
        <f>IF(I9&lt;3,"Tidak Signifikan",IF(AND(I9&gt;=3,I9&lt;=4),"Rendah",IF(AND(I9&gt;=5,I9&lt;=9),"Moderat",IF(AND(I9&gt;=10,I9&lt;=14),"Tinggi","Katastropik"))))</f>
        <v>Moderat</v>
      </c>
      <c r="K9" s="4" t="s">
        <v>147</v>
      </c>
      <c r="L9" s="4" t="s">
        <v>148</v>
      </c>
      <c r="M9" s="29" t="s">
        <v>100</v>
      </c>
      <c r="O9" s="16" t="s">
        <v>190</v>
      </c>
      <c r="T9" s="18" t="s">
        <v>33</v>
      </c>
    </row>
    <row r="10" spans="1:20" s="18" customFormat="1" ht="100.5" customHeight="1" x14ac:dyDescent="0.3">
      <c r="A10" s="27">
        <v>2</v>
      </c>
      <c r="B10" s="29" t="s">
        <v>73</v>
      </c>
      <c r="C10" s="32" t="s">
        <v>45</v>
      </c>
      <c r="D10" s="29" t="s">
        <v>101</v>
      </c>
      <c r="E10" s="30" t="s">
        <v>57</v>
      </c>
      <c r="F10" s="15" t="s">
        <v>122</v>
      </c>
      <c r="G10" s="16">
        <v>4</v>
      </c>
      <c r="H10" s="16">
        <v>2</v>
      </c>
      <c r="I10" s="16">
        <f t="shared" ref="I10:I16" si="0">G10*H10</f>
        <v>8</v>
      </c>
      <c r="J10" s="17" t="str">
        <f t="shared" ref="J10:J16" si="1">IF(I10&lt;3,"Tidak Signifikan",IF(AND(I10&gt;=3,I10&lt;=4),"Rendah",IF(AND(I10&gt;=5,I10&lt;=9),"Moderat",IF(AND(I10&gt;=10,I10&lt;=14),"Tinggi","Katastropik"))))</f>
        <v>Moderat</v>
      </c>
      <c r="K10" s="4" t="s">
        <v>149</v>
      </c>
      <c r="L10" s="4" t="s">
        <v>150</v>
      </c>
      <c r="M10" s="29" t="s">
        <v>101</v>
      </c>
      <c r="O10" s="16" t="s">
        <v>191</v>
      </c>
      <c r="T10" s="18" t="s">
        <v>34</v>
      </c>
    </row>
    <row r="11" spans="1:20" s="18" customFormat="1" ht="125.25" customHeight="1" x14ac:dyDescent="0.3">
      <c r="A11" s="27">
        <v>3</v>
      </c>
      <c r="B11" s="29" t="s">
        <v>74</v>
      </c>
      <c r="C11" s="32" t="s">
        <v>46</v>
      </c>
      <c r="D11" s="29" t="s">
        <v>102</v>
      </c>
      <c r="E11" s="31" t="s">
        <v>151</v>
      </c>
      <c r="F11" s="15" t="s">
        <v>123</v>
      </c>
      <c r="G11" s="16">
        <v>1</v>
      </c>
      <c r="H11" s="16">
        <v>4</v>
      </c>
      <c r="I11" s="16">
        <f t="shared" si="0"/>
        <v>4</v>
      </c>
      <c r="J11" s="17" t="str">
        <f t="shared" si="1"/>
        <v>Rendah</v>
      </c>
      <c r="K11" s="4" t="s">
        <v>152</v>
      </c>
      <c r="L11" s="4" t="s">
        <v>153</v>
      </c>
      <c r="M11" s="29" t="s">
        <v>102</v>
      </c>
      <c r="O11" s="16" t="s">
        <v>192</v>
      </c>
      <c r="T11" s="18" t="s">
        <v>35</v>
      </c>
    </row>
    <row r="12" spans="1:20" s="18" customFormat="1" ht="57.6" x14ac:dyDescent="0.3">
      <c r="A12" s="27">
        <v>4</v>
      </c>
      <c r="B12" s="29" t="s">
        <v>75</v>
      </c>
      <c r="C12" s="32" t="s">
        <v>95</v>
      </c>
      <c r="D12" s="29" t="s">
        <v>103</v>
      </c>
      <c r="E12" s="4" t="s">
        <v>53</v>
      </c>
      <c r="F12" s="15" t="s">
        <v>130</v>
      </c>
      <c r="G12" s="16">
        <v>2</v>
      </c>
      <c r="H12" s="16">
        <v>2</v>
      </c>
      <c r="I12" s="16">
        <f t="shared" si="0"/>
        <v>4</v>
      </c>
      <c r="J12" s="17" t="str">
        <f t="shared" si="1"/>
        <v>Rendah</v>
      </c>
      <c r="K12" s="4" t="s">
        <v>154</v>
      </c>
      <c r="L12" s="4" t="s">
        <v>155</v>
      </c>
      <c r="M12" s="29" t="s">
        <v>103</v>
      </c>
      <c r="O12" s="16" t="s">
        <v>193</v>
      </c>
      <c r="T12" s="18" t="s">
        <v>36</v>
      </c>
    </row>
    <row r="13" spans="1:20" s="18" customFormat="1" ht="60.75" customHeight="1" x14ac:dyDescent="0.3">
      <c r="A13" s="27">
        <v>5</v>
      </c>
      <c r="B13" s="29" t="s">
        <v>76</v>
      </c>
      <c r="C13" s="32" t="s">
        <v>95</v>
      </c>
      <c r="D13" s="29" t="s">
        <v>104</v>
      </c>
      <c r="E13" s="31" t="s">
        <v>48</v>
      </c>
      <c r="F13" s="4" t="s">
        <v>49</v>
      </c>
      <c r="G13" s="16">
        <v>2</v>
      </c>
      <c r="H13" s="16">
        <v>2</v>
      </c>
      <c r="I13" s="16">
        <f t="shared" si="0"/>
        <v>4</v>
      </c>
      <c r="J13" s="17" t="str">
        <f t="shared" si="1"/>
        <v>Rendah</v>
      </c>
      <c r="K13" s="15" t="s">
        <v>157</v>
      </c>
      <c r="L13" s="4" t="s">
        <v>156</v>
      </c>
      <c r="M13" s="29" t="s">
        <v>104</v>
      </c>
      <c r="O13" s="16" t="s">
        <v>194</v>
      </c>
      <c r="T13" s="18" t="s">
        <v>37</v>
      </c>
    </row>
    <row r="14" spans="1:20" s="18" customFormat="1" ht="107.25" customHeight="1" x14ac:dyDescent="0.3">
      <c r="A14" s="27">
        <v>6</v>
      </c>
      <c r="B14" s="29" t="s">
        <v>77</v>
      </c>
      <c r="C14" s="32" t="s">
        <v>96</v>
      </c>
      <c r="D14" s="29" t="s">
        <v>105</v>
      </c>
      <c r="E14" s="19" t="s">
        <v>126</v>
      </c>
      <c r="F14" s="4" t="s">
        <v>127</v>
      </c>
      <c r="G14" s="16">
        <v>2</v>
      </c>
      <c r="H14" s="16">
        <v>2</v>
      </c>
      <c r="I14" s="16">
        <f t="shared" si="0"/>
        <v>4</v>
      </c>
      <c r="J14" s="17" t="str">
        <f t="shared" si="1"/>
        <v>Rendah</v>
      </c>
      <c r="K14" s="19" t="s">
        <v>158</v>
      </c>
      <c r="L14" s="4" t="s">
        <v>159</v>
      </c>
      <c r="M14" s="29" t="s">
        <v>105</v>
      </c>
      <c r="O14" s="25" t="s">
        <v>193</v>
      </c>
      <c r="T14" s="18" t="s">
        <v>38</v>
      </c>
    </row>
    <row r="15" spans="1:20" s="18" customFormat="1" ht="78.75" customHeight="1" x14ac:dyDescent="0.3">
      <c r="A15" s="27">
        <v>7</v>
      </c>
      <c r="B15" s="29" t="s">
        <v>78</v>
      </c>
      <c r="C15" s="32" t="s">
        <v>45</v>
      </c>
      <c r="D15" s="29" t="s">
        <v>106</v>
      </c>
      <c r="E15" s="31" t="s">
        <v>48</v>
      </c>
      <c r="F15" s="4" t="s">
        <v>50</v>
      </c>
      <c r="G15" s="16">
        <v>1</v>
      </c>
      <c r="H15" s="16">
        <v>3</v>
      </c>
      <c r="I15" s="16">
        <f t="shared" si="0"/>
        <v>3</v>
      </c>
      <c r="J15" s="17" t="str">
        <f t="shared" si="1"/>
        <v>Rendah</v>
      </c>
      <c r="K15" s="4" t="s">
        <v>52</v>
      </c>
      <c r="L15" s="4" t="s">
        <v>51</v>
      </c>
      <c r="M15" s="29" t="s">
        <v>106</v>
      </c>
      <c r="O15" s="16" t="s">
        <v>195</v>
      </c>
      <c r="T15" s="18" t="s">
        <v>39</v>
      </c>
    </row>
    <row r="16" spans="1:20" s="18" customFormat="1" ht="93.75" customHeight="1" x14ac:dyDescent="0.3">
      <c r="A16" s="27">
        <v>8</v>
      </c>
      <c r="B16" s="29" t="s">
        <v>79</v>
      </c>
      <c r="C16" s="32" t="s">
        <v>45</v>
      </c>
      <c r="D16" s="29" t="s">
        <v>107</v>
      </c>
      <c r="E16" s="31" t="s">
        <v>124</v>
      </c>
      <c r="F16" s="15" t="s">
        <v>125</v>
      </c>
      <c r="G16" s="16">
        <v>2</v>
      </c>
      <c r="H16" s="16">
        <v>2</v>
      </c>
      <c r="I16" s="16">
        <f t="shared" si="0"/>
        <v>4</v>
      </c>
      <c r="J16" s="17" t="str">
        <f t="shared" si="1"/>
        <v>Rendah</v>
      </c>
      <c r="K16" s="4" t="s">
        <v>160</v>
      </c>
      <c r="L16" s="4" t="s">
        <v>161</v>
      </c>
      <c r="M16" s="29" t="s">
        <v>196</v>
      </c>
      <c r="O16" s="16" t="s">
        <v>197</v>
      </c>
      <c r="T16" s="18" t="s">
        <v>40</v>
      </c>
    </row>
    <row r="17" spans="1:20" s="18" customFormat="1" ht="81.75" customHeight="1" x14ac:dyDescent="0.3">
      <c r="A17" s="27">
        <v>9</v>
      </c>
      <c r="B17" s="29" t="s">
        <v>80</v>
      </c>
      <c r="C17" s="32" t="s">
        <v>97</v>
      </c>
      <c r="D17" s="29" t="s">
        <v>108</v>
      </c>
      <c r="E17" s="31" t="s">
        <v>136</v>
      </c>
      <c r="F17" s="4" t="s">
        <v>137</v>
      </c>
      <c r="G17" s="16">
        <v>3</v>
      </c>
      <c r="H17" s="16">
        <v>4</v>
      </c>
      <c r="I17" s="16">
        <f t="shared" ref="I17:I18" si="2">G17*H17</f>
        <v>12</v>
      </c>
      <c r="J17" s="17" t="str">
        <f t="shared" ref="J17:J18" si="3">IF(I17&lt;3,"Tidak Signifikan",IF(AND(I17&gt;=3,I17&lt;=4),"Rendah",IF(AND(I17&gt;=5,I17&lt;=9),"Moderat",IF(AND(I17&gt;=10,I17&lt;=14),"Tinggi","Katastropik"))))</f>
        <v>Tinggi</v>
      </c>
      <c r="K17" s="4" t="s">
        <v>162</v>
      </c>
      <c r="L17" s="4" t="s">
        <v>163</v>
      </c>
      <c r="M17" s="29" t="s">
        <v>108</v>
      </c>
      <c r="O17" s="16" t="s">
        <v>198</v>
      </c>
      <c r="T17" s="18" t="s">
        <v>40</v>
      </c>
    </row>
    <row r="18" spans="1:20" s="20" customFormat="1" ht="135" customHeight="1" x14ac:dyDescent="0.3">
      <c r="A18" s="28">
        <v>10</v>
      </c>
      <c r="B18" s="29" t="s">
        <v>81</v>
      </c>
      <c r="C18" s="32" t="s">
        <v>47</v>
      </c>
      <c r="D18" s="29" t="s">
        <v>109</v>
      </c>
      <c r="E18" s="15" t="s">
        <v>138</v>
      </c>
      <c r="F18" s="4" t="s">
        <v>164</v>
      </c>
      <c r="G18" s="16">
        <v>3</v>
      </c>
      <c r="H18" s="16">
        <v>3</v>
      </c>
      <c r="I18" s="16">
        <f t="shared" si="2"/>
        <v>9</v>
      </c>
      <c r="J18" s="17" t="str">
        <f t="shared" si="3"/>
        <v>Moderat</v>
      </c>
      <c r="K18" s="15" t="s">
        <v>165</v>
      </c>
      <c r="L18" s="15" t="s">
        <v>166</v>
      </c>
      <c r="M18" s="29" t="s">
        <v>109</v>
      </c>
      <c r="O18" s="25" t="s">
        <v>199</v>
      </c>
      <c r="T18" s="20" t="s">
        <v>40</v>
      </c>
    </row>
    <row r="19" spans="1:20" s="20" customFormat="1" ht="57.6" x14ac:dyDescent="0.3">
      <c r="A19" s="28">
        <v>11</v>
      </c>
      <c r="B19" s="29" t="s">
        <v>167</v>
      </c>
      <c r="C19" s="32" t="s">
        <v>47</v>
      </c>
      <c r="D19" s="29" t="s">
        <v>110</v>
      </c>
      <c r="E19" s="30" t="s">
        <v>139</v>
      </c>
      <c r="F19" s="15" t="s">
        <v>140</v>
      </c>
      <c r="G19" s="16">
        <v>4</v>
      </c>
      <c r="H19" s="16">
        <v>3</v>
      </c>
      <c r="I19" s="16">
        <f t="shared" ref="I19:I25" si="4">G19*H19</f>
        <v>12</v>
      </c>
      <c r="J19" s="17" t="str">
        <f t="shared" ref="J19:J25" si="5">IF(I19&lt;3,"Tidak Signifikan",IF(AND(I19&gt;=3,I19&lt;=4),"Rendah",IF(AND(I19&gt;=5,I19&lt;=9),"Moderat",IF(AND(I19&gt;=10,I19&lt;=14),"Tinggi","Katastropik"))))</f>
        <v>Tinggi</v>
      </c>
      <c r="K19" s="15" t="s">
        <v>168</v>
      </c>
      <c r="L19" s="15" t="s">
        <v>169</v>
      </c>
      <c r="M19" s="29" t="s">
        <v>110</v>
      </c>
      <c r="O19" s="26" t="s">
        <v>200</v>
      </c>
      <c r="T19" s="20" t="s">
        <v>40</v>
      </c>
    </row>
    <row r="20" spans="1:20" s="20" customFormat="1" ht="94.2" customHeight="1" x14ac:dyDescent="0.3">
      <c r="A20" s="28">
        <v>12</v>
      </c>
      <c r="B20" s="29" t="s">
        <v>82</v>
      </c>
      <c r="C20" s="32" t="s">
        <v>47</v>
      </c>
      <c r="D20" s="29" t="s">
        <v>111</v>
      </c>
      <c r="E20" s="15" t="s">
        <v>128</v>
      </c>
      <c r="F20" s="15" t="s">
        <v>129</v>
      </c>
      <c r="G20" s="16">
        <v>3</v>
      </c>
      <c r="H20" s="16">
        <v>5</v>
      </c>
      <c r="I20" s="16">
        <f t="shared" si="4"/>
        <v>15</v>
      </c>
      <c r="J20" s="17" t="str">
        <f t="shared" si="5"/>
        <v>Katastropik</v>
      </c>
      <c r="K20" s="4" t="s">
        <v>170</v>
      </c>
      <c r="L20" s="15" t="s">
        <v>171</v>
      </c>
      <c r="M20" s="29" t="s">
        <v>111</v>
      </c>
      <c r="O20" s="16" t="s">
        <v>201</v>
      </c>
      <c r="T20" s="20" t="s">
        <v>40</v>
      </c>
    </row>
    <row r="21" spans="1:20" s="20" customFormat="1" ht="158.25" customHeight="1" x14ac:dyDescent="0.3">
      <c r="A21" s="28">
        <v>13</v>
      </c>
      <c r="B21" s="29" t="s">
        <v>83</v>
      </c>
      <c r="C21" s="32" t="s">
        <v>47</v>
      </c>
      <c r="D21" s="29" t="s">
        <v>112</v>
      </c>
      <c r="E21" s="30" t="s">
        <v>141</v>
      </c>
      <c r="F21" s="15" t="s">
        <v>142</v>
      </c>
      <c r="G21" s="16">
        <v>2</v>
      </c>
      <c r="H21" s="16">
        <v>2</v>
      </c>
      <c r="I21" s="16">
        <f t="shared" si="4"/>
        <v>4</v>
      </c>
      <c r="J21" s="17" t="str">
        <f t="shared" si="5"/>
        <v>Rendah</v>
      </c>
      <c r="K21" s="15" t="s">
        <v>172</v>
      </c>
      <c r="L21" s="15" t="s">
        <v>173</v>
      </c>
      <c r="M21" s="29" t="s">
        <v>112</v>
      </c>
      <c r="O21" s="24" t="s">
        <v>202</v>
      </c>
      <c r="T21" s="20" t="s">
        <v>40</v>
      </c>
    </row>
    <row r="22" spans="1:20" s="20" customFormat="1" ht="111" customHeight="1" x14ac:dyDescent="0.3">
      <c r="A22" s="28">
        <v>14</v>
      </c>
      <c r="B22" s="29" t="s">
        <v>84</v>
      </c>
      <c r="C22" s="32" t="s">
        <v>99</v>
      </c>
      <c r="D22" s="29" t="s">
        <v>110</v>
      </c>
      <c r="E22" s="30" t="s">
        <v>143</v>
      </c>
      <c r="F22" s="34" t="s">
        <v>144</v>
      </c>
      <c r="G22" s="16">
        <v>3</v>
      </c>
      <c r="H22" s="16">
        <v>4</v>
      </c>
      <c r="I22" s="16">
        <f t="shared" si="4"/>
        <v>12</v>
      </c>
      <c r="J22" s="17" t="str">
        <f t="shared" si="5"/>
        <v>Tinggi</v>
      </c>
      <c r="K22" s="15" t="s">
        <v>174</v>
      </c>
      <c r="L22" s="15" t="s">
        <v>175</v>
      </c>
      <c r="M22" s="29" t="s">
        <v>110</v>
      </c>
      <c r="O22" s="16" t="s">
        <v>203</v>
      </c>
      <c r="T22" s="20" t="s">
        <v>40</v>
      </c>
    </row>
    <row r="23" spans="1:20" s="20" customFormat="1" ht="86.4" x14ac:dyDescent="0.3">
      <c r="A23" s="28">
        <v>15</v>
      </c>
      <c r="B23" s="29" t="s">
        <v>85</v>
      </c>
      <c r="C23" s="32" t="s">
        <v>45</v>
      </c>
      <c r="D23" s="29" t="s">
        <v>113</v>
      </c>
      <c r="E23" s="15" t="s">
        <v>131</v>
      </c>
      <c r="F23" s="15" t="s">
        <v>132</v>
      </c>
      <c r="G23" s="16">
        <v>2</v>
      </c>
      <c r="H23" s="16">
        <v>3</v>
      </c>
      <c r="I23" s="16">
        <f t="shared" si="4"/>
        <v>6</v>
      </c>
      <c r="J23" s="17" t="str">
        <f t="shared" si="5"/>
        <v>Moderat</v>
      </c>
      <c r="K23" s="15" t="s">
        <v>63</v>
      </c>
      <c r="L23" s="15" t="s">
        <v>62</v>
      </c>
      <c r="M23" s="29" t="s">
        <v>113</v>
      </c>
      <c r="O23" s="25" t="s">
        <v>204</v>
      </c>
      <c r="T23" s="20" t="s">
        <v>40</v>
      </c>
    </row>
    <row r="24" spans="1:20" s="20" customFormat="1" ht="86.4" x14ac:dyDescent="0.3">
      <c r="A24" s="28">
        <v>16</v>
      </c>
      <c r="B24" s="29" t="s">
        <v>86</v>
      </c>
      <c r="C24" s="32" t="s">
        <v>45</v>
      </c>
      <c r="D24" s="29" t="s">
        <v>113</v>
      </c>
      <c r="E24" s="15" t="s">
        <v>61</v>
      </c>
      <c r="F24" s="15" t="s">
        <v>55</v>
      </c>
      <c r="G24" s="16">
        <v>2</v>
      </c>
      <c r="H24" s="16">
        <v>3</v>
      </c>
      <c r="I24" s="16">
        <f t="shared" si="4"/>
        <v>6</v>
      </c>
      <c r="J24" s="17" t="str">
        <f t="shared" si="5"/>
        <v>Moderat</v>
      </c>
      <c r="K24" s="19" t="s">
        <v>178</v>
      </c>
      <c r="L24" s="19" t="s">
        <v>179</v>
      </c>
      <c r="M24" s="29" t="s">
        <v>113</v>
      </c>
      <c r="O24" s="16" t="s">
        <v>205</v>
      </c>
      <c r="T24" s="20" t="s">
        <v>40</v>
      </c>
    </row>
    <row r="25" spans="1:20" s="20" customFormat="1" ht="114" customHeight="1" x14ac:dyDescent="0.3">
      <c r="A25" s="28">
        <v>17</v>
      </c>
      <c r="B25" s="29" t="s">
        <v>87</v>
      </c>
      <c r="C25" s="33" t="s">
        <v>98</v>
      </c>
      <c r="D25" s="29" t="s">
        <v>114</v>
      </c>
      <c r="E25" s="30" t="s">
        <v>180</v>
      </c>
      <c r="F25" s="15" t="s">
        <v>133</v>
      </c>
      <c r="G25" s="16">
        <v>3</v>
      </c>
      <c r="H25" s="16">
        <v>4</v>
      </c>
      <c r="I25" s="16">
        <f t="shared" si="4"/>
        <v>12</v>
      </c>
      <c r="J25" s="17" t="str">
        <f t="shared" si="5"/>
        <v>Tinggi</v>
      </c>
      <c r="K25" s="15" t="s">
        <v>181</v>
      </c>
      <c r="L25" s="15" t="s">
        <v>182</v>
      </c>
      <c r="M25" s="29" t="s">
        <v>114</v>
      </c>
      <c r="O25" s="26" t="s">
        <v>206</v>
      </c>
      <c r="T25" s="20" t="s">
        <v>40</v>
      </c>
    </row>
    <row r="26" spans="1:20" s="20" customFormat="1" ht="43.2" x14ac:dyDescent="0.3">
      <c r="A26" s="28">
        <v>18</v>
      </c>
      <c r="B26" s="29" t="s">
        <v>88</v>
      </c>
      <c r="C26" s="32" t="s">
        <v>95</v>
      </c>
      <c r="D26" s="29" t="s">
        <v>115</v>
      </c>
      <c r="E26" s="31" t="s">
        <v>134</v>
      </c>
      <c r="F26" s="15" t="s">
        <v>135</v>
      </c>
      <c r="G26" s="16">
        <v>2</v>
      </c>
      <c r="H26" s="16">
        <v>2</v>
      </c>
      <c r="I26" s="16">
        <f t="shared" ref="I26:I31" si="6">G26*H26</f>
        <v>4</v>
      </c>
      <c r="J26" s="17" t="str">
        <f t="shared" ref="J26:J31" si="7">IF(I26&lt;3,"Tidak Signifikan",IF(AND(I26&gt;=3,I26&lt;=4),"Rendah",IF(AND(I26&gt;=5,I26&lt;=9),"Moderat",IF(AND(I26&gt;=10,I26&lt;=14),"Tinggi","Katastropik"))))</f>
        <v>Rendah</v>
      </c>
      <c r="K26" s="21" t="s">
        <v>183</v>
      </c>
      <c r="L26" s="15" t="s">
        <v>184</v>
      </c>
      <c r="M26" s="29" t="s">
        <v>115</v>
      </c>
      <c r="O26" s="24" t="s">
        <v>207</v>
      </c>
      <c r="T26" s="20" t="s">
        <v>40</v>
      </c>
    </row>
    <row r="27" spans="1:20" ht="28.8" x14ac:dyDescent="0.3">
      <c r="A27" s="28">
        <v>19</v>
      </c>
      <c r="B27" s="29" t="s">
        <v>89</v>
      </c>
      <c r="C27" s="35" t="s">
        <v>45</v>
      </c>
      <c r="D27" s="29" t="s">
        <v>116</v>
      </c>
      <c r="E27" s="36" t="s">
        <v>60</v>
      </c>
      <c r="F27" s="36" t="s">
        <v>64</v>
      </c>
      <c r="G27" s="38">
        <v>3</v>
      </c>
      <c r="H27" s="38">
        <v>2</v>
      </c>
      <c r="I27" s="38">
        <f t="shared" si="6"/>
        <v>6</v>
      </c>
      <c r="J27" s="17" t="str">
        <f t="shared" si="7"/>
        <v>Moderat</v>
      </c>
      <c r="K27" s="39" t="s">
        <v>185</v>
      </c>
      <c r="L27" s="35" t="s">
        <v>186</v>
      </c>
      <c r="M27" s="29" t="s">
        <v>116</v>
      </c>
      <c r="O27" s="24" t="s">
        <v>208</v>
      </c>
    </row>
    <row r="28" spans="1:20" ht="28.8" x14ac:dyDescent="0.3">
      <c r="A28" s="28">
        <v>20</v>
      </c>
      <c r="B28" s="29" t="s">
        <v>90</v>
      </c>
      <c r="C28" s="35" t="s">
        <v>45</v>
      </c>
      <c r="D28" s="29" t="s">
        <v>117</v>
      </c>
      <c r="E28" s="36" t="s">
        <v>60</v>
      </c>
      <c r="F28" s="36" t="s">
        <v>64</v>
      </c>
      <c r="G28" s="38">
        <v>3</v>
      </c>
      <c r="H28" s="38">
        <v>2</v>
      </c>
      <c r="I28" s="38">
        <f t="shared" si="6"/>
        <v>6</v>
      </c>
      <c r="J28" s="17" t="str">
        <f t="shared" si="7"/>
        <v>Moderat</v>
      </c>
      <c r="K28" s="39" t="s">
        <v>185</v>
      </c>
      <c r="L28" s="35" t="s">
        <v>186</v>
      </c>
      <c r="M28" s="29" t="s">
        <v>117</v>
      </c>
      <c r="O28" s="24" t="s">
        <v>209</v>
      </c>
    </row>
    <row r="29" spans="1:20" ht="72" x14ac:dyDescent="0.3">
      <c r="A29" s="28">
        <v>21</v>
      </c>
      <c r="B29" s="29" t="s">
        <v>91</v>
      </c>
      <c r="C29" s="35" t="s">
        <v>95</v>
      </c>
      <c r="D29" s="29" t="s">
        <v>118</v>
      </c>
      <c r="E29" s="36" t="s">
        <v>65</v>
      </c>
      <c r="F29" s="36" t="s">
        <v>66</v>
      </c>
      <c r="G29" s="38">
        <v>3</v>
      </c>
      <c r="H29" s="38">
        <v>3</v>
      </c>
      <c r="I29" s="38">
        <f t="shared" si="6"/>
        <v>9</v>
      </c>
      <c r="J29" s="17" t="str">
        <f t="shared" si="7"/>
        <v>Moderat</v>
      </c>
      <c r="K29" s="15" t="s">
        <v>176</v>
      </c>
      <c r="L29" s="15" t="s">
        <v>177</v>
      </c>
      <c r="M29" s="29" t="s">
        <v>118</v>
      </c>
      <c r="O29" s="24" t="s">
        <v>210</v>
      </c>
    </row>
    <row r="30" spans="1:20" ht="72" x14ac:dyDescent="0.3">
      <c r="A30" s="28">
        <v>22</v>
      </c>
      <c r="B30" s="29" t="s">
        <v>92</v>
      </c>
      <c r="C30" s="35" t="s">
        <v>96</v>
      </c>
      <c r="D30" s="29" t="s">
        <v>119</v>
      </c>
      <c r="E30" s="36" t="s">
        <v>58</v>
      </c>
      <c r="F30" s="36" t="s">
        <v>59</v>
      </c>
      <c r="G30" s="38">
        <v>1</v>
      </c>
      <c r="H30" s="38">
        <v>4</v>
      </c>
      <c r="I30" s="38">
        <f t="shared" si="6"/>
        <v>4</v>
      </c>
      <c r="J30" s="17" t="str">
        <f t="shared" si="7"/>
        <v>Rendah</v>
      </c>
      <c r="K30" s="4" t="s">
        <v>54</v>
      </c>
      <c r="L30" s="15" t="s">
        <v>56</v>
      </c>
      <c r="M30" s="29" t="s">
        <v>119</v>
      </c>
      <c r="O30" s="24" t="s">
        <v>211</v>
      </c>
    </row>
    <row r="31" spans="1:20" ht="57.6" x14ac:dyDescent="0.3">
      <c r="A31" s="28">
        <v>23</v>
      </c>
      <c r="B31" s="29" t="s">
        <v>93</v>
      </c>
      <c r="C31" s="35" t="s">
        <v>45</v>
      </c>
      <c r="D31" s="29" t="s">
        <v>120</v>
      </c>
      <c r="E31" s="35" t="s">
        <v>145</v>
      </c>
      <c r="F31" s="37" t="s">
        <v>146</v>
      </c>
      <c r="G31" s="38">
        <v>2</v>
      </c>
      <c r="H31" s="38">
        <v>2</v>
      </c>
      <c r="I31" s="38">
        <f t="shared" si="6"/>
        <v>4</v>
      </c>
      <c r="J31" s="17" t="str">
        <f t="shared" si="7"/>
        <v>Rendah</v>
      </c>
      <c r="K31" s="39" t="s">
        <v>187</v>
      </c>
      <c r="L31" s="35" t="s">
        <v>188</v>
      </c>
      <c r="M31" s="29" t="s">
        <v>120</v>
      </c>
      <c r="O31" s="24" t="s">
        <v>212</v>
      </c>
    </row>
    <row r="45" spans="11:11" x14ac:dyDescent="0.3">
      <c r="K45" s="12"/>
    </row>
    <row r="53" spans="11:11" x14ac:dyDescent="0.3">
      <c r="K53" s="13"/>
    </row>
    <row r="54" spans="11:11" x14ac:dyDescent="0.3">
      <c r="K54" s="12"/>
    </row>
    <row r="55" spans="11:11" x14ac:dyDescent="0.3">
      <c r="K55" s="12"/>
    </row>
    <row r="56" spans="11:11" x14ac:dyDescent="0.3">
      <c r="K56" s="12"/>
    </row>
    <row r="57" spans="11:11" x14ac:dyDescent="0.3">
      <c r="K57" s="12"/>
    </row>
    <row r="58" spans="11:11" x14ac:dyDescent="0.3">
      <c r="K58" s="12"/>
    </row>
    <row r="59" spans="11:11" x14ac:dyDescent="0.3">
      <c r="K59" s="12"/>
    </row>
    <row r="60" spans="11:11" x14ac:dyDescent="0.3">
      <c r="K60" s="12"/>
    </row>
    <row r="61" spans="11:11" x14ac:dyDescent="0.3">
      <c r="K61" s="12"/>
    </row>
    <row r="62" spans="11:11" x14ac:dyDescent="0.3">
      <c r="K62" s="12"/>
    </row>
    <row r="63" spans="11:11" x14ac:dyDescent="0.3">
      <c r="K63" s="12"/>
    </row>
  </sheetData>
  <mergeCells count="20">
    <mergeCell ref="A5:B5"/>
    <mergeCell ref="G5:I5"/>
    <mergeCell ref="A6:B6"/>
    <mergeCell ref="A1:B3"/>
    <mergeCell ref="G4:I4"/>
    <mergeCell ref="A4:B4"/>
    <mergeCell ref="C1:M1"/>
    <mergeCell ref="C2:D3"/>
    <mergeCell ref="E2:I3"/>
    <mergeCell ref="J2:M3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</mergeCells>
  <conditionalFormatting sqref="J9:J31">
    <cfRule type="containsText" dxfId="4" priority="6" operator="containsText" text="Katastropik">
      <formula>NOT(ISERROR(SEARCH("Katastropik",J9)))</formula>
    </cfRule>
    <cfRule type="containsText" dxfId="3" priority="7" operator="containsText" text="Tinggi">
      <formula>NOT(ISERROR(SEARCH("Tinggi",J9)))</formula>
    </cfRule>
    <cfRule type="containsText" dxfId="2" priority="8" operator="containsText" text="Moderat">
      <formula>NOT(ISERROR(SEARCH("Moderat",J9)))</formula>
    </cfRule>
    <cfRule type="containsText" dxfId="1" priority="9" operator="containsText" text="Rendah">
      <formula>NOT(ISERROR(SEARCH("Rendah",J9)))</formula>
    </cfRule>
    <cfRule type="containsText" dxfId="0" priority="10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00000000-0002-0000-0000-000000000000}">
      <formula1>$T$1:$T$16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Diah</cp:lastModifiedBy>
  <dcterms:created xsi:type="dcterms:W3CDTF">2024-06-12T00:41:19Z</dcterms:created>
  <dcterms:modified xsi:type="dcterms:W3CDTF">2025-07-31T00:51:15Z</dcterms:modified>
</cp:coreProperties>
</file>