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1. Internal Audit\2. 2026\"/>
    </mc:Choice>
  </mc:AlternateContent>
  <xr:revisionPtr revIDLastSave="0" documentId="13_ncr:1_{4A5EB359-B203-41C2-9C97-E1D9C0AF91CC}" xr6:coauthVersionLast="47" xr6:coauthVersionMax="47" xr10:uidLastSave="{00000000-0000-0000-0000-000000000000}"/>
  <bookViews>
    <workbookView xWindow="-108" yWindow="-108" windowWidth="23256" windowHeight="12456" activeTab="1" xr2:uid="{EA8A05B0-EF36-45E0-8B7B-3A4C8FFAEFFF}"/>
  </bookViews>
  <sheets>
    <sheet name="Summary" sheetId="3" r:id="rId1"/>
    <sheet name="Rencana Jadwal Audit 2026" sheetId="1" r:id="rId2"/>
    <sheet name="Realisasi Audit 2026" sheetId="5" r:id="rId3"/>
    <sheet name="Rencana Audit LK" sheetId="4" r:id="rId4"/>
  </sheets>
  <definedNames>
    <definedName name="_xlnm._FilterDatabase" localSheetId="2" hidden="1">'Realisasi Audit 2026'!$A$1:$E$1</definedName>
    <definedName name="_xlnm._FilterDatabase" localSheetId="1" hidden="1">'Rencana Jadwal Audit 2026'!$A$3:$F$39</definedName>
  </definedName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29" i="1" l="1"/>
  <c r="BI29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29" i="1"/>
  <c r="BH13" i="1"/>
  <c r="BI13" i="1" s="1"/>
  <c r="BH39" i="1"/>
  <c r="BI39" i="1" s="1"/>
  <c r="BH38" i="1"/>
  <c r="BI38" i="1" s="1"/>
  <c r="BH37" i="1"/>
  <c r="BI37" i="1" s="1"/>
  <c r="BH36" i="1"/>
  <c r="BI36" i="1" s="1"/>
  <c r="BH35" i="1"/>
  <c r="BI35" i="1" s="1"/>
  <c r="BH34" i="1"/>
  <c r="BI34" i="1" s="1"/>
  <c r="BH33" i="1"/>
  <c r="BI33" i="1" s="1"/>
  <c r="BH32" i="1"/>
  <c r="BI32" i="1" s="1"/>
  <c r="BH31" i="1"/>
  <c r="BI31" i="1" s="1"/>
  <c r="BH30" i="1"/>
  <c r="BI30" i="1" s="1"/>
  <c r="BH28" i="1"/>
  <c r="BI28" i="1" s="1"/>
  <c r="BH27" i="1"/>
  <c r="BI27" i="1" s="1"/>
  <c r="BH26" i="1"/>
  <c r="BI26" i="1" s="1"/>
  <c r="BH25" i="1"/>
  <c r="BI25" i="1" s="1"/>
  <c r="BH24" i="1"/>
  <c r="BI24" i="1" s="1"/>
  <c r="BH23" i="1"/>
  <c r="BI23" i="1" s="1"/>
  <c r="BH22" i="1"/>
  <c r="BI22" i="1" s="1"/>
  <c r="BH21" i="1"/>
  <c r="BI21" i="1" s="1"/>
  <c r="BH5" i="1"/>
  <c r="BI5" i="1" s="1"/>
  <c r="BH6" i="1"/>
  <c r="BI6" i="1" s="1"/>
  <c r="BH7" i="1"/>
  <c r="BI7" i="1" s="1"/>
  <c r="BH8" i="1"/>
  <c r="BI8" i="1" s="1"/>
  <c r="BH9" i="1"/>
  <c r="BI9" i="1" s="1"/>
  <c r="BH10" i="1"/>
  <c r="BI10" i="1" s="1"/>
  <c r="BH11" i="1"/>
  <c r="BI1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BH4" i="1"/>
  <c r="BI4" i="1" s="1"/>
  <c r="BH20" i="1"/>
  <c r="BI20" i="1" s="1"/>
  <c r="BH19" i="1"/>
  <c r="BI19" i="1" s="1"/>
  <c r="BH18" i="1"/>
  <c r="BI18" i="1" s="1"/>
  <c r="BH17" i="1"/>
  <c r="BI17" i="1" s="1"/>
  <c r="BH16" i="1"/>
  <c r="BI16" i="1" s="1"/>
  <c r="BH15" i="1"/>
  <c r="BI15" i="1" s="1"/>
  <c r="BH14" i="1"/>
  <c r="BI14" i="1" s="1"/>
  <c r="BH12" i="1"/>
  <c r="BI12" i="1" s="1"/>
  <c r="E41" i="1" l="1"/>
</calcChain>
</file>

<file path=xl/sharedStrings.xml><?xml version="1.0" encoding="utf-8"?>
<sst xmlns="http://schemas.openxmlformats.org/spreadsheetml/2006/main" count="285" uniqueCount="132">
  <si>
    <t>CMS</t>
  </si>
  <si>
    <t>All Dept</t>
  </si>
  <si>
    <t>Audit ISO 13485</t>
  </si>
  <si>
    <t>CMS, HCGA, Produksi, QC</t>
  </si>
  <si>
    <t>Audit Ecolabel (Untuk Kursi)</t>
  </si>
  <si>
    <t>Audit SNI Kursi, Meja, Halal</t>
  </si>
  <si>
    <t>Audit Eksternal</t>
  </si>
  <si>
    <t>FIACO</t>
  </si>
  <si>
    <t>QC</t>
  </si>
  <si>
    <t>Internal Audit</t>
  </si>
  <si>
    <t>All Departemen</t>
  </si>
  <si>
    <t>Audit SMT Q3</t>
  </si>
  <si>
    <t>Audit SMT Q2</t>
  </si>
  <si>
    <t>Audit SMT Q1</t>
  </si>
  <si>
    <t>PT Cengineering Chitose Indonesia</t>
  </si>
  <si>
    <t>PT Sejahtera Palembang Furindo</t>
  </si>
  <si>
    <t>PT Sejahtera Samarinda Furindo</t>
  </si>
  <si>
    <t>PT Trijati Primula</t>
  </si>
  <si>
    <t>PT Mega Inti Mandiri</t>
  </si>
  <si>
    <t>PT Sinar Sejahtera Mandiri</t>
  </si>
  <si>
    <t>PT Sejahtera Wahana Gemilang</t>
  </si>
  <si>
    <t>PT Delta Furindotama</t>
  </si>
  <si>
    <t>FIACO &amp; Internal Audit</t>
  </si>
  <si>
    <t>Gudang IC, Produksi, &amp; Warehouse</t>
  </si>
  <si>
    <t>Stock Opname Industri &amp; Baros</t>
  </si>
  <si>
    <t>HC-GA, Corsec</t>
  </si>
  <si>
    <t>Audit Kepatuhan Peraturan Ketenagakerjaan, Kesehatan, OJK dan IDX, Peraturan Lingkungan.</t>
  </si>
  <si>
    <t>Audit Pajak Unifikasi Chitose 2025</t>
  </si>
  <si>
    <t>JANUARI 2027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</si>
  <si>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</si>
  <si>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</si>
  <si>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</si>
  <si>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</si>
  <si>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</si>
  <si>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</si>
  <si>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</si>
  <si>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</si>
  <si>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</si>
  <si>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</si>
  <si>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</si>
  <si>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</si>
  <si>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PIC</t>
  </si>
  <si>
    <t>Auditee</t>
  </si>
  <si>
    <t>Jenis Audit</t>
  </si>
  <si>
    <t>Sales</t>
  </si>
  <si>
    <t>Sampling Opname (RM, SF, FG)</t>
  </si>
  <si>
    <t>Audit SNI IEC Tempat Tidur Pasien</t>
  </si>
  <si>
    <t>Audit Internal</t>
  </si>
  <si>
    <t>Audit</t>
  </si>
  <si>
    <t>Kegiatan Audit</t>
  </si>
  <si>
    <t>No</t>
  </si>
  <si>
    <t>Grand Total</t>
  </si>
  <si>
    <t>Count of Audit</t>
  </si>
  <si>
    <t>Audit ISO 9001</t>
  </si>
  <si>
    <t>Audit ISO 14001</t>
  </si>
  <si>
    <t>Audit ISO 45001</t>
  </si>
  <si>
    <t>Audit AP AR dan Suspend Account Induk</t>
  </si>
  <si>
    <t xml:space="preserve"> SMT</t>
  </si>
  <si>
    <t xml:space="preserve"> SNI Produk</t>
  </si>
  <si>
    <t xml:space="preserve"> Ekolabel</t>
  </si>
  <si>
    <t xml:space="preserve"> ISO</t>
  </si>
  <si>
    <t>Done</t>
  </si>
  <si>
    <t>= Progress</t>
  </si>
  <si>
    <t xml:space="preserve"> Operasional - DH</t>
  </si>
  <si>
    <t xml:space="preserve"> Inventory - DH</t>
  </si>
  <si>
    <t xml:space="preserve"> Operasional - Internal</t>
  </si>
  <si>
    <t xml:space="preserve"> Kepatuhan - Internal</t>
  </si>
  <si>
    <t xml:space="preserve"> Inventory - Internal</t>
  </si>
  <si>
    <t>SCM &amp; Produksi</t>
  </si>
  <si>
    <t>Audit Efektifitas Realisasi Produksi</t>
  </si>
  <si>
    <t>Audit Efektifitas Handling Order</t>
  </si>
  <si>
    <t>Audit Efektifitas Quality Control ISO&amp;SNI</t>
  </si>
  <si>
    <t>= Planning Awal</t>
  </si>
  <si>
    <t>= Realisasi</t>
  </si>
  <si>
    <t>Jadwal Audit Laporan Keuangan Induk &amp; DH Tahun 2026</t>
  </si>
  <si>
    <t>Perusahaan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</si>
  <si>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</si>
  <si>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</si>
  <si>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</si>
  <si>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</si>
  <si>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</si>
  <si>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</si>
  <si>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</si>
  <si>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</si>
  <si>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</si>
  <si>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CINT</t>
  </si>
  <si>
    <t>CCI</t>
  </si>
  <si>
    <t>Trijati Primula</t>
  </si>
  <si>
    <t>Sejahtera Wahana Gemilang</t>
  </si>
  <si>
    <t>Delta Furindotama</t>
  </si>
  <si>
    <t>Sinar Sejahtera Mandiri</t>
  </si>
  <si>
    <t>Sejahtera Palembang Furindo</t>
  </si>
  <si>
    <t>Mega Inti Mandiri</t>
  </si>
  <si>
    <t>Operasional - Internal</t>
  </si>
  <si>
    <t>PT Chitose Internasional Tbk</t>
  </si>
  <si>
    <t>Frekuensi</t>
  </si>
  <si>
    <t>Realisasi</t>
  </si>
  <si>
    <t>Audit Account Keuangan DH CCI</t>
  </si>
  <si>
    <t>Audit Account Keuangan DH DF</t>
  </si>
  <si>
    <t>Audit Account Keuangan DH SWG</t>
  </si>
  <si>
    <t>Audit Account Keuangan DH MIM</t>
  </si>
  <si>
    <t>Audit Account Keuangan DH SSM</t>
  </si>
  <si>
    <t>Audit Account Keuangan DH TJP</t>
  </si>
  <si>
    <t>Audit Account Keuangan DH SPF</t>
  </si>
  <si>
    <t>Audit Account Keuangan CINT</t>
  </si>
  <si>
    <t>Progress</t>
  </si>
  <si>
    <t>Percentage</t>
  </si>
  <si>
    <t>Agenda</t>
  </si>
  <si>
    <t>Note</t>
  </si>
  <si>
    <t>Stock Opname Finish Goods Direct Holding DF</t>
  </si>
  <si>
    <t>Stock Opname Finish Goods Direct Holding SWG</t>
  </si>
  <si>
    <t>Stock Opname Finish Goods Direct Holding SSM</t>
  </si>
  <si>
    <t>Stock Opname Finish Goods Direct Holding MIM</t>
  </si>
  <si>
    <t>Stock Opname Finish Goods Direct Holding TJP</t>
  </si>
  <si>
    <t>Stock Opname Finish Goods Direct Holding SSF</t>
  </si>
  <si>
    <t>Stock Opname Finish Goods Direct Holding SPF</t>
  </si>
  <si>
    <t>Stock Opname Finish Goods Direct Holding CCI</t>
  </si>
  <si>
    <t>Start Date</t>
  </si>
  <si>
    <t>End Date</t>
  </si>
  <si>
    <t>Approx. date</t>
  </si>
  <si>
    <t>Year</t>
  </si>
  <si>
    <t>Audit Account Keuangan DH SSF</t>
  </si>
  <si>
    <t>Sejahtera Samarinda Furindo</t>
  </si>
  <si>
    <t>Audit SMT Q3 2025</t>
  </si>
  <si>
    <t>Done Feb</t>
  </si>
  <si>
    <t>PT Delta Furindotama (Tangerang)</t>
  </si>
  <si>
    <t>PT Sejahtera Wahana Gemilang (SBY)</t>
  </si>
  <si>
    <t>PT Mega Inti Mandiri (Medan)</t>
  </si>
  <si>
    <t>PT Sejahtera Palembang Furindo (Palembang)</t>
  </si>
  <si>
    <t>PT Sejahtera Samarinda Furindo (Samarinda)</t>
  </si>
  <si>
    <t>PT Sinar Sejahtera Mandiri (Semarang)</t>
  </si>
  <si>
    <t>PT Trijati Primula (Bandung)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</si>
</sst>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pivotButton="1"/>
    <xf numFmtId="0" fontId="0" fillId="0" borderId="13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10" fontId="4" fillId="3" borderId="15" xfId="1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NumberFormat="1"/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2"/>
    <xf numFmtId="0" fontId="11" fillId="5" borderId="19" xfId="2" applyFont="1" applyFill="1" applyBorder="1" applyAlignment="1">
      <alignment horizontal="center"/>
    </xf>
    <xf numFmtId="0" fontId="9" fillId="0" borderId="20" xfId="2" applyBorder="1"/>
    <xf numFmtId="0" fontId="9" fillId="0" borderId="6" xfId="2" applyBorder="1"/>
    <xf numFmtId="0" fontId="9" fillId="0" borderId="5" xfId="2" applyBorder="1"/>
    <xf numFmtId="0" fontId="9" fillId="6" borderId="5" xfId="2" applyFill="1" applyBorder="1"/>
    <xf numFmtId="0" fontId="9" fillId="0" borderId="4" xfId="2" applyBorder="1"/>
    <xf numFmtId="0" fontId="9" fillId="6" borderId="4" xfId="2" applyFill="1" applyBorder="1"/>
    <xf numFmtId="0" fontId="9" fillId="6" borderId="6" xfId="2" applyFill="1" applyBorder="1"/>
    <xf numFmtId="0" fontId="9" fillId="0" borderId="21" xfId="2" applyBorder="1"/>
    <xf numFmtId="0" fontId="9" fillId="0" borderId="3" xfId="2" applyBorder="1"/>
    <xf numFmtId="0" fontId="9" fillId="0" borderId="2" xfId="2" applyBorder="1"/>
    <xf numFmtId="0" fontId="9" fillId="0" borderId="1" xfId="2" applyBorder="1"/>
    <xf numFmtId="0" fontId="9" fillId="6" borderId="3" xfId="2" applyFill="1" applyBorder="1"/>
    <xf numFmtId="0" fontId="9" fillId="6" borderId="2" xfId="2" applyFill="1" applyBorder="1"/>
    <xf numFmtId="0" fontId="2" fillId="0" borderId="1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23" xfId="0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0" borderId="27" xfId="0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2" fillId="0" borderId="25" xfId="0" applyFont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4" borderId="33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9" fontId="0" fillId="7" borderId="18" xfId="1" applyFont="1" applyFill="1" applyBorder="1" applyAlignment="1">
      <alignment horizontal="center" vertical="center"/>
    </xf>
    <xf numFmtId="9" fontId="0" fillId="7" borderId="17" xfId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/>
    </xf>
    <xf numFmtId="0" fontId="11" fillId="5" borderId="11" xfId="2" applyFont="1" applyFill="1" applyBorder="1" applyAlignment="1">
      <alignment horizontal="center"/>
    </xf>
    <xf numFmtId="0" fontId="11" fillId="5" borderId="10" xfId="2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/>
    </xf>
  </cellXfs>
  <cellStyles count="3">
    <cellStyle name="Normal" xfId="0" builtinId="0"/>
    <cellStyle name="Normal 2" xfId="2" xr:uid="{B167A119-D6BA-4EB8-BA4D-84345FBA4CCC}"/>
    <cellStyle name="Percent" xfId="1" builtinId="5"/>
  </cellStyles>
  <dxfs count="0"/>
  <tableStyles count="0" defaultTableStyle="TableStyleMedium2" defaultPivotStyle="PivotStyleLight16"/>
  <colors>
    <mruColors>
      <color rgb="FFF7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[Audit Plan 2026 - CINT v3.xlsx]Summary!PivotTable2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Summary!$A$4:$A$7</c:f>
              <c:strCache>
                <c:ptCount val="3"/>
                <c:pt idx="0">
                  <c:v> SNI Produk</c:v>
                </c:pt>
                <c:pt idx="1">
                  <c:v> Ekolabel</c:v>
                </c:pt>
                <c:pt idx="2">
                  <c:v> ISO</c:v>
                </c:pt>
              </c:strCache>
            </c:strRef>
          </c:cat>
          <c:val>
            <c:numRef>
              <c:f>Summary!$B$4:$B$7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8-4F07-97DF-00811C26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006352"/>
        <c:axId val="1731007312"/>
      </c:barChart>
      <c:catAx>
        <c:axId val="173100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007312"/>
        <c:crosses val="autoZero"/>
        <c:auto val="1"/>
        <c:lblAlgn val="ctr"/>
        <c:lblOffset val="100"/>
        <c:noMultiLvlLbl val="0"/>
      </c:catAx>
      <c:valAx>
        <c:axId val="1731007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1006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[Audit Plan 2026 - CINT v3.xlsx]Summary!PivotTable4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Summary!$A$19:$A$26</c:f>
              <c:strCache>
                <c:ptCount val="7"/>
                <c:pt idx="0">
                  <c:v> SMT</c:v>
                </c:pt>
                <c:pt idx="1">
                  <c:v> Operasional - Internal</c:v>
                </c:pt>
                <c:pt idx="2">
                  <c:v> Kepatuhan - Internal</c:v>
                </c:pt>
                <c:pt idx="3">
                  <c:v> Inventory - Internal</c:v>
                </c:pt>
                <c:pt idx="4">
                  <c:v> Operasional - DH</c:v>
                </c:pt>
                <c:pt idx="5">
                  <c:v> Inventory - DH</c:v>
                </c:pt>
                <c:pt idx="6">
                  <c:v>Operasional - Internal</c:v>
                </c:pt>
              </c:strCache>
            </c:strRef>
          </c:cat>
          <c:val>
            <c:numRef>
              <c:f>Summary!$B$19:$B$26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6-462F-92E2-4A519067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74112"/>
        <c:axId val="1642873632"/>
      </c:barChart>
      <c:catAx>
        <c:axId val="16428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873632"/>
        <c:crosses val="autoZero"/>
        <c:auto val="1"/>
        <c:lblAlgn val="ctr"/>
        <c:lblOffset val="100"/>
        <c:noMultiLvlLbl val="0"/>
      </c:catAx>
      <c:valAx>
        <c:axId val="164287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42874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0</xdr:row>
      <xdr:rowOff>3810</xdr:rowOff>
    </xdr:from>
    <xdr:to>
      <xdr:col>9</xdr:col>
      <xdr:colOff>533400</xdr:colOff>
      <xdr:row>15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F2E239-095E-F16A-C524-9F3D0E063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312420</xdr:colOff>
      <xdr:row>15</xdr:row>
      <xdr:rowOff>125730</xdr:rowOff>
    </xdr:from>
    <xdr:to>
      <xdr:col>11</xdr:col>
      <xdr:colOff>342900</xdr:colOff>
      <xdr:row>30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033E79-B62E-BEAE-BADF-380C298C7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ggi R." refreshedDate="46084.461759027778" createdVersion="8" refreshedVersion="8" minRefreshableVersion="3" recordCount="36" xr:uid="{FAE8BCFC-C8A8-4D65-A9D6-0F1384CA8D8F}">
  <cacheSource type="worksheet">
    <worksheetSource ref="A3:F39" sheet="Rencana Jadwal Audit 2026"/>
  </cacheSource>
  <cacheFields count="6">
    <cacheField name="No" numFmtId="0">
      <sharedItems containsSemiMixedTypes="0" containsString="0" containsNumber="1" containsInteger="1" minValue="1" maxValue="36"/>
    </cacheField>
    <cacheField name="Audit" numFmtId="0">
      <sharedItems containsBlank="1" count="4">
        <s v="Audit Internal"/>
        <s v="Audit Eksternal"/>
        <m u="1"/>
        <s v="Internal" u="1"/>
      </sharedItems>
    </cacheField>
    <cacheField name="Jenis Audit" numFmtId="0">
      <sharedItems containsBlank="1" count="21">
        <s v=" Operasional - Internal"/>
        <s v=" Kepatuhan - Internal"/>
        <s v=" Inventory - Internal"/>
        <s v="Operasional - Internal"/>
        <s v=" Operasional - DH"/>
        <s v=" Inventory - DH"/>
        <s v=" SMT"/>
        <s v=" SNI Produk"/>
        <s v=" Ekolabel"/>
        <s v=" ISO"/>
        <s v=" Operasional" u="1"/>
        <s v=" Kepatuhan" u="1"/>
        <s v=" Inventory" u="1"/>
        <m u="1"/>
        <s v="Audit Operasional" u="1"/>
        <s v="Audit Kepatuhan" u="1"/>
        <s v="Audit Inventory" u="1"/>
        <s v="Audit SMT" u="1"/>
        <s v="Audit SNI Produk" u="1"/>
        <s v="Audit Ekolabel" u="1"/>
        <s v="Audit ISO" u="1"/>
      </sharedItems>
    </cacheField>
    <cacheField name="Kegiatan Audit" numFmtId="0">
      <sharedItems/>
    </cacheField>
    <cacheField name="Auditee" numFmtId="0">
      <sharedItems/>
    </cacheField>
    <cacheField name="PI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n v="1"/>
    <x v="0"/>
    <x v="0"/>
    <s v="Audit Efektifitas Realisasi Produksi"/>
    <s v="SCM &amp; Produksi"/>
    <s v="Internal Audit"/>
  </r>
  <r>
    <n v="2"/>
    <x v="0"/>
    <x v="0"/>
    <s v="Audit Efektifitas Quality Control ISO&amp;SNI"/>
    <s v="QC"/>
    <s v="Internal Audit"/>
  </r>
  <r>
    <n v="3"/>
    <x v="0"/>
    <x v="0"/>
    <s v="Audit Efektifitas Handling Order"/>
    <s v="Sales"/>
    <s v="Internal Audit"/>
  </r>
  <r>
    <n v="4"/>
    <x v="0"/>
    <x v="0"/>
    <s v="Audit Pajak Unifikasi Chitose 2025"/>
    <s v="FIACO"/>
    <s v="Internal Audit"/>
  </r>
  <r>
    <n v="5"/>
    <x v="0"/>
    <x v="0"/>
    <s v="Audit AP AR dan Suspend Account Induk"/>
    <s v="FIACO"/>
    <s v="Internal Audit"/>
  </r>
  <r>
    <n v="6"/>
    <x v="0"/>
    <x v="1"/>
    <s v="Audit Kepatuhan Peraturan Ketenagakerjaan, Kesehatan, OJK dan IDX, Peraturan Lingkungan."/>
    <s v="HC-GA, Corsec"/>
    <s v="Internal Audit"/>
  </r>
  <r>
    <n v="7"/>
    <x v="0"/>
    <x v="2"/>
    <s v="Sampling Opname (RM, SF, FG)"/>
    <s v="Gudang IC, Produksi, &amp; Warehouse"/>
    <s v="FIACO &amp; Internal Audit"/>
  </r>
  <r>
    <n v="8"/>
    <x v="0"/>
    <x v="2"/>
    <s v="Stock Opname Industri &amp; Baros"/>
    <s v="Gudang IC, Produksi, &amp; Warehouse"/>
    <s v="FIACO &amp; Internal Audit"/>
  </r>
  <r>
    <n v="9"/>
    <x v="0"/>
    <x v="3"/>
    <s v="Audit Account Keuangan CINT"/>
    <s v="PT Chitose Internasional Tbk"/>
    <s v="FIACO &amp; Internal Audit"/>
  </r>
  <r>
    <n v="10"/>
    <x v="0"/>
    <x v="4"/>
    <s v="Audit Account Keuangan DH CCI"/>
    <s v="PT Cengineering Chitose Indonesia"/>
    <s v="Internal Audit"/>
  </r>
  <r>
    <n v="11"/>
    <x v="0"/>
    <x v="4"/>
    <s v="Audit Account Keuangan DH DF"/>
    <s v="PT Delta Furindotama"/>
    <s v="Internal Audit"/>
  </r>
  <r>
    <n v="12"/>
    <x v="0"/>
    <x v="4"/>
    <s v="Audit Account Keuangan DH SWG"/>
    <s v="PT Sejahtera Wahana Gemilang"/>
    <s v="Internal Audit"/>
  </r>
  <r>
    <n v="13"/>
    <x v="0"/>
    <x v="4"/>
    <s v="Audit Account Keuangan DH MIM"/>
    <s v="PT Mega Inti Mandiri"/>
    <s v="Internal Audit"/>
  </r>
  <r>
    <n v="14"/>
    <x v="0"/>
    <x v="4"/>
    <s v="Audit Account Keuangan DH SSM"/>
    <s v="PT Sinar Sejahtera Mandiri"/>
    <s v="Internal Audit"/>
  </r>
  <r>
    <n v="15"/>
    <x v="0"/>
    <x v="4"/>
    <s v="Audit Account Keuangan DH TJP"/>
    <s v="PT Trijati Primula"/>
    <s v="Internal Audit"/>
  </r>
  <r>
    <n v="16"/>
    <x v="0"/>
    <x v="4"/>
    <s v="Audit Account Keuangan DH SPF"/>
    <s v="PT Sejahtera Palembang Furindo"/>
    <s v="Internal Audit"/>
  </r>
  <r>
    <n v="17"/>
    <x v="0"/>
    <x v="4"/>
    <s v="Audit Account Keuangan DH SSF"/>
    <s v="PT Sejahtera Samarinda Furindo"/>
    <s v="Internal Audit"/>
  </r>
  <r>
    <n v="18"/>
    <x v="0"/>
    <x v="5"/>
    <s v="Stock Opname Finish Goods Direct Holding DF"/>
    <s v="PT Delta Furindotama"/>
    <s v="FIACO &amp; Internal Audit"/>
  </r>
  <r>
    <n v="19"/>
    <x v="0"/>
    <x v="5"/>
    <s v="Stock Opname Finish Goods Direct Holding SWG"/>
    <s v="PT Sejahtera Wahana Gemilang"/>
    <s v="FIACO &amp; Internal Audit"/>
  </r>
  <r>
    <n v="20"/>
    <x v="0"/>
    <x v="5"/>
    <s v="Stock Opname Finish Goods Direct Holding SSM"/>
    <s v="PT Sinar Sejahtera Mandiri"/>
    <s v="FIACO &amp; Internal Audit"/>
  </r>
  <r>
    <n v="21"/>
    <x v="0"/>
    <x v="5"/>
    <s v="Stock Opname Finish Goods Direct Holding MIM"/>
    <s v="PT Mega Inti Mandiri"/>
    <s v="FIACO &amp; Internal Audit"/>
  </r>
  <r>
    <n v="22"/>
    <x v="0"/>
    <x v="5"/>
    <s v="Stock Opname Finish Goods Direct Holding TJP"/>
    <s v="PT Trijati Primula"/>
    <s v="FIACO &amp; Internal Audit"/>
  </r>
  <r>
    <n v="23"/>
    <x v="0"/>
    <x v="5"/>
    <s v="Stock Opname Finish Goods Direct Holding SSF"/>
    <s v="PT Sejahtera Samarinda Furindo"/>
    <s v="FIACO &amp; Internal Audit"/>
  </r>
  <r>
    <n v="24"/>
    <x v="0"/>
    <x v="5"/>
    <s v="Stock Opname Finish Goods Direct Holding SPF"/>
    <s v="PT Sejahtera Palembang Furindo"/>
    <s v="FIACO &amp; Internal Audit"/>
  </r>
  <r>
    <n v="25"/>
    <x v="0"/>
    <x v="5"/>
    <s v="Stock Opname Finish Goods Direct Holding CCI"/>
    <s v="PT Cengineering Chitose Indonesia"/>
    <s v="FIACO &amp; Internal Audit"/>
  </r>
  <r>
    <n v="26"/>
    <x v="0"/>
    <x v="6"/>
    <s v="Audit SMT Q3 2025"/>
    <s v="All Departemen"/>
    <s v="Internal Audit"/>
  </r>
  <r>
    <n v="27"/>
    <x v="0"/>
    <x v="6"/>
    <s v="Audit SMT Q1"/>
    <s v="All Departemen"/>
    <s v="Internal Audit"/>
  </r>
  <r>
    <n v="28"/>
    <x v="0"/>
    <x v="6"/>
    <s v="Audit SMT Q2"/>
    <s v="All Departemen"/>
    <s v="Internal Audit"/>
  </r>
  <r>
    <n v="29"/>
    <x v="0"/>
    <x v="6"/>
    <s v="Audit SMT Q3"/>
    <s v="All Departemen"/>
    <s v="Internal Audit"/>
  </r>
  <r>
    <n v="30"/>
    <x v="1"/>
    <x v="7"/>
    <s v="Audit SNI Kursi, Meja, Halal"/>
    <s v="All Dept"/>
    <s v="CMS"/>
  </r>
  <r>
    <n v="31"/>
    <x v="1"/>
    <x v="8"/>
    <s v="Audit Ecolabel (Untuk Kursi)"/>
    <s v="CMS, HCGA, Produksi, QC"/>
    <s v="CMS"/>
  </r>
  <r>
    <n v="32"/>
    <x v="1"/>
    <x v="7"/>
    <s v="Audit SNI IEC Tempat Tidur Pasien"/>
    <s v="All Dept"/>
    <s v="CMS"/>
  </r>
  <r>
    <n v="33"/>
    <x v="1"/>
    <x v="9"/>
    <s v="Audit ISO 13485"/>
    <s v="All Dept"/>
    <s v="CMS"/>
  </r>
  <r>
    <n v="34"/>
    <x v="1"/>
    <x v="9"/>
    <s v="Audit ISO 9001"/>
    <s v="All Dept"/>
    <s v="CMS"/>
  </r>
  <r>
    <n v="35"/>
    <x v="1"/>
    <x v="9"/>
    <s v="Audit ISO 14001"/>
    <s v="All Dept"/>
    <s v="CMS"/>
  </r>
  <r>
    <n v="36"/>
    <x v="1"/>
    <x v="9"/>
    <s v="Audit ISO 45001"/>
    <s v="All Dept"/>
    <s v="CM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35AAA-5F00-4D0E-814E-5BB559B95AC2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5">
  <location ref="A3:B7" firstHeaderRow="1" firstDataRow="1" firstDataCol="1" rowPageCount="1" colPageCount="1"/>
  <pivotFields count="6">
    <pivotField compact="0" outline="0" showAll="0"/>
    <pivotField axis="axisPage" dataField="1" compact="0" outline="0" multipleItemSelectionAllowed="1" showAll="0" defaultSubtotal="0">
      <items count="4">
        <item x="1"/>
        <item h="1" x="0"/>
        <item m="1" x="3"/>
        <item h="1" m="1" x="2"/>
      </items>
    </pivotField>
    <pivotField axis="axisRow" compact="0" outline="0" showAll="0">
      <items count="22">
        <item m="1" x="19"/>
        <item m="1" x="16"/>
        <item m="1" x="20"/>
        <item m="1" x="15"/>
        <item m="1" x="14"/>
        <item m="1" x="17"/>
        <item m="1" x="18"/>
        <item m="1" x="13"/>
        <item m="1" x="10"/>
        <item m="1" x="11"/>
        <item m="1" x="12"/>
        <item x="6"/>
        <item x="7"/>
        <item x="8"/>
        <item x="9"/>
        <item x="0"/>
        <item x="1"/>
        <item x="2"/>
        <item x="4"/>
        <item x="5"/>
        <item x="3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 v="12"/>
    </i>
    <i>
      <x v="13"/>
    </i>
    <i>
      <x v="14"/>
    </i>
    <i t="grand">
      <x/>
    </i>
  </rowItems>
  <colItems count="1">
    <i/>
  </colItems>
  <pageFields count="1">
    <pageField fld="1" hier="-1"/>
  </pageFields>
  <dataFields count="1">
    <dataField name="Count of Audit" fld="1" subtotal="count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3C6C85-0C7D-4402-A0E2-DF5BEC05C382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0">
  <location ref="A18:B26" firstHeaderRow="1" firstDataRow="1" firstDataCol="1" rowPageCount="1" colPageCount="1"/>
  <pivotFields count="6">
    <pivotField compact="0" outline="0" showAll="0"/>
    <pivotField axis="axisPage" dataField="1" compact="0" outline="0" multipleItemSelectionAllowed="1" showAll="0" defaultSubtotal="0">
      <items count="4">
        <item h="1" x="1"/>
        <item x="0"/>
        <item m="1" x="3"/>
        <item h="1" m="1" x="2"/>
      </items>
    </pivotField>
    <pivotField axis="axisRow" compact="0" outline="0" showAll="0">
      <items count="22">
        <item m="1" x="19"/>
        <item m="1" x="16"/>
        <item m="1" x="20"/>
        <item m="1" x="15"/>
        <item m="1" x="14"/>
        <item m="1" x="17"/>
        <item m="1" x="18"/>
        <item m="1" x="13"/>
        <item m="1" x="10"/>
        <item m="1" x="11"/>
        <item m="1" x="12"/>
        <item x="6"/>
        <item x="7"/>
        <item x="8"/>
        <item x="9"/>
        <item x="0"/>
        <item x="1"/>
        <item x="2"/>
        <item x="4"/>
        <item x="5"/>
        <item x="3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8">
    <i>
      <x v="11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pageFields count="1">
    <pageField fld="1" hier="-1"/>
  </pageFields>
  <dataFields count="1">
    <dataField name="Count of Audit" fld="1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065C-084D-4BE0-957F-5D919446B0C9}">
  <dimension ref="A1:B26"/>
  <sheetViews>
    <sheetView workbookViewId="0">
      <selection activeCell="B23" sqref="B23"/>
    </sheetView>
  </sheetViews>
  <sheetFormatPr defaultRowHeight="14.4" x14ac:dyDescent="0.3"/>
  <cols>
    <col min="1" max="1" width="18.77734375" bestFit="1" customWidth="1"/>
    <col min="2" max="2" width="13.77734375" bestFit="1" customWidth="1"/>
    <col min="3" max="3" width="12.5546875" bestFit="1" customWidth="1"/>
    <col min="5" max="5" width="15.33203125" bestFit="1" customWidth="1"/>
    <col min="6" max="6" width="12.5546875" bestFit="1" customWidth="1"/>
  </cols>
  <sheetData>
    <row r="1" spans="1:2" x14ac:dyDescent="0.3">
      <c r="A1" s="32" t="s">
        <v>48</v>
      </c>
      <c r="B1" t="s">
        <v>6</v>
      </c>
    </row>
    <row r="3" spans="1:2" x14ac:dyDescent="0.3">
      <c r="A3" s="32" t="s">
        <v>43</v>
      </c>
      <c r="B3" t="s">
        <v>52</v>
      </c>
    </row>
    <row r="4" spans="1:2" x14ac:dyDescent="0.3">
      <c r="A4" t="s">
        <v>58</v>
      </c>
      <c r="B4" s="50">
        <v>2</v>
      </c>
    </row>
    <row r="5" spans="1:2" x14ac:dyDescent="0.3">
      <c r="A5" t="s">
        <v>59</v>
      </c>
      <c r="B5" s="50">
        <v>1</v>
      </c>
    </row>
    <row r="6" spans="1:2" x14ac:dyDescent="0.3">
      <c r="A6" t="s">
        <v>60</v>
      </c>
      <c r="B6" s="50">
        <v>4</v>
      </c>
    </row>
    <row r="7" spans="1:2" x14ac:dyDescent="0.3">
      <c r="A7" t="s">
        <v>51</v>
      </c>
      <c r="B7" s="50">
        <v>7</v>
      </c>
    </row>
    <row r="16" spans="1:2" x14ac:dyDescent="0.3">
      <c r="A16" s="32" t="s">
        <v>48</v>
      </c>
      <c r="B16" t="s">
        <v>47</v>
      </c>
    </row>
    <row r="18" spans="1:2" x14ac:dyDescent="0.3">
      <c r="A18" s="32" t="s">
        <v>43</v>
      </c>
      <c r="B18" t="s">
        <v>52</v>
      </c>
    </row>
    <row r="19" spans="1:2" x14ac:dyDescent="0.3">
      <c r="A19" t="s">
        <v>57</v>
      </c>
      <c r="B19" s="50">
        <v>4</v>
      </c>
    </row>
    <row r="20" spans="1:2" x14ac:dyDescent="0.3">
      <c r="A20" t="s">
        <v>65</v>
      </c>
      <c r="B20" s="50">
        <v>5</v>
      </c>
    </row>
    <row r="21" spans="1:2" x14ac:dyDescent="0.3">
      <c r="A21" t="s">
        <v>66</v>
      </c>
      <c r="B21" s="50">
        <v>1</v>
      </c>
    </row>
    <row r="22" spans="1:2" x14ac:dyDescent="0.3">
      <c r="A22" t="s">
        <v>67</v>
      </c>
      <c r="B22" s="50">
        <v>2</v>
      </c>
    </row>
    <row r="23" spans="1:2" x14ac:dyDescent="0.3">
      <c r="A23" t="s">
        <v>63</v>
      </c>
      <c r="B23" s="50">
        <v>8</v>
      </c>
    </row>
    <row r="24" spans="1:2" x14ac:dyDescent="0.3">
      <c r="A24" t="s">
        <v>64</v>
      </c>
      <c r="B24" s="50">
        <v>8</v>
      </c>
    </row>
    <row r="25" spans="1:2" x14ac:dyDescent="0.3">
      <c r="A25" t="s">
        <v>93</v>
      </c>
      <c r="B25" s="50">
        <v>1</v>
      </c>
    </row>
    <row r="26" spans="1:2" x14ac:dyDescent="0.3">
      <c r="A26" t="s">
        <v>51</v>
      </c>
      <c r="B26" s="50">
        <v>29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0172-CD7A-4EDF-B9E9-31B9A256C314}">
  <dimension ref="A1:BI45"/>
  <sheetViews>
    <sheetView tabSelected="1" zoomScale="85" zoomScaleNormal="85" workbookViewId="0">
      <pane xSplit="4" ySplit="3" topLeftCell="T23" activePane="bottomRight" state="frozen"/>
      <selection pane="topRight" activeCell="C1" sqref="C1"/>
      <selection pane="bottomLeft" activeCell="A4" sqref="A4"/>
      <selection pane="bottomRight" activeCell="AE38" sqref="AE38"/>
    </sheetView>
  </sheetViews>
  <sheetFormatPr defaultColWidth="8.77734375" defaultRowHeight="14.4" x14ac:dyDescent="0.3"/>
  <cols>
    <col min="1" max="1" width="6.77734375" style="2" customWidth="1"/>
    <col min="2" max="2" width="13.6640625" style="2" bestFit="1" customWidth="1"/>
    <col min="3" max="3" width="20.77734375" style="2" bestFit="1" customWidth="1"/>
    <col min="4" max="4" width="35" style="3" customWidth="1"/>
    <col min="5" max="5" width="40" style="1" bestFit="1" customWidth="1"/>
    <col min="6" max="6" width="20.21875" style="2" customWidth="1"/>
    <col min="7" max="54" width="2.44140625" style="1" customWidth="1"/>
    <col min="55" max="55" width="3.21875" style="1" customWidth="1"/>
    <col min="56" max="58" width="2.88671875" style="1" customWidth="1"/>
    <col min="59" max="60" width="9.88671875" style="42" customWidth="1"/>
    <col min="61" max="61" width="12.77734375" style="1" customWidth="1"/>
    <col min="62" max="62" width="13.5546875" style="1" customWidth="1"/>
    <col min="63" max="16384" width="8.77734375" style="1"/>
  </cols>
  <sheetData>
    <row r="1" spans="1:61" ht="15" thickBot="1" x14ac:dyDescent="0.35"/>
    <row r="2" spans="1:61" s="17" customFormat="1" ht="15" thickBot="1" x14ac:dyDescent="0.35">
      <c r="A2" s="4"/>
      <c r="B2" s="4"/>
      <c r="C2" s="4"/>
      <c r="G2" s="125" t="s">
        <v>40</v>
      </c>
      <c r="H2" s="126"/>
      <c r="I2" s="126"/>
      <c r="J2" s="127"/>
      <c r="K2" s="125" t="s">
        <v>39</v>
      </c>
      <c r="L2" s="126"/>
      <c r="M2" s="126"/>
      <c r="N2" s="127"/>
      <c r="O2" s="125" t="s">
        <v>38</v>
      </c>
      <c r="P2" s="126"/>
      <c r="Q2" s="126"/>
      <c r="R2" s="127"/>
      <c r="S2" s="125" t="s">
        <v>37</v>
      </c>
      <c r="T2" s="126"/>
      <c r="U2" s="126"/>
      <c r="V2" s="127"/>
      <c r="W2" s="125" t="s">
        <v>36</v>
      </c>
      <c r="X2" s="126"/>
      <c r="Y2" s="126"/>
      <c r="Z2" s="127"/>
      <c r="AA2" s="125" t="s">
        <v>35</v>
      </c>
      <c r="AB2" s="126"/>
      <c r="AC2" s="126"/>
      <c r="AD2" s="127"/>
      <c r="AE2" s="125" t="s">
        <v>34</v>
      </c>
      <c r="AF2" s="126"/>
      <c r="AG2" s="126"/>
      <c r="AH2" s="127"/>
      <c r="AI2" s="125" t="s">
        <v>33</v>
      </c>
      <c r="AJ2" s="126"/>
      <c r="AK2" s="126"/>
      <c r="AL2" s="127"/>
      <c r="AM2" s="125" t="s">
        <v>32</v>
      </c>
      <c r="AN2" s="126"/>
      <c r="AO2" s="126"/>
      <c r="AP2" s="127"/>
      <c r="AQ2" s="129" t="s">
        <v>31</v>
      </c>
      <c r="AR2" s="130"/>
      <c r="AS2" s="130"/>
      <c r="AT2" s="131"/>
      <c r="AU2" s="125" t="s">
        <v>30</v>
      </c>
      <c r="AV2" s="126"/>
      <c r="AW2" s="126"/>
      <c r="AX2" s="127"/>
      <c r="AY2" s="125" t="s">
        <v>29</v>
      </c>
      <c r="AZ2" s="126"/>
      <c r="BA2" s="126"/>
      <c r="BB2" s="127"/>
      <c r="BC2" s="125" t="s">
        <v>28</v>
      </c>
      <c r="BD2" s="126"/>
      <c r="BE2" s="126"/>
      <c r="BF2" s="128"/>
      <c r="BG2" s="123" t="s">
        <v>105</v>
      </c>
      <c r="BH2" s="124"/>
      <c r="BI2" s="55" t="s">
        <v>105</v>
      </c>
    </row>
    <row r="3" spans="1:61" s="17" customFormat="1" ht="15" thickBot="1" x14ac:dyDescent="0.35">
      <c r="A3" s="31" t="s">
        <v>50</v>
      </c>
      <c r="B3" s="31" t="s">
        <v>48</v>
      </c>
      <c r="C3" s="31" t="s">
        <v>43</v>
      </c>
      <c r="D3" s="31" t="s">
        <v>49</v>
      </c>
      <c r="E3" s="30" t="s">
        <v>42</v>
      </c>
      <c r="F3" s="29" t="s">
        <v>41</v>
      </c>
      <c r="G3" s="45">
        <v>1</v>
      </c>
      <c r="H3" s="46">
        <v>2</v>
      </c>
      <c r="I3" s="46">
        <v>3</v>
      </c>
      <c r="J3" s="47">
        <v>4</v>
      </c>
      <c r="K3" s="48">
        <v>1</v>
      </c>
      <c r="L3" s="46">
        <v>2</v>
      </c>
      <c r="M3" s="46">
        <v>3</v>
      </c>
      <c r="N3" s="47">
        <v>4</v>
      </c>
      <c r="O3" s="48">
        <v>1</v>
      </c>
      <c r="P3" s="46">
        <v>2</v>
      </c>
      <c r="Q3" s="46">
        <v>3</v>
      </c>
      <c r="R3" s="47">
        <v>4</v>
      </c>
      <c r="S3" s="48">
        <v>1</v>
      </c>
      <c r="T3" s="46">
        <v>2</v>
      </c>
      <c r="U3" s="46">
        <v>3</v>
      </c>
      <c r="V3" s="47">
        <v>4</v>
      </c>
      <c r="W3" s="48">
        <v>1</v>
      </c>
      <c r="X3" s="46">
        <v>2</v>
      </c>
      <c r="Y3" s="46">
        <v>3</v>
      </c>
      <c r="Z3" s="47">
        <v>4</v>
      </c>
      <c r="AA3" s="48">
        <v>1</v>
      </c>
      <c r="AB3" s="46">
        <v>2</v>
      </c>
      <c r="AC3" s="46">
        <v>3</v>
      </c>
      <c r="AD3" s="47">
        <v>4</v>
      </c>
      <c r="AE3" s="48">
        <v>1</v>
      </c>
      <c r="AF3" s="46">
        <v>2</v>
      </c>
      <c r="AG3" s="46">
        <v>3</v>
      </c>
      <c r="AH3" s="47">
        <v>4</v>
      </c>
      <c r="AI3" s="48">
        <v>1</v>
      </c>
      <c r="AJ3" s="46">
        <v>2</v>
      </c>
      <c r="AK3" s="46">
        <v>3</v>
      </c>
      <c r="AL3" s="47">
        <v>4</v>
      </c>
      <c r="AM3" s="48">
        <v>1</v>
      </c>
      <c r="AN3" s="46">
        <v>2</v>
      </c>
      <c r="AO3" s="46">
        <v>3</v>
      </c>
      <c r="AP3" s="47">
        <v>4</v>
      </c>
      <c r="AQ3" s="48">
        <v>1</v>
      </c>
      <c r="AR3" s="46">
        <v>2</v>
      </c>
      <c r="AS3" s="46">
        <v>3</v>
      </c>
      <c r="AT3" s="47">
        <v>4</v>
      </c>
      <c r="AU3" s="48">
        <v>1</v>
      </c>
      <c r="AV3" s="46">
        <v>2</v>
      </c>
      <c r="AW3" s="46">
        <v>3</v>
      </c>
      <c r="AX3" s="47">
        <v>4</v>
      </c>
      <c r="AY3" s="48">
        <v>1</v>
      </c>
      <c r="AZ3" s="46">
        <v>2</v>
      </c>
      <c r="BA3" s="46">
        <v>3</v>
      </c>
      <c r="BB3" s="47">
        <v>4</v>
      </c>
      <c r="BC3" s="48">
        <v>1</v>
      </c>
      <c r="BD3" s="46">
        <v>2</v>
      </c>
      <c r="BE3" s="46">
        <v>3</v>
      </c>
      <c r="BF3" s="101">
        <v>4</v>
      </c>
      <c r="BG3" s="104" t="s">
        <v>95</v>
      </c>
      <c r="BH3" s="102" t="s">
        <v>96</v>
      </c>
      <c r="BI3" s="103" t="s">
        <v>106</v>
      </c>
    </row>
    <row r="4" spans="1:61" x14ac:dyDescent="0.3">
      <c r="A4" s="26">
        <v>1</v>
      </c>
      <c r="B4" s="27" t="s">
        <v>47</v>
      </c>
      <c r="C4" s="27" t="s">
        <v>65</v>
      </c>
      <c r="D4" s="114" t="s">
        <v>69</v>
      </c>
      <c r="E4" s="11" t="s">
        <v>68</v>
      </c>
      <c r="F4" s="16" t="s">
        <v>9</v>
      </c>
      <c r="G4" s="34"/>
      <c r="H4" s="13"/>
      <c r="I4" s="13"/>
      <c r="J4" s="15"/>
      <c r="K4" s="12"/>
      <c r="L4" s="11"/>
      <c r="M4" s="11"/>
      <c r="N4" s="10"/>
      <c r="O4" s="12"/>
      <c r="P4" s="11"/>
      <c r="Q4" s="11"/>
      <c r="R4" s="10"/>
      <c r="S4" s="12"/>
      <c r="T4" s="11"/>
      <c r="U4" s="11"/>
      <c r="V4" s="10"/>
      <c r="W4" s="12"/>
      <c r="X4" s="11"/>
      <c r="Y4" s="11"/>
      <c r="Z4" s="10"/>
      <c r="AA4" s="12"/>
      <c r="AB4" s="11"/>
      <c r="AC4" s="11"/>
      <c r="AD4" s="10"/>
      <c r="AE4" s="12"/>
      <c r="AF4" s="11"/>
      <c r="AG4" s="11"/>
      <c r="AH4" s="10"/>
      <c r="AI4" s="12"/>
      <c r="AJ4" s="11"/>
      <c r="AK4" s="11"/>
      <c r="AL4" s="10"/>
      <c r="AM4" s="12"/>
      <c r="AN4" s="11"/>
      <c r="AO4" s="53"/>
      <c r="AP4" s="51"/>
      <c r="AQ4" s="12"/>
      <c r="AR4" s="11"/>
      <c r="AS4" s="11"/>
      <c r="AT4" s="10"/>
      <c r="AU4" s="12"/>
      <c r="AV4" s="11"/>
      <c r="AW4" s="11"/>
      <c r="AX4" s="10"/>
      <c r="AY4" s="12"/>
      <c r="AZ4" s="11"/>
      <c r="BA4" s="11"/>
      <c r="BB4" s="10"/>
      <c r="BC4" s="12"/>
      <c r="BD4" s="11"/>
      <c r="BE4" s="11"/>
      <c r="BF4" s="10"/>
      <c r="BG4" s="105">
        <v>1</v>
      </c>
      <c r="BH4" s="106">
        <f>COUNTIF('Realisasi Audit 2026'!$C$2:$C$849, D4)</f>
        <v>0</v>
      </c>
      <c r="BI4" s="112">
        <f t="shared" ref="BI4:BI39" si="0">(BH4/BG4)</f>
        <v>0</v>
      </c>
    </row>
    <row r="5" spans="1:61" x14ac:dyDescent="0.3">
      <c r="A5" s="26">
        <f>A4+1</f>
        <v>2</v>
      </c>
      <c r="B5" s="27" t="s">
        <v>47</v>
      </c>
      <c r="C5" s="27" t="s">
        <v>65</v>
      </c>
      <c r="D5" s="114" t="s">
        <v>71</v>
      </c>
      <c r="E5" s="11" t="s">
        <v>8</v>
      </c>
      <c r="F5" s="16" t="s">
        <v>9</v>
      </c>
      <c r="G5" s="33"/>
      <c r="H5" s="11"/>
      <c r="I5" s="11"/>
      <c r="J5" s="10"/>
      <c r="K5" s="12"/>
      <c r="L5" s="11"/>
      <c r="M5" s="11"/>
      <c r="N5" s="10"/>
      <c r="O5" s="12"/>
      <c r="P5" s="11"/>
      <c r="Q5" s="11"/>
      <c r="R5" s="25"/>
      <c r="S5" s="24"/>
      <c r="T5" s="11"/>
      <c r="U5" s="11"/>
      <c r="V5" s="10"/>
      <c r="W5" s="12"/>
      <c r="X5" s="13"/>
      <c r="Y5" s="13"/>
      <c r="Z5" s="15"/>
      <c r="AA5" s="12"/>
      <c r="AB5" s="11"/>
      <c r="AC5" s="11"/>
      <c r="AD5" s="10"/>
      <c r="AE5" s="12"/>
      <c r="AF5" s="11"/>
      <c r="AG5" s="11"/>
      <c r="AH5" s="10"/>
      <c r="AI5" s="12"/>
      <c r="AJ5" s="11"/>
      <c r="AK5" s="11"/>
      <c r="AL5" s="10"/>
      <c r="AM5" s="12"/>
      <c r="AN5" s="11"/>
      <c r="AO5" s="11"/>
      <c r="AP5" s="10"/>
      <c r="AQ5" s="28"/>
      <c r="AR5" s="11"/>
      <c r="AS5" s="11"/>
      <c r="AT5" s="10"/>
      <c r="AU5" s="12"/>
      <c r="AV5" s="11"/>
      <c r="AW5" s="11"/>
      <c r="AX5" s="10"/>
      <c r="AY5" s="12"/>
      <c r="AZ5" s="11"/>
      <c r="BA5" s="11"/>
      <c r="BB5" s="10"/>
      <c r="BC5" s="28"/>
      <c r="BD5" s="11"/>
      <c r="BE5" s="11"/>
      <c r="BF5" s="10"/>
      <c r="BG5" s="107">
        <v>1</v>
      </c>
      <c r="BH5" s="106">
        <f>COUNTIF('Realisasi Audit 2026'!$C$2:$C$849, D5)</f>
        <v>0</v>
      </c>
      <c r="BI5" s="112">
        <f t="shared" si="0"/>
        <v>0</v>
      </c>
    </row>
    <row r="6" spans="1:61" x14ac:dyDescent="0.3">
      <c r="A6" s="26">
        <f t="shared" ref="A6:A39" si="1">A5+1</f>
        <v>3</v>
      </c>
      <c r="B6" s="27" t="s">
        <v>47</v>
      </c>
      <c r="C6" s="27" t="s">
        <v>65</v>
      </c>
      <c r="D6" s="114" t="s">
        <v>70</v>
      </c>
      <c r="E6" s="11" t="s">
        <v>44</v>
      </c>
      <c r="F6" s="16" t="s">
        <v>9</v>
      </c>
      <c r="G6" s="33"/>
      <c r="H6" s="11"/>
      <c r="I6" s="11"/>
      <c r="J6" s="10"/>
      <c r="K6" s="12"/>
      <c r="L6" s="11"/>
      <c r="M6" s="11"/>
      <c r="N6" s="10"/>
      <c r="O6" s="12"/>
      <c r="P6" s="11"/>
      <c r="Q6" s="11"/>
      <c r="R6" s="10"/>
      <c r="S6" s="12"/>
      <c r="T6" s="11"/>
      <c r="U6" s="11"/>
      <c r="V6" s="10"/>
      <c r="W6" s="12"/>
      <c r="X6" s="11"/>
      <c r="Y6" s="11"/>
      <c r="Z6" s="10"/>
      <c r="AA6" s="12"/>
      <c r="AB6" s="11"/>
      <c r="AC6" s="11"/>
      <c r="AD6" s="10"/>
      <c r="AE6" s="12"/>
      <c r="AF6" s="11"/>
      <c r="AG6" s="11"/>
      <c r="AH6" s="10"/>
      <c r="AI6" s="12"/>
      <c r="AJ6" s="11"/>
      <c r="AK6" s="11"/>
      <c r="AL6" s="10"/>
      <c r="AM6" s="12"/>
      <c r="AN6" s="11"/>
      <c r="AO6" s="13"/>
      <c r="AP6" s="15"/>
      <c r="AQ6" s="12"/>
      <c r="AR6" s="11"/>
      <c r="AS6" s="11"/>
      <c r="AT6" s="10"/>
      <c r="AU6" s="12"/>
      <c r="AV6" s="11"/>
      <c r="AW6" s="11"/>
      <c r="AX6" s="10"/>
      <c r="AY6" s="12"/>
      <c r="AZ6" s="11"/>
      <c r="BA6" s="11"/>
      <c r="BB6" s="10"/>
      <c r="BC6" s="12"/>
      <c r="BD6" s="11"/>
      <c r="BE6" s="11"/>
      <c r="BF6" s="10"/>
      <c r="BG6" s="107">
        <v>1</v>
      </c>
      <c r="BH6" s="106">
        <f>COUNTIF('Realisasi Audit 2026'!$C$2:$C$849, D6)</f>
        <v>0</v>
      </c>
      <c r="BI6" s="112">
        <f t="shared" si="0"/>
        <v>0</v>
      </c>
    </row>
    <row r="7" spans="1:61" x14ac:dyDescent="0.3">
      <c r="A7" s="26">
        <f t="shared" si="1"/>
        <v>4</v>
      </c>
      <c r="B7" s="27" t="s">
        <v>47</v>
      </c>
      <c r="C7" s="27" t="s">
        <v>65</v>
      </c>
      <c r="D7" s="114" t="s">
        <v>27</v>
      </c>
      <c r="E7" s="11" t="s">
        <v>7</v>
      </c>
      <c r="F7" s="16" t="s">
        <v>9</v>
      </c>
      <c r="G7" s="33"/>
      <c r="H7" s="11"/>
      <c r="I7" s="11"/>
      <c r="J7" s="10"/>
      <c r="K7" s="12"/>
      <c r="L7" s="11"/>
      <c r="M7" s="11"/>
      <c r="N7" s="10"/>
      <c r="O7" s="12"/>
      <c r="P7" s="11"/>
      <c r="Q7" s="53"/>
      <c r="R7" s="51"/>
      <c r="S7" s="12"/>
      <c r="T7" s="11"/>
      <c r="U7" s="11"/>
      <c r="V7" s="10"/>
      <c r="W7" s="12"/>
      <c r="X7" s="11"/>
      <c r="Y7" s="11"/>
      <c r="Z7" s="10"/>
      <c r="AA7" s="12"/>
      <c r="AB7" s="13"/>
      <c r="AC7" s="13"/>
      <c r="AD7" s="54"/>
      <c r="AE7" s="24"/>
      <c r="AF7" s="11"/>
      <c r="AG7" s="11"/>
      <c r="AH7" s="10"/>
      <c r="AI7" s="12"/>
      <c r="AJ7" s="11"/>
      <c r="AK7" s="11"/>
      <c r="AL7" s="10"/>
      <c r="AM7" s="12"/>
      <c r="AN7" s="11"/>
      <c r="AO7" s="11"/>
      <c r="AP7" s="10"/>
      <c r="AQ7" s="12"/>
      <c r="AR7" s="11"/>
      <c r="AS7" s="11"/>
      <c r="AT7" s="10"/>
      <c r="AU7" s="12"/>
      <c r="AV7" s="11"/>
      <c r="AW7" s="11"/>
      <c r="AX7" s="10"/>
      <c r="AY7" s="12"/>
      <c r="AZ7" s="11"/>
      <c r="BA7" s="11"/>
      <c r="BB7" s="10"/>
      <c r="BC7" s="12"/>
      <c r="BD7" s="11"/>
      <c r="BE7" s="11"/>
      <c r="BF7" s="10"/>
      <c r="BG7" s="107">
        <v>1</v>
      </c>
      <c r="BH7" s="106">
        <f>COUNTIF('Realisasi Audit 2026'!$C$2:$C$849, D7)</f>
        <v>0</v>
      </c>
      <c r="BI7" s="112">
        <f t="shared" si="0"/>
        <v>0</v>
      </c>
    </row>
    <row r="8" spans="1:61" x14ac:dyDescent="0.3">
      <c r="A8" s="26">
        <f t="shared" si="1"/>
        <v>5</v>
      </c>
      <c r="B8" s="27" t="s">
        <v>47</v>
      </c>
      <c r="C8" s="27" t="s">
        <v>65</v>
      </c>
      <c r="D8" s="114" t="s">
        <v>56</v>
      </c>
      <c r="E8" s="11" t="s">
        <v>7</v>
      </c>
      <c r="F8" s="16" t="s">
        <v>9</v>
      </c>
      <c r="G8" s="33"/>
      <c r="H8" s="11"/>
      <c r="I8" s="11"/>
      <c r="J8" s="10"/>
      <c r="K8" s="12"/>
      <c r="L8" s="11"/>
      <c r="M8" s="11"/>
      <c r="N8" s="10"/>
      <c r="O8" s="12"/>
      <c r="P8" s="11"/>
      <c r="Q8" s="11"/>
      <c r="R8" s="10"/>
      <c r="S8" s="12"/>
      <c r="T8" s="11"/>
      <c r="U8" s="11"/>
      <c r="V8" s="10"/>
      <c r="W8" s="12"/>
      <c r="X8" s="11"/>
      <c r="Y8" s="11"/>
      <c r="Z8" s="10"/>
      <c r="AA8" s="12"/>
      <c r="AB8" s="11"/>
      <c r="AC8" s="11"/>
      <c r="AD8" s="10"/>
      <c r="AE8" s="12"/>
      <c r="AF8" s="11"/>
      <c r="AG8" s="11"/>
      <c r="AH8" s="10"/>
      <c r="AI8" s="12"/>
      <c r="AJ8" s="11"/>
      <c r="AK8" s="11"/>
      <c r="AL8" s="10"/>
      <c r="AM8" s="12"/>
      <c r="AN8" s="11"/>
      <c r="AO8" s="11"/>
      <c r="AP8" s="10"/>
      <c r="AQ8" s="12"/>
      <c r="AR8" s="11"/>
      <c r="AS8" s="13"/>
      <c r="AT8" s="15"/>
      <c r="AU8" s="12"/>
      <c r="AV8" s="11"/>
      <c r="AW8" s="11"/>
      <c r="AX8" s="10"/>
      <c r="AY8" s="12"/>
      <c r="AZ8" s="11"/>
      <c r="BA8" s="11"/>
      <c r="BB8" s="10"/>
      <c r="BC8" s="12"/>
      <c r="BD8" s="11"/>
      <c r="BE8" s="11"/>
      <c r="BF8" s="10"/>
      <c r="BG8" s="107">
        <v>1</v>
      </c>
      <c r="BH8" s="106">
        <f>COUNTIF('Realisasi Audit 2026'!$C$2:$C$849, D8)</f>
        <v>0</v>
      </c>
      <c r="BI8" s="112">
        <f t="shared" si="0"/>
        <v>0</v>
      </c>
    </row>
    <row r="9" spans="1:61" ht="43.2" x14ac:dyDescent="0.3">
      <c r="A9" s="26">
        <f t="shared" si="1"/>
        <v>6</v>
      </c>
      <c r="B9" s="27" t="s">
        <v>47</v>
      </c>
      <c r="C9" s="27" t="s">
        <v>66</v>
      </c>
      <c r="D9" s="114" t="s">
        <v>26</v>
      </c>
      <c r="E9" s="11" t="s">
        <v>25</v>
      </c>
      <c r="F9" s="16" t="s">
        <v>9</v>
      </c>
      <c r="G9" s="33"/>
      <c r="H9" s="11"/>
      <c r="I9" s="11"/>
      <c r="J9" s="10"/>
      <c r="K9" s="12"/>
      <c r="L9" s="11"/>
      <c r="M9" s="11"/>
      <c r="N9" s="10"/>
      <c r="O9" s="12"/>
      <c r="P9" s="11"/>
      <c r="Q9" s="11"/>
      <c r="R9" s="10"/>
      <c r="S9" s="12"/>
      <c r="T9" s="11"/>
      <c r="U9" s="11"/>
      <c r="V9" s="10"/>
      <c r="W9" s="12"/>
      <c r="X9" s="11"/>
      <c r="Y9" s="11"/>
      <c r="Z9" s="10"/>
      <c r="AA9" s="12"/>
      <c r="AB9" s="11"/>
      <c r="AC9" s="11"/>
      <c r="AD9" s="10"/>
      <c r="AE9" s="12"/>
      <c r="AF9" s="11"/>
      <c r="AG9" s="11"/>
      <c r="AH9" s="10"/>
      <c r="AI9" s="12"/>
      <c r="AJ9" s="11"/>
      <c r="AK9" s="11"/>
      <c r="AL9" s="10"/>
      <c r="AM9" s="12"/>
      <c r="AN9" s="11"/>
      <c r="AO9" s="11"/>
      <c r="AP9" s="10"/>
      <c r="AQ9" s="12"/>
      <c r="AR9" s="11"/>
      <c r="AS9" s="11"/>
      <c r="AT9" s="16"/>
      <c r="AU9" s="12"/>
      <c r="AV9" s="13"/>
      <c r="AW9" s="13"/>
      <c r="AX9" s="15"/>
      <c r="AY9" s="26"/>
      <c r="AZ9" s="11"/>
      <c r="BA9" s="11"/>
      <c r="BB9" s="10"/>
      <c r="BC9" s="12"/>
      <c r="BD9" s="11"/>
      <c r="BE9" s="11"/>
      <c r="BF9" s="16"/>
      <c r="BG9" s="107">
        <v>1</v>
      </c>
      <c r="BH9" s="106">
        <f>COUNTIF('Realisasi Audit 2026'!$C$2:$C$849, D9)</f>
        <v>0</v>
      </c>
      <c r="BI9" s="112">
        <f t="shared" si="0"/>
        <v>0</v>
      </c>
    </row>
    <row r="10" spans="1:61" x14ac:dyDescent="0.3">
      <c r="A10" s="26">
        <f t="shared" si="1"/>
        <v>7</v>
      </c>
      <c r="B10" s="27" t="s">
        <v>47</v>
      </c>
      <c r="C10" s="27" t="s">
        <v>67</v>
      </c>
      <c r="D10" s="36" t="s">
        <v>45</v>
      </c>
      <c r="E10" s="36" t="s">
        <v>23</v>
      </c>
      <c r="F10" s="37" t="s">
        <v>22</v>
      </c>
      <c r="G10" s="34"/>
      <c r="H10" s="13"/>
      <c r="I10" s="13"/>
      <c r="J10" s="15"/>
      <c r="K10" s="122"/>
      <c r="L10" s="116"/>
      <c r="M10" s="116"/>
      <c r="N10" s="118"/>
      <c r="O10" s="14"/>
      <c r="P10" s="13"/>
      <c r="Q10" s="13"/>
      <c r="R10" s="15"/>
      <c r="S10" s="14"/>
      <c r="T10" s="13"/>
      <c r="U10" s="13"/>
      <c r="V10" s="15"/>
      <c r="W10" s="14"/>
      <c r="X10" s="13"/>
      <c r="Y10" s="13"/>
      <c r="Z10" s="15"/>
      <c r="AA10" s="14"/>
      <c r="AB10" s="13"/>
      <c r="AC10" s="13"/>
      <c r="AD10" s="15"/>
      <c r="AE10" s="14"/>
      <c r="AF10" s="13"/>
      <c r="AG10" s="13"/>
      <c r="AH10" s="15"/>
      <c r="AI10" s="14"/>
      <c r="AJ10" s="13"/>
      <c r="AK10" s="13"/>
      <c r="AL10" s="15"/>
      <c r="AM10" s="14"/>
      <c r="AN10" s="13"/>
      <c r="AO10" s="13"/>
      <c r="AP10" s="15"/>
      <c r="AQ10" s="14"/>
      <c r="AR10" s="13"/>
      <c r="AS10" s="13"/>
      <c r="AT10" s="15"/>
      <c r="AU10" s="14"/>
      <c r="AV10" s="13"/>
      <c r="AW10" s="13"/>
      <c r="AX10" s="15"/>
      <c r="AY10" s="14"/>
      <c r="AZ10" s="13"/>
      <c r="BA10" s="13"/>
      <c r="BB10" s="15"/>
      <c r="BC10" s="12"/>
      <c r="BD10" s="11"/>
      <c r="BE10" s="11"/>
      <c r="BF10" s="10"/>
      <c r="BG10" s="107">
        <v>12</v>
      </c>
      <c r="BH10" s="106">
        <f>COUNTIF('Realisasi Audit 2026'!$C$2:$C$849, D10)</f>
        <v>1</v>
      </c>
      <c r="BI10" s="112">
        <f t="shared" si="0"/>
        <v>8.3333333333333329E-2</v>
      </c>
    </row>
    <row r="11" spans="1:61" s="17" customFormat="1" x14ac:dyDescent="0.3">
      <c r="A11" s="26">
        <f t="shared" si="1"/>
        <v>8</v>
      </c>
      <c r="B11" s="49" t="s">
        <v>47</v>
      </c>
      <c r="C11" s="49" t="s">
        <v>67</v>
      </c>
      <c r="D11" s="115" t="s">
        <v>24</v>
      </c>
      <c r="E11" s="115" t="s">
        <v>23</v>
      </c>
      <c r="F11" s="117" t="s">
        <v>22</v>
      </c>
      <c r="G11" s="41"/>
      <c r="H11" s="119"/>
      <c r="I11" s="119"/>
      <c r="J11" s="18"/>
      <c r="K11" s="21"/>
      <c r="L11" s="19"/>
      <c r="M11" s="19"/>
      <c r="N11" s="18"/>
      <c r="O11" s="21"/>
      <c r="P11" s="19"/>
      <c r="Q11" s="19"/>
      <c r="R11" s="18"/>
      <c r="S11" s="21"/>
      <c r="T11" s="19"/>
      <c r="U11" s="19"/>
      <c r="V11" s="18"/>
      <c r="W11" s="21"/>
      <c r="X11" s="19"/>
      <c r="Y11" s="19"/>
      <c r="Z11" s="18"/>
      <c r="AA11" s="21"/>
      <c r="AB11" s="19"/>
      <c r="AC11" s="19"/>
      <c r="AD11" s="18"/>
      <c r="AE11" s="23"/>
      <c r="AF11" s="22"/>
      <c r="AG11" s="19"/>
      <c r="AH11" s="18"/>
      <c r="AI11" s="21"/>
      <c r="AJ11" s="19"/>
      <c r="AK11" s="19"/>
      <c r="AL11" s="18"/>
      <c r="AM11" s="21"/>
      <c r="AN11" s="19"/>
      <c r="AO11" s="19"/>
      <c r="AP11" s="18"/>
      <c r="AQ11" s="21"/>
      <c r="AR11" s="19"/>
      <c r="AS11" s="19"/>
      <c r="AT11" s="18"/>
      <c r="AU11" s="21"/>
      <c r="AV11" s="19"/>
      <c r="AW11" s="19"/>
      <c r="AX11" s="18"/>
      <c r="AY11" s="21"/>
      <c r="AZ11" s="19"/>
      <c r="BA11" s="19"/>
      <c r="BB11" s="20"/>
      <c r="BC11" s="14"/>
      <c r="BD11" s="19"/>
      <c r="BE11" s="19"/>
      <c r="BF11" s="18"/>
      <c r="BG11" s="107">
        <v>1</v>
      </c>
      <c r="BH11" s="106">
        <f>COUNTIF('Realisasi Audit 2026'!$C$2:$C$849, D11)</f>
        <v>1</v>
      </c>
      <c r="BI11" s="112">
        <f t="shared" si="0"/>
        <v>1</v>
      </c>
    </row>
    <row r="12" spans="1:61" s="17" customFormat="1" x14ac:dyDescent="0.3">
      <c r="A12" s="26">
        <f t="shared" si="1"/>
        <v>9</v>
      </c>
      <c r="B12" s="49" t="s">
        <v>47</v>
      </c>
      <c r="C12" s="49" t="s">
        <v>93</v>
      </c>
      <c r="D12" s="114" t="s">
        <v>104</v>
      </c>
      <c r="E12" s="11" t="s">
        <v>94</v>
      </c>
      <c r="F12" s="16" t="s">
        <v>22</v>
      </c>
      <c r="G12" s="75"/>
      <c r="H12" s="76"/>
      <c r="I12" s="76"/>
      <c r="J12" s="77"/>
      <c r="K12" s="78"/>
      <c r="L12" s="76"/>
      <c r="M12" s="76"/>
      <c r="N12" s="77"/>
      <c r="O12" s="78"/>
      <c r="P12" s="76"/>
      <c r="Q12" s="76"/>
      <c r="R12" s="77"/>
      <c r="S12" s="23"/>
      <c r="T12" s="76"/>
      <c r="U12" s="76"/>
      <c r="V12" s="77"/>
      <c r="W12" s="78"/>
      <c r="X12" s="76"/>
      <c r="Y12" s="22"/>
      <c r="Z12" s="77"/>
      <c r="AA12" s="78"/>
      <c r="AB12" s="76"/>
      <c r="AC12" s="22"/>
      <c r="AD12" s="77"/>
      <c r="AE12" s="78"/>
      <c r="AF12" s="76"/>
      <c r="AG12" s="22"/>
      <c r="AH12" s="77"/>
      <c r="AI12" s="78"/>
      <c r="AJ12" s="76"/>
      <c r="AK12" s="22"/>
      <c r="AL12" s="77"/>
      <c r="AM12" s="78"/>
      <c r="AN12" s="76"/>
      <c r="AO12" s="22"/>
      <c r="AP12" s="77"/>
      <c r="AQ12" s="78"/>
      <c r="AR12" s="76"/>
      <c r="AS12" s="22"/>
      <c r="AT12" s="77"/>
      <c r="AU12" s="78"/>
      <c r="AV12" s="76"/>
      <c r="AW12" s="22"/>
      <c r="AX12" s="77"/>
      <c r="AY12" s="78"/>
      <c r="AZ12" s="76"/>
      <c r="BA12" s="22"/>
      <c r="BB12" s="77"/>
      <c r="BC12" s="52"/>
      <c r="BD12" s="76"/>
      <c r="BE12" s="76"/>
      <c r="BF12" s="77"/>
      <c r="BG12" s="107">
        <v>9</v>
      </c>
      <c r="BH12" s="108">
        <f>COUNTIF('Realisasi Audit 2026'!$C$2:$C$849, D12)</f>
        <v>0</v>
      </c>
      <c r="BI12" s="112">
        <f t="shared" si="0"/>
        <v>0</v>
      </c>
    </row>
    <row r="13" spans="1:61" s="17" customFormat="1" x14ac:dyDescent="0.3">
      <c r="A13" s="26">
        <f t="shared" si="1"/>
        <v>10</v>
      </c>
      <c r="B13" s="27" t="s">
        <v>47</v>
      </c>
      <c r="C13" s="27" t="s">
        <v>63</v>
      </c>
      <c r="D13" s="114" t="s">
        <v>97</v>
      </c>
      <c r="E13" s="11" t="s">
        <v>14</v>
      </c>
      <c r="F13" s="16" t="s">
        <v>9</v>
      </c>
      <c r="G13" s="75"/>
      <c r="H13" s="76"/>
      <c r="I13" s="76"/>
      <c r="J13" s="77"/>
      <c r="K13" s="78"/>
      <c r="L13" s="76"/>
      <c r="M13" s="76"/>
      <c r="N13" s="77"/>
      <c r="O13" s="78"/>
      <c r="P13" s="76"/>
      <c r="Q13" s="76"/>
      <c r="R13" s="77"/>
      <c r="S13" s="78"/>
      <c r="T13" s="22"/>
      <c r="U13" s="76"/>
      <c r="V13" s="77"/>
      <c r="W13" s="78"/>
      <c r="X13" s="76"/>
      <c r="Y13" s="76"/>
      <c r="Z13" s="20"/>
      <c r="AA13" s="78"/>
      <c r="AB13" s="76"/>
      <c r="AC13" s="76"/>
      <c r="AD13" s="20"/>
      <c r="AE13" s="78"/>
      <c r="AF13" s="76"/>
      <c r="AG13" s="76"/>
      <c r="AH13" s="20"/>
      <c r="AI13" s="78"/>
      <c r="AJ13" s="76"/>
      <c r="AK13" s="76"/>
      <c r="AL13" s="20"/>
      <c r="AM13" s="78"/>
      <c r="AN13" s="76"/>
      <c r="AO13" s="76"/>
      <c r="AP13" s="20"/>
      <c r="AQ13" s="78"/>
      <c r="AR13" s="76"/>
      <c r="AS13" s="76"/>
      <c r="AT13" s="20"/>
      <c r="AU13" s="78"/>
      <c r="AV13" s="76"/>
      <c r="AW13" s="76"/>
      <c r="AX13" s="20"/>
      <c r="AY13" s="78"/>
      <c r="AZ13" s="76"/>
      <c r="BA13" s="76"/>
      <c r="BB13" s="20"/>
      <c r="BC13" s="52"/>
      <c r="BD13" s="76"/>
      <c r="BE13" s="76"/>
      <c r="BF13" s="77"/>
      <c r="BG13" s="107">
        <v>9</v>
      </c>
      <c r="BH13" s="108">
        <f>COUNTIF('Realisasi Audit 2026'!$C$2:$C$849, D13)</f>
        <v>0</v>
      </c>
      <c r="BI13" s="112">
        <f t="shared" si="0"/>
        <v>0</v>
      </c>
    </row>
    <row r="14" spans="1:61" x14ac:dyDescent="0.3">
      <c r="A14" s="26">
        <f t="shared" si="1"/>
        <v>11</v>
      </c>
      <c r="B14" s="27" t="s">
        <v>47</v>
      </c>
      <c r="C14" s="27" t="s">
        <v>63</v>
      </c>
      <c r="D14" s="114" t="s">
        <v>98</v>
      </c>
      <c r="E14" s="11" t="s">
        <v>125</v>
      </c>
      <c r="F14" s="16" t="s">
        <v>9</v>
      </c>
      <c r="G14" s="79"/>
      <c r="H14" s="53"/>
      <c r="I14" s="53"/>
      <c r="J14" s="51"/>
      <c r="K14" s="52"/>
      <c r="L14" s="53"/>
      <c r="M14" s="53"/>
      <c r="N14" s="51"/>
      <c r="O14" s="52"/>
      <c r="P14" s="53"/>
      <c r="Q14" s="53"/>
      <c r="R14" s="51"/>
      <c r="S14" s="52"/>
      <c r="T14" s="53"/>
      <c r="U14" s="53"/>
      <c r="V14" s="51"/>
      <c r="W14" s="14"/>
      <c r="X14" s="53"/>
      <c r="Y14" s="53"/>
      <c r="Z14" s="51"/>
      <c r="AA14" s="52"/>
      <c r="AB14" s="53"/>
      <c r="AC14" s="53"/>
      <c r="AD14" s="51"/>
      <c r="AE14" s="52"/>
      <c r="AF14" s="53"/>
      <c r="AG14" s="53"/>
      <c r="AH14" s="51"/>
      <c r="AI14" s="14"/>
      <c r="AJ14" s="53"/>
      <c r="AK14" s="53"/>
      <c r="AL14" s="51"/>
      <c r="AM14" s="52"/>
      <c r="AN14" s="53"/>
      <c r="AO14" s="53"/>
      <c r="AP14" s="51"/>
      <c r="AQ14" s="52"/>
      <c r="AR14" s="53"/>
      <c r="AS14" s="53"/>
      <c r="AT14" s="51"/>
      <c r="AU14" s="14"/>
      <c r="AV14" s="53"/>
      <c r="AW14" s="53"/>
      <c r="AX14" s="51"/>
      <c r="AY14" s="52"/>
      <c r="AZ14" s="53"/>
      <c r="BA14" s="53"/>
      <c r="BB14" s="51"/>
      <c r="BC14" s="52"/>
      <c r="BD14" s="53"/>
      <c r="BE14" s="53"/>
      <c r="BF14" s="51"/>
      <c r="BG14" s="107">
        <v>3</v>
      </c>
      <c r="BH14" s="108">
        <f>COUNTIF('Realisasi Audit 2026'!$C$2:$C$849, D14)</f>
        <v>0</v>
      </c>
      <c r="BI14" s="112">
        <f t="shared" si="0"/>
        <v>0</v>
      </c>
    </row>
    <row r="15" spans="1:61" x14ac:dyDescent="0.3">
      <c r="A15" s="26">
        <f t="shared" si="1"/>
        <v>12</v>
      </c>
      <c r="B15" s="27" t="s">
        <v>47</v>
      </c>
      <c r="C15" s="27" t="s">
        <v>63</v>
      </c>
      <c r="D15" s="114" t="s">
        <v>99</v>
      </c>
      <c r="E15" s="11" t="s">
        <v>126</v>
      </c>
      <c r="F15" s="16" t="s">
        <v>9</v>
      </c>
      <c r="G15" s="79"/>
      <c r="H15" s="53"/>
      <c r="I15" s="53"/>
      <c r="J15" s="51"/>
      <c r="K15" s="52"/>
      <c r="L15" s="53"/>
      <c r="M15" s="53"/>
      <c r="N15" s="51"/>
      <c r="O15" s="52"/>
      <c r="P15" s="53"/>
      <c r="Q15" s="53"/>
      <c r="R15" s="51"/>
      <c r="S15" s="52"/>
      <c r="T15" s="53"/>
      <c r="U15" s="53"/>
      <c r="V15" s="15"/>
      <c r="W15" s="52"/>
      <c r="X15" s="53"/>
      <c r="Y15" s="53"/>
      <c r="Z15" s="51"/>
      <c r="AA15" s="52"/>
      <c r="AB15" s="53"/>
      <c r="AC15" s="53"/>
      <c r="AD15" s="51"/>
      <c r="AE15" s="52"/>
      <c r="AF15" s="13"/>
      <c r="AG15" s="53"/>
      <c r="AH15" s="51"/>
      <c r="AI15" s="52"/>
      <c r="AJ15" s="53"/>
      <c r="AK15" s="53"/>
      <c r="AL15" s="51"/>
      <c r="AM15" s="52"/>
      <c r="AN15" s="53"/>
      <c r="AO15" s="53"/>
      <c r="AP15" s="51"/>
      <c r="AQ15" s="52"/>
      <c r="AR15" s="13"/>
      <c r="AS15" s="53"/>
      <c r="AT15" s="51"/>
      <c r="AU15" s="52"/>
      <c r="AV15" s="53"/>
      <c r="AW15" s="53"/>
      <c r="AX15" s="51"/>
      <c r="AY15" s="52"/>
      <c r="AZ15" s="53"/>
      <c r="BA15" s="53"/>
      <c r="BB15" s="51"/>
      <c r="BC15" s="52"/>
      <c r="BD15" s="53"/>
      <c r="BE15" s="53"/>
      <c r="BF15" s="51"/>
      <c r="BG15" s="107">
        <v>3</v>
      </c>
      <c r="BH15" s="108">
        <f>COUNTIF('Realisasi Audit 2026'!$C$2:$C$849, D15)</f>
        <v>0</v>
      </c>
      <c r="BI15" s="112">
        <f t="shared" si="0"/>
        <v>0</v>
      </c>
    </row>
    <row r="16" spans="1:61" x14ac:dyDescent="0.3">
      <c r="A16" s="26">
        <f t="shared" si="1"/>
        <v>13</v>
      </c>
      <c r="B16" s="27" t="s">
        <v>47</v>
      </c>
      <c r="C16" s="27" t="s">
        <v>63</v>
      </c>
      <c r="D16" s="114" t="s">
        <v>100</v>
      </c>
      <c r="E16" s="11" t="s">
        <v>127</v>
      </c>
      <c r="F16" s="16" t="s">
        <v>9</v>
      </c>
      <c r="G16" s="79"/>
      <c r="H16" s="53"/>
      <c r="I16" s="53"/>
      <c r="J16" s="51"/>
      <c r="K16" s="52"/>
      <c r="L16" s="53"/>
      <c r="M16" s="53"/>
      <c r="N16" s="51"/>
      <c r="O16" s="52"/>
      <c r="P16" s="53"/>
      <c r="Q16" s="53"/>
      <c r="R16" s="51"/>
      <c r="S16" s="52"/>
      <c r="T16" s="53"/>
      <c r="U16" s="53"/>
      <c r="V16" s="51"/>
      <c r="W16" s="52"/>
      <c r="X16" s="53"/>
      <c r="Y16" s="53"/>
      <c r="Z16" s="51"/>
      <c r="AA16" s="52"/>
      <c r="AB16" s="13"/>
      <c r="AC16" s="53"/>
      <c r="AD16" s="51"/>
      <c r="AE16" s="52"/>
      <c r="AF16" s="53"/>
      <c r="AG16" s="53"/>
      <c r="AH16" s="51"/>
      <c r="AI16" s="52"/>
      <c r="AJ16" s="53"/>
      <c r="AK16" s="53"/>
      <c r="AL16" s="51"/>
      <c r="AM16" s="52"/>
      <c r="AN16" s="13"/>
      <c r="AO16" s="53"/>
      <c r="AP16" s="51"/>
      <c r="AQ16" s="52"/>
      <c r="AR16" s="53"/>
      <c r="AS16" s="53"/>
      <c r="AT16" s="51"/>
      <c r="AU16" s="52"/>
      <c r="AV16" s="53"/>
      <c r="AW16" s="53"/>
      <c r="AX16" s="51"/>
      <c r="AY16" s="52"/>
      <c r="AZ16" s="13"/>
      <c r="BA16" s="53"/>
      <c r="BB16" s="51"/>
      <c r="BC16" s="52"/>
      <c r="BD16" s="53"/>
      <c r="BE16" s="53"/>
      <c r="BF16" s="51"/>
      <c r="BG16" s="107">
        <v>3</v>
      </c>
      <c r="BH16" s="108">
        <f>COUNTIF('Realisasi Audit 2026'!$C$2:$C$849, D16)</f>
        <v>0</v>
      </c>
      <c r="BI16" s="112">
        <f t="shared" si="0"/>
        <v>0</v>
      </c>
    </row>
    <row r="17" spans="1:61" x14ac:dyDescent="0.3">
      <c r="A17" s="26">
        <f t="shared" si="1"/>
        <v>14</v>
      </c>
      <c r="B17" s="27" t="s">
        <v>47</v>
      </c>
      <c r="C17" s="27" t="s">
        <v>63</v>
      </c>
      <c r="D17" s="114" t="s">
        <v>101</v>
      </c>
      <c r="E17" s="11" t="s">
        <v>130</v>
      </c>
      <c r="F17" s="16" t="s">
        <v>9</v>
      </c>
      <c r="G17" s="79"/>
      <c r="H17" s="53"/>
      <c r="I17" s="53"/>
      <c r="J17" s="51"/>
      <c r="K17" s="52"/>
      <c r="L17" s="53"/>
      <c r="M17" s="53"/>
      <c r="N17" s="51"/>
      <c r="O17" s="52"/>
      <c r="P17" s="53"/>
      <c r="Q17" s="53"/>
      <c r="R17" s="51"/>
      <c r="S17" s="52"/>
      <c r="T17" s="53"/>
      <c r="U17" s="53"/>
      <c r="V17" s="51"/>
      <c r="W17" s="52"/>
      <c r="X17" s="13"/>
      <c r="Y17" s="53"/>
      <c r="Z17" s="51"/>
      <c r="AA17" s="52"/>
      <c r="AB17" s="53"/>
      <c r="AC17" s="53"/>
      <c r="AD17" s="51"/>
      <c r="AE17" s="52"/>
      <c r="AF17" s="53"/>
      <c r="AG17" s="53"/>
      <c r="AH17" s="51"/>
      <c r="AI17" s="52"/>
      <c r="AJ17" s="13"/>
      <c r="AK17" s="53"/>
      <c r="AL17" s="51"/>
      <c r="AM17" s="52"/>
      <c r="AN17" s="53"/>
      <c r="AO17" s="53"/>
      <c r="AP17" s="51"/>
      <c r="AQ17" s="52"/>
      <c r="AR17" s="53"/>
      <c r="AS17" s="53"/>
      <c r="AT17" s="51"/>
      <c r="AU17" s="52"/>
      <c r="AV17" s="13"/>
      <c r="AW17" s="53"/>
      <c r="AX17" s="51"/>
      <c r="AY17" s="52"/>
      <c r="AZ17" s="53"/>
      <c r="BA17" s="53"/>
      <c r="BB17" s="51"/>
      <c r="BC17" s="52"/>
      <c r="BD17" s="53"/>
      <c r="BE17" s="53"/>
      <c r="BF17" s="51"/>
      <c r="BG17" s="107">
        <v>3</v>
      </c>
      <c r="BH17" s="108">
        <f>COUNTIF('Realisasi Audit 2026'!$C$2:$C$849, D17)</f>
        <v>0</v>
      </c>
      <c r="BI17" s="112">
        <f t="shared" si="0"/>
        <v>0</v>
      </c>
    </row>
    <row r="18" spans="1:61" x14ac:dyDescent="0.3">
      <c r="A18" s="26">
        <f t="shared" si="1"/>
        <v>15</v>
      </c>
      <c r="B18" s="27" t="s">
        <v>47</v>
      </c>
      <c r="C18" s="27" t="s">
        <v>63</v>
      </c>
      <c r="D18" s="114" t="s">
        <v>102</v>
      </c>
      <c r="E18" s="11" t="s">
        <v>131</v>
      </c>
      <c r="F18" s="16" t="s">
        <v>9</v>
      </c>
      <c r="G18" s="79"/>
      <c r="H18" s="53"/>
      <c r="I18" s="53"/>
      <c r="J18" s="51"/>
      <c r="K18" s="52"/>
      <c r="L18" s="53"/>
      <c r="M18" s="53"/>
      <c r="N18" s="51"/>
      <c r="O18" s="52"/>
      <c r="P18" s="53"/>
      <c r="Q18" s="53"/>
      <c r="R18" s="51"/>
      <c r="S18" s="52"/>
      <c r="T18" s="53"/>
      <c r="U18" s="13"/>
      <c r="V18" s="51"/>
      <c r="W18" s="52"/>
      <c r="X18" s="53"/>
      <c r="Y18" s="53"/>
      <c r="Z18" s="51"/>
      <c r="AA18" s="52"/>
      <c r="AB18" s="53"/>
      <c r="AC18" s="53"/>
      <c r="AD18" s="51"/>
      <c r="AE18" s="14"/>
      <c r="AF18" s="53"/>
      <c r="AG18" s="53"/>
      <c r="AH18" s="51"/>
      <c r="AI18" s="52"/>
      <c r="AJ18" s="53"/>
      <c r="AK18" s="53"/>
      <c r="AL18" s="51"/>
      <c r="AM18" s="52"/>
      <c r="AN18" s="53"/>
      <c r="AO18" s="53"/>
      <c r="AP18" s="51"/>
      <c r="AQ18" s="14"/>
      <c r="AR18" s="53"/>
      <c r="AS18" s="53"/>
      <c r="AT18" s="51"/>
      <c r="AU18" s="52"/>
      <c r="AV18" s="53"/>
      <c r="AW18" s="53"/>
      <c r="AX18" s="51"/>
      <c r="AY18" s="52"/>
      <c r="AZ18" s="53"/>
      <c r="BA18" s="53"/>
      <c r="BB18" s="51"/>
      <c r="BC18" s="52"/>
      <c r="BD18" s="53"/>
      <c r="BE18" s="53"/>
      <c r="BF18" s="51"/>
      <c r="BG18" s="107">
        <v>3</v>
      </c>
      <c r="BH18" s="108">
        <f>COUNTIF('Realisasi Audit 2026'!$C$2:$C$849, D18)</f>
        <v>0</v>
      </c>
      <c r="BI18" s="112">
        <f t="shared" si="0"/>
        <v>0</v>
      </c>
    </row>
    <row r="19" spans="1:61" x14ac:dyDescent="0.3">
      <c r="A19" s="26">
        <f t="shared" si="1"/>
        <v>16</v>
      </c>
      <c r="B19" s="27" t="s">
        <v>47</v>
      </c>
      <c r="C19" s="27" t="s">
        <v>63</v>
      </c>
      <c r="D19" s="114" t="s">
        <v>103</v>
      </c>
      <c r="E19" s="11" t="s">
        <v>128</v>
      </c>
      <c r="F19" s="16" t="s">
        <v>9</v>
      </c>
      <c r="G19" s="79"/>
      <c r="H19" s="53"/>
      <c r="I19" s="53"/>
      <c r="J19" s="51"/>
      <c r="K19" s="52"/>
      <c r="L19" s="53"/>
      <c r="M19" s="53"/>
      <c r="N19" s="51"/>
      <c r="O19" s="52"/>
      <c r="P19" s="53"/>
      <c r="Q19" s="53"/>
      <c r="R19" s="51"/>
      <c r="S19" s="52"/>
      <c r="T19" s="53"/>
      <c r="U19" s="53"/>
      <c r="V19" s="51"/>
      <c r="W19" s="52"/>
      <c r="X19" s="53"/>
      <c r="Y19" s="53"/>
      <c r="Z19" s="51"/>
      <c r="AA19" s="14"/>
      <c r="AB19" s="53"/>
      <c r="AC19" s="53"/>
      <c r="AD19" s="51"/>
      <c r="AE19" s="52"/>
      <c r="AF19" s="53"/>
      <c r="AG19" s="53"/>
      <c r="AH19" s="51"/>
      <c r="AI19" s="52"/>
      <c r="AJ19" s="53"/>
      <c r="AK19" s="53"/>
      <c r="AL19" s="51"/>
      <c r="AM19" s="14"/>
      <c r="AN19" s="53"/>
      <c r="AO19" s="53"/>
      <c r="AP19" s="51"/>
      <c r="AQ19" s="52"/>
      <c r="AR19" s="53"/>
      <c r="AS19" s="53"/>
      <c r="AT19" s="51"/>
      <c r="AU19" s="52"/>
      <c r="AV19" s="53"/>
      <c r="AW19" s="53"/>
      <c r="AX19" s="51"/>
      <c r="AY19" s="14"/>
      <c r="AZ19" s="53"/>
      <c r="BA19" s="53"/>
      <c r="BB19" s="51"/>
      <c r="BC19" s="52"/>
      <c r="BD19" s="53"/>
      <c r="BE19" s="53"/>
      <c r="BF19" s="51"/>
      <c r="BG19" s="107">
        <v>3</v>
      </c>
      <c r="BH19" s="108">
        <f>COUNTIF('Realisasi Audit 2026'!$C$2:$C$849, D19)</f>
        <v>0</v>
      </c>
      <c r="BI19" s="112">
        <f t="shared" si="0"/>
        <v>0</v>
      </c>
    </row>
    <row r="20" spans="1:61" x14ac:dyDescent="0.3">
      <c r="A20" s="26">
        <f t="shared" si="1"/>
        <v>17</v>
      </c>
      <c r="B20" s="27" t="s">
        <v>47</v>
      </c>
      <c r="C20" s="27" t="s">
        <v>63</v>
      </c>
      <c r="D20" s="114" t="s">
        <v>121</v>
      </c>
      <c r="E20" s="11" t="s">
        <v>129</v>
      </c>
      <c r="F20" s="16" t="s">
        <v>9</v>
      </c>
      <c r="G20" s="79"/>
      <c r="H20" s="53"/>
      <c r="I20" s="53"/>
      <c r="J20" s="51"/>
      <c r="K20" s="52"/>
      <c r="L20" s="53"/>
      <c r="M20" s="53"/>
      <c r="N20" s="51"/>
      <c r="O20" s="52"/>
      <c r="P20" s="53"/>
      <c r="Q20" s="53"/>
      <c r="R20" s="51"/>
      <c r="S20" s="52"/>
      <c r="T20" s="53"/>
      <c r="U20" s="53"/>
      <c r="V20" s="51"/>
      <c r="W20" s="52"/>
      <c r="X20" s="53"/>
      <c r="Y20" s="53"/>
      <c r="Z20" s="51"/>
      <c r="AA20" s="52"/>
      <c r="AB20" s="53"/>
      <c r="AC20" s="53"/>
      <c r="AD20" s="51"/>
      <c r="AE20" s="52"/>
      <c r="AF20" s="53"/>
      <c r="AG20" s="53"/>
      <c r="AH20" s="51"/>
      <c r="AI20" s="52"/>
      <c r="AJ20" s="53"/>
      <c r="AK20" s="53"/>
      <c r="AL20" s="15"/>
      <c r="AM20" s="52"/>
      <c r="AN20" s="53"/>
      <c r="AO20" s="53"/>
      <c r="AP20" s="51"/>
      <c r="AQ20" s="52"/>
      <c r="AR20" s="53"/>
      <c r="AS20" s="53"/>
      <c r="AT20" s="51"/>
      <c r="AU20" s="52"/>
      <c r="AV20" s="53"/>
      <c r="AW20" s="53"/>
      <c r="AX20" s="15"/>
      <c r="AY20" s="52"/>
      <c r="AZ20" s="53"/>
      <c r="BA20" s="53"/>
      <c r="BB20" s="51"/>
      <c r="BC20" s="52"/>
      <c r="BD20" s="53"/>
      <c r="BE20" s="53"/>
      <c r="BF20" s="51"/>
      <c r="BG20" s="107">
        <v>2</v>
      </c>
      <c r="BH20" s="108">
        <f>COUNTIF('Realisasi Audit 2026'!$C$2:$C$849, D20)</f>
        <v>0</v>
      </c>
      <c r="BI20" s="112">
        <f t="shared" si="0"/>
        <v>0</v>
      </c>
    </row>
    <row r="21" spans="1:61" ht="28.8" x14ac:dyDescent="0.3">
      <c r="A21" s="26">
        <f t="shared" si="1"/>
        <v>18</v>
      </c>
      <c r="B21" s="49" t="s">
        <v>47</v>
      </c>
      <c r="C21" s="49" t="s">
        <v>64</v>
      </c>
      <c r="D21" s="115" t="s">
        <v>109</v>
      </c>
      <c r="E21" s="116" t="s">
        <v>21</v>
      </c>
      <c r="F21" s="117" t="s">
        <v>22</v>
      </c>
      <c r="G21" s="33"/>
      <c r="H21" s="11"/>
      <c r="I21" s="11"/>
      <c r="J21" s="118"/>
      <c r="K21" s="12"/>
      <c r="L21" s="11"/>
      <c r="M21" s="11"/>
      <c r="N21" s="10"/>
      <c r="O21" s="12"/>
      <c r="P21" s="11"/>
      <c r="Q21" s="11"/>
      <c r="R21" s="10"/>
      <c r="S21" s="12"/>
      <c r="T21" s="11"/>
      <c r="U21" s="11"/>
      <c r="V21" s="10"/>
      <c r="W21" s="12"/>
      <c r="X21" s="11"/>
      <c r="Y21" s="11"/>
      <c r="Z21" s="10"/>
      <c r="AA21" s="12"/>
      <c r="AB21" s="11"/>
      <c r="AC21" s="11"/>
      <c r="AD21" s="10"/>
      <c r="AE21" s="12"/>
      <c r="AF21" s="11"/>
      <c r="AG21" s="11"/>
      <c r="AH21" s="15"/>
      <c r="AI21" s="12"/>
      <c r="AJ21" s="11"/>
      <c r="AK21" s="11"/>
      <c r="AL21" s="10"/>
      <c r="AM21" s="12"/>
      <c r="AN21" s="11"/>
      <c r="AO21" s="11"/>
      <c r="AP21" s="10"/>
      <c r="AQ21" s="12"/>
      <c r="AR21" s="11"/>
      <c r="AS21" s="11"/>
      <c r="AT21" s="10"/>
      <c r="AU21" s="12"/>
      <c r="AV21" s="11"/>
      <c r="AW21" s="11"/>
      <c r="AX21" s="10"/>
      <c r="AY21" s="12"/>
      <c r="AZ21" s="11"/>
      <c r="BA21" s="11"/>
      <c r="BB21" s="10"/>
      <c r="BC21" s="12"/>
      <c r="BD21" s="11"/>
      <c r="BE21" s="11"/>
      <c r="BF21" s="10"/>
      <c r="BG21" s="107">
        <v>1</v>
      </c>
      <c r="BH21" s="106">
        <f>COUNTIF('Realisasi Audit 2026'!$C$2:$C$849, D21)</f>
        <v>1</v>
      </c>
      <c r="BI21" s="112">
        <f t="shared" si="0"/>
        <v>1</v>
      </c>
    </row>
    <row r="22" spans="1:61" ht="28.8" x14ac:dyDescent="0.3">
      <c r="A22" s="26">
        <f t="shared" si="1"/>
        <v>19</v>
      </c>
      <c r="B22" s="49" t="s">
        <v>47</v>
      </c>
      <c r="C22" s="49" t="s">
        <v>64</v>
      </c>
      <c r="D22" s="115" t="s">
        <v>110</v>
      </c>
      <c r="E22" s="116" t="s">
        <v>20</v>
      </c>
      <c r="F22" s="117" t="s">
        <v>22</v>
      </c>
      <c r="G22" s="33"/>
      <c r="H22" s="11"/>
      <c r="I22" s="11"/>
      <c r="J22" s="118"/>
      <c r="K22" s="12"/>
      <c r="L22" s="11"/>
      <c r="M22" s="11"/>
      <c r="N22" s="10"/>
      <c r="O22" s="12"/>
      <c r="P22" s="11"/>
      <c r="Q22" s="11"/>
      <c r="R22" s="10"/>
      <c r="S22" s="12"/>
      <c r="T22" s="11"/>
      <c r="U22" s="11"/>
      <c r="V22" s="10"/>
      <c r="W22" s="12"/>
      <c r="X22" s="11"/>
      <c r="Y22" s="11"/>
      <c r="Z22" s="10"/>
      <c r="AA22" s="12"/>
      <c r="AB22" s="11"/>
      <c r="AC22" s="11"/>
      <c r="AD22" s="10"/>
      <c r="AE22" s="12"/>
      <c r="AF22" s="11"/>
      <c r="AG22" s="11"/>
      <c r="AH22" s="15"/>
      <c r="AI22" s="12"/>
      <c r="AJ22" s="11"/>
      <c r="AK22" s="11"/>
      <c r="AL22" s="10"/>
      <c r="AM22" s="12"/>
      <c r="AN22" s="11"/>
      <c r="AO22" s="11"/>
      <c r="AP22" s="10"/>
      <c r="AQ22" s="12"/>
      <c r="AR22" s="11"/>
      <c r="AS22" s="11"/>
      <c r="AT22" s="10"/>
      <c r="AU22" s="12"/>
      <c r="AV22" s="11"/>
      <c r="AW22" s="11"/>
      <c r="AX22" s="10"/>
      <c r="AY22" s="12"/>
      <c r="AZ22" s="11"/>
      <c r="BA22" s="11"/>
      <c r="BB22" s="10"/>
      <c r="BC22" s="12"/>
      <c r="BD22" s="11"/>
      <c r="BE22" s="11"/>
      <c r="BF22" s="10"/>
      <c r="BG22" s="107">
        <v>1</v>
      </c>
      <c r="BH22" s="106">
        <f>COUNTIF('Realisasi Audit 2026'!$C$2:$C$849, D22)</f>
        <v>1</v>
      </c>
      <c r="BI22" s="112">
        <f t="shared" si="0"/>
        <v>1</v>
      </c>
    </row>
    <row r="23" spans="1:61" ht="28.8" x14ac:dyDescent="0.3">
      <c r="A23" s="26">
        <f t="shared" si="1"/>
        <v>20</v>
      </c>
      <c r="B23" s="49" t="s">
        <v>47</v>
      </c>
      <c r="C23" s="49" t="s">
        <v>64</v>
      </c>
      <c r="D23" s="115" t="s">
        <v>111</v>
      </c>
      <c r="E23" s="116" t="s">
        <v>19</v>
      </c>
      <c r="F23" s="117" t="s">
        <v>22</v>
      </c>
      <c r="G23" s="33"/>
      <c r="H23" s="11"/>
      <c r="I23" s="11"/>
      <c r="J23" s="118"/>
      <c r="K23" s="12"/>
      <c r="L23" s="11"/>
      <c r="M23" s="11"/>
      <c r="N23" s="10"/>
      <c r="O23" s="12"/>
      <c r="P23" s="11"/>
      <c r="Q23" s="11"/>
      <c r="R23" s="10"/>
      <c r="S23" s="12"/>
      <c r="T23" s="11"/>
      <c r="U23" s="11"/>
      <c r="V23" s="10"/>
      <c r="W23" s="12"/>
      <c r="X23" s="11"/>
      <c r="Y23" s="11"/>
      <c r="Z23" s="10"/>
      <c r="AA23" s="12"/>
      <c r="AB23" s="11"/>
      <c r="AC23" s="11"/>
      <c r="AD23" s="10"/>
      <c r="AE23" s="12"/>
      <c r="AF23" s="11"/>
      <c r="AG23" s="53"/>
      <c r="AH23" s="15"/>
      <c r="AI23" s="12"/>
      <c r="AJ23" s="11"/>
      <c r="AK23" s="11"/>
      <c r="AL23" s="10"/>
      <c r="AM23" s="12"/>
      <c r="AN23" s="11"/>
      <c r="AO23" s="11"/>
      <c r="AP23" s="10"/>
      <c r="AQ23" s="12"/>
      <c r="AR23" s="11"/>
      <c r="AS23" s="11"/>
      <c r="AT23" s="10"/>
      <c r="AU23" s="12"/>
      <c r="AV23" s="11"/>
      <c r="AW23" s="11"/>
      <c r="AX23" s="10"/>
      <c r="AY23" s="12"/>
      <c r="AZ23" s="11"/>
      <c r="BA23" s="11"/>
      <c r="BB23" s="10"/>
      <c r="BC23" s="12"/>
      <c r="BD23" s="11"/>
      <c r="BE23" s="11"/>
      <c r="BF23" s="10"/>
      <c r="BG23" s="107">
        <v>1</v>
      </c>
      <c r="BH23" s="106">
        <f>COUNTIF('Realisasi Audit 2026'!$C$2:$C$849, D23)</f>
        <v>1</v>
      </c>
      <c r="BI23" s="112">
        <f t="shared" si="0"/>
        <v>1</v>
      </c>
    </row>
    <row r="24" spans="1:61" ht="28.8" x14ac:dyDescent="0.3">
      <c r="A24" s="26">
        <f t="shared" si="1"/>
        <v>21</v>
      </c>
      <c r="B24" s="49" t="s">
        <v>47</v>
      </c>
      <c r="C24" s="49" t="s">
        <v>64</v>
      </c>
      <c r="D24" s="115" t="s">
        <v>112</v>
      </c>
      <c r="E24" s="116" t="s">
        <v>18</v>
      </c>
      <c r="F24" s="117" t="s">
        <v>22</v>
      </c>
      <c r="G24" s="33"/>
      <c r="H24" s="11"/>
      <c r="I24" s="11"/>
      <c r="J24" s="118"/>
      <c r="K24" s="12"/>
      <c r="L24" s="11"/>
      <c r="M24" s="11"/>
      <c r="N24" s="10"/>
      <c r="O24" s="12"/>
      <c r="P24" s="11"/>
      <c r="Q24" s="11"/>
      <c r="R24" s="10"/>
      <c r="S24" s="12"/>
      <c r="T24" s="11"/>
      <c r="U24" s="11"/>
      <c r="V24" s="10"/>
      <c r="W24" s="12"/>
      <c r="X24" s="11"/>
      <c r="Y24" s="11"/>
      <c r="Z24" s="10"/>
      <c r="AA24" s="12"/>
      <c r="AB24" s="11"/>
      <c r="AC24" s="11"/>
      <c r="AD24" s="10"/>
      <c r="AE24" s="12"/>
      <c r="AF24" s="11"/>
      <c r="AG24" s="53"/>
      <c r="AH24" s="15"/>
      <c r="AI24" s="12"/>
      <c r="AJ24" s="11"/>
      <c r="AK24" s="11"/>
      <c r="AL24" s="10"/>
      <c r="AM24" s="12"/>
      <c r="AN24" s="11"/>
      <c r="AO24" s="11"/>
      <c r="AP24" s="10"/>
      <c r="AQ24" s="12"/>
      <c r="AR24" s="11"/>
      <c r="AS24" s="11"/>
      <c r="AT24" s="10"/>
      <c r="AU24" s="12"/>
      <c r="AV24" s="11"/>
      <c r="AW24" s="11"/>
      <c r="AX24" s="10"/>
      <c r="AY24" s="12"/>
      <c r="AZ24" s="11"/>
      <c r="BA24" s="11"/>
      <c r="BB24" s="10"/>
      <c r="BC24" s="12"/>
      <c r="BD24" s="11"/>
      <c r="BE24" s="11"/>
      <c r="BF24" s="10"/>
      <c r="BG24" s="107">
        <v>1</v>
      </c>
      <c r="BH24" s="106">
        <f>COUNTIF('Realisasi Audit 2026'!$C$2:$C$849, D24)</f>
        <v>1</v>
      </c>
      <c r="BI24" s="112">
        <f t="shared" si="0"/>
        <v>1</v>
      </c>
    </row>
    <row r="25" spans="1:61" ht="28.8" x14ac:dyDescent="0.3">
      <c r="A25" s="26">
        <f t="shared" si="1"/>
        <v>22</v>
      </c>
      <c r="B25" s="49" t="s">
        <v>47</v>
      </c>
      <c r="C25" s="49" t="s">
        <v>64</v>
      </c>
      <c r="D25" s="115" t="s">
        <v>113</v>
      </c>
      <c r="E25" s="116" t="s">
        <v>17</v>
      </c>
      <c r="F25" s="117" t="s">
        <v>22</v>
      </c>
      <c r="G25" s="33"/>
      <c r="H25" s="11"/>
      <c r="I25" s="11"/>
      <c r="J25" s="118"/>
      <c r="K25" s="12"/>
      <c r="L25" s="11"/>
      <c r="M25" s="11"/>
      <c r="N25" s="10"/>
      <c r="O25" s="12"/>
      <c r="P25" s="11"/>
      <c r="Q25" s="11"/>
      <c r="R25" s="10"/>
      <c r="S25" s="12"/>
      <c r="T25" s="11"/>
      <c r="U25" s="11"/>
      <c r="V25" s="10"/>
      <c r="W25" s="12"/>
      <c r="X25" s="11"/>
      <c r="Y25" s="11"/>
      <c r="Z25" s="10"/>
      <c r="AA25" s="12"/>
      <c r="AB25" s="11"/>
      <c r="AC25" s="11"/>
      <c r="AD25" s="10"/>
      <c r="AE25" s="12"/>
      <c r="AF25" s="11"/>
      <c r="AG25" s="53"/>
      <c r="AH25" s="15"/>
      <c r="AI25" s="12"/>
      <c r="AJ25" s="11"/>
      <c r="AK25" s="11"/>
      <c r="AL25" s="10"/>
      <c r="AM25" s="12"/>
      <c r="AN25" s="11"/>
      <c r="AO25" s="11"/>
      <c r="AP25" s="10"/>
      <c r="AQ25" s="12"/>
      <c r="AR25" s="11"/>
      <c r="AS25" s="11"/>
      <c r="AT25" s="10"/>
      <c r="AU25" s="12"/>
      <c r="AV25" s="11"/>
      <c r="AW25" s="11"/>
      <c r="AX25" s="10"/>
      <c r="AY25" s="12"/>
      <c r="AZ25" s="11"/>
      <c r="BA25" s="11"/>
      <c r="BB25" s="10"/>
      <c r="BC25" s="12"/>
      <c r="BD25" s="11"/>
      <c r="BE25" s="11"/>
      <c r="BF25" s="10"/>
      <c r="BG25" s="107">
        <v>1</v>
      </c>
      <c r="BH25" s="106">
        <f>COUNTIF('Realisasi Audit 2026'!$C$2:$C$849, D25)</f>
        <v>1</v>
      </c>
      <c r="BI25" s="112">
        <f t="shared" si="0"/>
        <v>1</v>
      </c>
    </row>
    <row r="26" spans="1:61" ht="28.8" x14ac:dyDescent="0.3">
      <c r="A26" s="26">
        <f t="shared" si="1"/>
        <v>23</v>
      </c>
      <c r="B26" s="49" t="s">
        <v>47</v>
      </c>
      <c r="C26" s="49" t="s">
        <v>64</v>
      </c>
      <c r="D26" s="115" t="s">
        <v>114</v>
      </c>
      <c r="E26" s="116" t="s">
        <v>16</v>
      </c>
      <c r="F26" s="117" t="s">
        <v>22</v>
      </c>
      <c r="G26" s="33"/>
      <c r="H26" s="11"/>
      <c r="I26" s="11"/>
      <c r="J26" s="118"/>
      <c r="K26" s="12"/>
      <c r="L26" s="11"/>
      <c r="M26" s="11"/>
      <c r="N26" s="10"/>
      <c r="O26" s="12"/>
      <c r="P26" s="11"/>
      <c r="Q26" s="11"/>
      <c r="R26" s="10"/>
      <c r="S26" s="12"/>
      <c r="T26" s="11"/>
      <c r="U26" s="11"/>
      <c r="V26" s="10"/>
      <c r="W26" s="12"/>
      <c r="X26" s="11"/>
      <c r="Y26" s="11"/>
      <c r="Z26" s="10"/>
      <c r="AA26" s="12"/>
      <c r="AB26" s="11"/>
      <c r="AC26" s="11"/>
      <c r="AD26" s="10"/>
      <c r="AE26" s="12"/>
      <c r="AF26" s="11"/>
      <c r="AG26" s="53"/>
      <c r="AH26" s="15"/>
      <c r="AI26" s="12"/>
      <c r="AJ26" s="11"/>
      <c r="AK26" s="11"/>
      <c r="AL26" s="10"/>
      <c r="AM26" s="12"/>
      <c r="AN26" s="11"/>
      <c r="AO26" s="11"/>
      <c r="AP26" s="10"/>
      <c r="AQ26" s="12"/>
      <c r="AR26" s="11"/>
      <c r="AS26" s="11"/>
      <c r="AT26" s="10"/>
      <c r="AU26" s="12"/>
      <c r="AV26" s="11"/>
      <c r="AW26" s="11"/>
      <c r="AX26" s="10"/>
      <c r="AY26" s="12"/>
      <c r="AZ26" s="11"/>
      <c r="BA26" s="11"/>
      <c r="BB26" s="10"/>
      <c r="BC26" s="12"/>
      <c r="BD26" s="11"/>
      <c r="BE26" s="11"/>
      <c r="BF26" s="10"/>
      <c r="BG26" s="107">
        <v>1</v>
      </c>
      <c r="BH26" s="106">
        <f>COUNTIF('Realisasi Audit 2026'!$C$2:$C$849, D26)</f>
        <v>1</v>
      </c>
      <c r="BI26" s="112">
        <f t="shared" si="0"/>
        <v>1</v>
      </c>
    </row>
    <row r="27" spans="1:61" ht="28.8" x14ac:dyDescent="0.3">
      <c r="A27" s="26">
        <f t="shared" si="1"/>
        <v>24</v>
      </c>
      <c r="B27" s="49" t="s">
        <v>47</v>
      </c>
      <c r="C27" s="49" t="s">
        <v>64</v>
      </c>
      <c r="D27" s="115" t="s">
        <v>115</v>
      </c>
      <c r="E27" s="116" t="s">
        <v>15</v>
      </c>
      <c r="F27" s="117" t="s">
        <v>22</v>
      </c>
      <c r="G27" s="33"/>
      <c r="H27" s="11"/>
      <c r="I27" s="11"/>
      <c r="J27" s="118"/>
      <c r="K27" s="12"/>
      <c r="L27" s="11"/>
      <c r="M27" s="11"/>
      <c r="N27" s="10"/>
      <c r="O27" s="12"/>
      <c r="P27" s="11"/>
      <c r="Q27" s="11"/>
      <c r="R27" s="10"/>
      <c r="S27" s="12"/>
      <c r="T27" s="11"/>
      <c r="U27" s="11"/>
      <c r="V27" s="10"/>
      <c r="W27" s="12"/>
      <c r="X27" s="11"/>
      <c r="Y27" s="11"/>
      <c r="Z27" s="10"/>
      <c r="AA27" s="12"/>
      <c r="AB27" s="11"/>
      <c r="AC27" s="11"/>
      <c r="AD27" s="10"/>
      <c r="AE27" s="12"/>
      <c r="AF27" s="11"/>
      <c r="AG27" s="53"/>
      <c r="AH27" s="15"/>
      <c r="AI27" s="12"/>
      <c r="AJ27" s="11"/>
      <c r="AK27" s="11"/>
      <c r="AL27" s="10"/>
      <c r="AM27" s="12"/>
      <c r="AN27" s="11"/>
      <c r="AO27" s="11"/>
      <c r="AP27" s="10"/>
      <c r="AQ27" s="12"/>
      <c r="AR27" s="11"/>
      <c r="AS27" s="11"/>
      <c r="AT27" s="10"/>
      <c r="AU27" s="12"/>
      <c r="AV27" s="11"/>
      <c r="AW27" s="11"/>
      <c r="AX27" s="10"/>
      <c r="AY27" s="12"/>
      <c r="AZ27" s="11"/>
      <c r="BA27" s="11"/>
      <c r="BB27" s="10"/>
      <c r="BC27" s="12"/>
      <c r="BD27" s="11"/>
      <c r="BE27" s="11"/>
      <c r="BF27" s="10"/>
      <c r="BG27" s="107">
        <v>1</v>
      </c>
      <c r="BH27" s="106">
        <f>COUNTIF('Realisasi Audit 2026'!$C$2:$C$849, D27)</f>
        <v>1</v>
      </c>
      <c r="BI27" s="112">
        <f t="shared" si="0"/>
        <v>1</v>
      </c>
    </row>
    <row r="28" spans="1:61" ht="28.8" x14ac:dyDescent="0.3">
      <c r="A28" s="26">
        <f t="shared" si="1"/>
        <v>25</v>
      </c>
      <c r="B28" s="49" t="s">
        <v>47</v>
      </c>
      <c r="C28" s="49" t="s">
        <v>64</v>
      </c>
      <c r="D28" s="115" t="s">
        <v>116</v>
      </c>
      <c r="E28" s="116" t="s">
        <v>14</v>
      </c>
      <c r="F28" s="117" t="s">
        <v>22</v>
      </c>
      <c r="G28" s="33"/>
      <c r="H28" s="11"/>
      <c r="I28" s="11"/>
      <c r="J28" s="118"/>
      <c r="K28" s="12"/>
      <c r="L28" s="11"/>
      <c r="M28" s="11"/>
      <c r="N28" s="10"/>
      <c r="O28" s="12"/>
      <c r="P28" s="11"/>
      <c r="Q28" s="11"/>
      <c r="R28" s="10"/>
      <c r="S28" s="12"/>
      <c r="T28" s="11"/>
      <c r="U28" s="11"/>
      <c r="V28" s="10"/>
      <c r="W28" s="12"/>
      <c r="X28" s="11"/>
      <c r="Y28" s="11"/>
      <c r="Z28" s="10"/>
      <c r="AA28" s="12"/>
      <c r="AB28" s="11"/>
      <c r="AC28" s="11"/>
      <c r="AD28" s="10"/>
      <c r="AE28" s="12"/>
      <c r="AF28" s="11"/>
      <c r="AG28" s="11"/>
      <c r="AH28" s="15"/>
      <c r="AI28" s="12"/>
      <c r="AJ28" s="11"/>
      <c r="AK28" s="11"/>
      <c r="AL28" s="10"/>
      <c r="AM28" s="12"/>
      <c r="AN28" s="11"/>
      <c r="AO28" s="11"/>
      <c r="AP28" s="10"/>
      <c r="AQ28" s="12"/>
      <c r="AR28" s="11"/>
      <c r="AS28" s="11"/>
      <c r="AT28" s="10"/>
      <c r="AU28" s="12"/>
      <c r="AV28" s="11"/>
      <c r="AW28" s="11"/>
      <c r="AX28" s="10"/>
      <c r="AY28" s="12"/>
      <c r="AZ28" s="11"/>
      <c r="BA28" s="11"/>
      <c r="BB28" s="10"/>
      <c r="BC28" s="12"/>
      <c r="BD28" s="11"/>
      <c r="BE28" s="11"/>
      <c r="BF28" s="10"/>
      <c r="BG28" s="107">
        <v>1</v>
      </c>
      <c r="BH28" s="106">
        <f>COUNTIF('Realisasi Audit 2026'!$C$2:$C$849, D28)</f>
        <v>1</v>
      </c>
      <c r="BI28" s="112">
        <f t="shared" si="0"/>
        <v>1</v>
      </c>
    </row>
    <row r="29" spans="1:61" x14ac:dyDescent="0.3">
      <c r="A29" s="26">
        <f t="shared" si="1"/>
        <v>26</v>
      </c>
      <c r="B29" s="27" t="s">
        <v>47</v>
      </c>
      <c r="C29" s="27" t="s">
        <v>57</v>
      </c>
      <c r="D29" s="115" t="s">
        <v>123</v>
      </c>
      <c r="E29" s="116" t="s">
        <v>10</v>
      </c>
      <c r="F29" s="120" t="s">
        <v>9</v>
      </c>
      <c r="G29" s="33"/>
      <c r="H29" s="11"/>
      <c r="I29" s="13"/>
      <c r="J29" s="15"/>
      <c r="K29" s="12"/>
      <c r="L29" s="116"/>
      <c r="M29" s="116"/>
      <c r="N29" s="118"/>
      <c r="O29" s="122"/>
      <c r="P29" s="11"/>
      <c r="Q29" s="11"/>
      <c r="R29" s="10"/>
      <c r="S29" s="12"/>
      <c r="T29" s="11"/>
      <c r="U29" s="11"/>
      <c r="V29" s="10"/>
      <c r="W29" s="12"/>
      <c r="X29" s="11"/>
      <c r="Y29" s="11"/>
      <c r="Z29" s="10"/>
      <c r="AA29" s="12"/>
      <c r="AB29" s="11"/>
      <c r="AC29" s="11"/>
      <c r="AD29" s="10"/>
      <c r="AE29" s="12"/>
      <c r="AF29" s="11"/>
      <c r="AG29" s="11"/>
      <c r="AH29" s="15"/>
      <c r="AI29" s="12"/>
      <c r="AJ29" s="11"/>
      <c r="AK29" s="11"/>
      <c r="AL29" s="10"/>
      <c r="AM29" s="12"/>
      <c r="AN29" s="11"/>
      <c r="AO29" s="11"/>
      <c r="AP29" s="10"/>
      <c r="AQ29" s="12"/>
      <c r="AR29" s="11"/>
      <c r="AS29" s="11"/>
      <c r="AT29" s="10"/>
      <c r="AU29" s="12"/>
      <c r="AV29" s="11"/>
      <c r="AW29" s="11"/>
      <c r="AX29" s="10"/>
      <c r="AY29" s="12"/>
      <c r="AZ29" s="11"/>
      <c r="BA29" s="11"/>
      <c r="BB29" s="10"/>
      <c r="BC29" s="12"/>
      <c r="BD29" s="11"/>
      <c r="BE29" s="11"/>
      <c r="BF29" s="10"/>
      <c r="BG29" s="107">
        <v>1</v>
      </c>
      <c r="BH29" s="106">
        <f>COUNTIF('Realisasi Audit 2026'!$C$2:$C$849, D29)</f>
        <v>1</v>
      </c>
      <c r="BI29" s="112">
        <f t="shared" si="0"/>
        <v>1</v>
      </c>
    </row>
    <row r="30" spans="1:61" x14ac:dyDescent="0.3">
      <c r="A30" s="26">
        <f t="shared" si="1"/>
        <v>27</v>
      </c>
      <c r="B30" s="27" t="s">
        <v>47</v>
      </c>
      <c r="C30" s="27" t="s">
        <v>57</v>
      </c>
      <c r="D30" s="36" t="s">
        <v>13</v>
      </c>
      <c r="E30" s="11" t="s">
        <v>10</v>
      </c>
      <c r="F30" s="16" t="s">
        <v>9</v>
      </c>
      <c r="G30" s="33"/>
      <c r="H30" s="11"/>
      <c r="I30" s="11"/>
      <c r="J30" s="10"/>
      <c r="K30" s="12"/>
      <c r="L30" s="11"/>
      <c r="M30" s="11"/>
      <c r="N30" s="10"/>
      <c r="O30" s="12"/>
      <c r="P30" s="11"/>
      <c r="Q30" s="11"/>
      <c r="R30" s="10"/>
      <c r="S30" s="12"/>
      <c r="T30" s="11"/>
      <c r="U30" s="11"/>
      <c r="V30" s="15"/>
      <c r="W30" s="14"/>
      <c r="X30" s="11"/>
      <c r="Y30" s="11"/>
      <c r="Z30" s="10"/>
      <c r="AA30" s="12"/>
      <c r="AB30" s="11"/>
      <c r="AC30" s="11"/>
      <c r="AD30" s="10"/>
      <c r="AE30" s="12"/>
      <c r="AF30" s="11"/>
      <c r="AG30" s="11"/>
      <c r="AH30" s="10"/>
      <c r="AI30" s="12"/>
      <c r="AJ30" s="11"/>
      <c r="AK30" s="11"/>
      <c r="AL30" s="10"/>
      <c r="AM30" s="12"/>
      <c r="AN30" s="11"/>
      <c r="AO30" s="11"/>
      <c r="AP30" s="10"/>
      <c r="AQ30" s="12"/>
      <c r="AR30" s="11"/>
      <c r="AS30" s="11"/>
      <c r="AT30" s="10"/>
      <c r="AU30" s="12"/>
      <c r="AV30" s="11"/>
      <c r="AW30" s="11"/>
      <c r="AX30" s="10"/>
      <c r="AY30" s="12"/>
      <c r="AZ30" s="11"/>
      <c r="BA30" s="11"/>
      <c r="BB30" s="10"/>
      <c r="BC30" s="12"/>
      <c r="BD30" s="11"/>
      <c r="BE30" s="11"/>
      <c r="BF30" s="10"/>
      <c r="BG30" s="107">
        <v>1</v>
      </c>
      <c r="BH30" s="106">
        <f>COUNTIF('Realisasi Audit 2026'!$C$2:$C$849, D30)</f>
        <v>0</v>
      </c>
      <c r="BI30" s="112">
        <f t="shared" si="0"/>
        <v>0</v>
      </c>
    </row>
    <row r="31" spans="1:61" x14ac:dyDescent="0.3">
      <c r="A31" s="26">
        <f t="shared" si="1"/>
        <v>28</v>
      </c>
      <c r="B31" s="27" t="s">
        <v>47</v>
      </c>
      <c r="C31" s="27" t="s">
        <v>57</v>
      </c>
      <c r="D31" s="36" t="s">
        <v>12</v>
      </c>
      <c r="E31" s="11" t="s">
        <v>10</v>
      </c>
      <c r="F31" s="16" t="s">
        <v>9</v>
      </c>
      <c r="G31" s="33"/>
      <c r="H31" s="11"/>
      <c r="I31" s="11"/>
      <c r="J31" s="10"/>
      <c r="K31" s="12"/>
      <c r="L31" s="11"/>
      <c r="M31" s="11"/>
      <c r="N31" s="10"/>
      <c r="O31" s="12"/>
      <c r="P31" s="11"/>
      <c r="Q31" s="11"/>
      <c r="R31" s="10"/>
      <c r="S31" s="12"/>
      <c r="T31" s="11"/>
      <c r="U31" s="11"/>
      <c r="V31" s="10"/>
      <c r="W31" s="12"/>
      <c r="X31" s="11"/>
      <c r="Y31" s="11"/>
      <c r="Z31" s="10"/>
      <c r="AA31" s="12"/>
      <c r="AB31" s="11"/>
      <c r="AC31" s="11"/>
      <c r="AD31" s="10"/>
      <c r="AE31" s="12"/>
      <c r="AF31" s="11"/>
      <c r="AG31" s="11"/>
      <c r="AH31" s="10"/>
      <c r="AI31" s="12"/>
      <c r="AJ31" s="11"/>
      <c r="AK31" s="13"/>
      <c r="AL31" s="15"/>
      <c r="AM31" s="12"/>
      <c r="AN31" s="11"/>
      <c r="AO31" s="11"/>
      <c r="AP31" s="10"/>
      <c r="AQ31" s="12"/>
      <c r="AR31" s="11"/>
      <c r="AS31" s="11"/>
      <c r="AT31" s="10"/>
      <c r="AU31" s="12"/>
      <c r="AV31" s="11"/>
      <c r="AW31" s="11"/>
      <c r="AX31" s="10"/>
      <c r="AY31" s="12"/>
      <c r="AZ31" s="11"/>
      <c r="BA31" s="11"/>
      <c r="BB31" s="10"/>
      <c r="BC31" s="12"/>
      <c r="BD31" s="11"/>
      <c r="BE31" s="11"/>
      <c r="BF31" s="10"/>
      <c r="BG31" s="107">
        <v>1</v>
      </c>
      <c r="BH31" s="106">
        <f>COUNTIF('Realisasi Audit 2026'!$C$2:$C$849, D31)</f>
        <v>0</v>
      </c>
      <c r="BI31" s="112">
        <f t="shared" si="0"/>
        <v>0</v>
      </c>
    </row>
    <row r="32" spans="1:61" x14ac:dyDescent="0.3">
      <c r="A32" s="26">
        <f t="shared" si="1"/>
        <v>29</v>
      </c>
      <c r="B32" s="27" t="s">
        <v>47</v>
      </c>
      <c r="C32" s="27" t="s">
        <v>57</v>
      </c>
      <c r="D32" s="36" t="s">
        <v>11</v>
      </c>
      <c r="E32" s="11" t="s">
        <v>10</v>
      </c>
      <c r="F32" s="16" t="s">
        <v>9</v>
      </c>
      <c r="G32" s="33"/>
      <c r="H32" s="11"/>
      <c r="I32" s="11"/>
      <c r="J32" s="10"/>
      <c r="K32" s="12"/>
      <c r="L32" s="11"/>
      <c r="M32" s="11"/>
      <c r="N32" s="10"/>
      <c r="O32" s="12"/>
      <c r="P32" s="11"/>
      <c r="Q32" s="11"/>
      <c r="R32" s="10"/>
      <c r="S32" s="12"/>
      <c r="T32" s="11"/>
      <c r="U32" s="11"/>
      <c r="V32" s="10"/>
      <c r="W32" s="12"/>
      <c r="X32" s="11"/>
      <c r="Y32" s="11"/>
      <c r="Z32" s="10"/>
      <c r="AA32" s="12"/>
      <c r="AB32" s="11"/>
      <c r="AC32" s="11"/>
      <c r="AD32" s="10"/>
      <c r="AE32" s="12"/>
      <c r="AF32" s="11"/>
      <c r="AG32" s="11"/>
      <c r="AH32" s="10"/>
      <c r="AI32" s="12"/>
      <c r="AK32" s="11"/>
      <c r="AL32" s="10"/>
      <c r="AM32" s="12"/>
      <c r="AN32" s="11"/>
      <c r="AO32" s="11"/>
      <c r="AP32" s="10"/>
      <c r="AQ32" s="12"/>
      <c r="AR32" s="11"/>
      <c r="AS32" s="11"/>
      <c r="AT32" s="10"/>
      <c r="AU32" s="12"/>
      <c r="AV32" s="11"/>
      <c r="AW32" s="11"/>
      <c r="AX32" s="10"/>
      <c r="AY32" s="12"/>
      <c r="AZ32" s="11"/>
      <c r="BA32" s="11"/>
      <c r="BB32" s="10"/>
      <c r="BC32" s="12"/>
      <c r="BD32" s="11"/>
      <c r="BE32" s="13"/>
      <c r="BF32" s="15"/>
      <c r="BG32" s="107">
        <v>1</v>
      </c>
      <c r="BH32" s="106">
        <f>COUNTIF('Realisasi Audit 2026'!$C$2:$C$849, D32)</f>
        <v>0</v>
      </c>
      <c r="BI32" s="112">
        <f t="shared" si="0"/>
        <v>0</v>
      </c>
    </row>
    <row r="33" spans="1:61" x14ac:dyDescent="0.3">
      <c r="A33" s="26">
        <f t="shared" si="1"/>
        <v>30</v>
      </c>
      <c r="B33" s="27" t="s">
        <v>6</v>
      </c>
      <c r="C33" s="27" t="s">
        <v>58</v>
      </c>
      <c r="D33" s="36" t="s">
        <v>5</v>
      </c>
      <c r="E33" s="11" t="s">
        <v>1</v>
      </c>
      <c r="F33" s="16" t="s">
        <v>0</v>
      </c>
      <c r="G33" s="33"/>
      <c r="H33" s="11"/>
      <c r="I33" s="11"/>
      <c r="J33" s="10"/>
      <c r="K33" s="12"/>
      <c r="L33" s="11"/>
      <c r="M33" s="11"/>
      <c r="N33" s="10"/>
      <c r="O33" s="12"/>
      <c r="P33" s="11"/>
      <c r="Q33" s="11"/>
      <c r="R33" s="10"/>
      <c r="S33" s="12"/>
      <c r="T33" s="11"/>
      <c r="U33" s="11"/>
      <c r="V33" s="10"/>
      <c r="W33" s="12"/>
      <c r="X33" s="11"/>
      <c r="Y33" s="11"/>
      <c r="Z33" s="10"/>
      <c r="AA33" s="12"/>
      <c r="AB33" s="11"/>
      <c r="AC33" s="11"/>
      <c r="AD33" s="10"/>
      <c r="AE33" s="12"/>
      <c r="AF33" s="11"/>
      <c r="AG33" s="11"/>
      <c r="AH33" s="10"/>
      <c r="AI33" s="12"/>
      <c r="AJ33" s="11"/>
      <c r="AK33" s="11"/>
      <c r="AL33" s="10"/>
      <c r="AM33" s="12"/>
      <c r="AN33" s="11"/>
      <c r="AO33" s="11"/>
      <c r="AP33" s="10"/>
      <c r="AQ33" s="14"/>
      <c r="AR33" s="11"/>
      <c r="AS33" s="11"/>
      <c r="AT33" s="10"/>
      <c r="AU33" s="12"/>
      <c r="AV33" s="11"/>
      <c r="AW33" s="11"/>
      <c r="AX33" s="10"/>
      <c r="AY33" s="12"/>
      <c r="AZ33" s="11"/>
      <c r="BA33" s="11"/>
      <c r="BB33" s="10"/>
      <c r="BC33" s="12"/>
      <c r="BD33" s="11"/>
      <c r="BE33" s="11"/>
      <c r="BF33" s="10"/>
      <c r="BG33" s="107">
        <v>1</v>
      </c>
      <c r="BH33" s="106">
        <f>COUNTIF('Realisasi Audit 2026'!$C$2:$C$849, D33)</f>
        <v>0</v>
      </c>
      <c r="BI33" s="112">
        <f t="shared" si="0"/>
        <v>0</v>
      </c>
    </row>
    <row r="34" spans="1:61" x14ac:dyDescent="0.3">
      <c r="A34" s="26">
        <f t="shared" si="1"/>
        <v>31</v>
      </c>
      <c r="B34" s="27" t="s">
        <v>6</v>
      </c>
      <c r="C34" s="27" t="s">
        <v>59</v>
      </c>
      <c r="D34" s="115" t="s">
        <v>4</v>
      </c>
      <c r="E34" s="116" t="s">
        <v>3</v>
      </c>
      <c r="F34" s="120" t="s">
        <v>0</v>
      </c>
      <c r="G34" s="33"/>
      <c r="H34" s="11"/>
      <c r="I34" s="11"/>
      <c r="J34" s="10"/>
      <c r="K34" s="12"/>
      <c r="L34" s="116"/>
      <c r="M34" s="11"/>
      <c r="N34" s="10"/>
      <c r="O34" s="12"/>
      <c r="P34" s="11"/>
      <c r="Q34" s="11"/>
      <c r="R34" s="10"/>
      <c r="S34" s="12"/>
      <c r="T34" s="11"/>
      <c r="U34" s="11"/>
      <c r="V34" s="10"/>
      <c r="W34" s="12"/>
      <c r="X34" s="11"/>
      <c r="Y34" s="11"/>
      <c r="Z34" s="10"/>
      <c r="AA34" s="12"/>
      <c r="AB34" s="11"/>
      <c r="AC34" s="11"/>
      <c r="AD34" s="10"/>
      <c r="AE34" s="12"/>
      <c r="AF34" s="11"/>
      <c r="AG34" s="11"/>
      <c r="AH34" s="10"/>
      <c r="AI34" s="12"/>
      <c r="AJ34" s="11"/>
      <c r="AK34" s="11"/>
      <c r="AL34" s="10"/>
      <c r="AM34" s="12"/>
      <c r="AN34" s="11"/>
      <c r="AO34" s="11"/>
      <c r="AP34" s="10"/>
      <c r="AQ34" s="12"/>
      <c r="AR34" s="11"/>
      <c r="AS34" s="11"/>
      <c r="AT34" s="10"/>
      <c r="AU34" s="12"/>
      <c r="AV34" s="11"/>
      <c r="AW34" s="11"/>
      <c r="AX34" s="10"/>
      <c r="AY34" s="14"/>
      <c r="AZ34" s="11"/>
      <c r="BA34" s="11"/>
      <c r="BB34" s="10"/>
      <c r="BC34" s="12"/>
      <c r="BD34" s="11"/>
      <c r="BE34" s="11"/>
      <c r="BF34" s="10"/>
      <c r="BG34" s="107">
        <v>1</v>
      </c>
      <c r="BH34" s="106">
        <f>COUNTIF('Realisasi Audit 2026'!$C$2:$C$849, D34)</f>
        <v>1</v>
      </c>
      <c r="BI34" s="112">
        <f t="shared" si="0"/>
        <v>1</v>
      </c>
    </row>
    <row r="35" spans="1:61" x14ac:dyDescent="0.3">
      <c r="A35" s="26">
        <f t="shared" si="1"/>
        <v>32</v>
      </c>
      <c r="B35" s="27" t="s">
        <v>6</v>
      </c>
      <c r="C35" s="27" t="s">
        <v>58</v>
      </c>
      <c r="D35" s="36" t="s">
        <v>46</v>
      </c>
      <c r="E35" s="11" t="s">
        <v>1</v>
      </c>
      <c r="F35" s="16" t="s">
        <v>0</v>
      </c>
      <c r="G35" s="33"/>
      <c r="H35" s="11"/>
      <c r="I35" s="11"/>
      <c r="J35" s="10"/>
      <c r="K35" s="12"/>
      <c r="L35" s="11"/>
      <c r="M35" s="11"/>
      <c r="N35" s="10"/>
      <c r="O35" s="12"/>
      <c r="P35" s="11"/>
      <c r="Q35" s="11"/>
      <c r="R35" s="10"/>
      <c r="S35" s="12"/>
      <c r="T35" s="11"/>
      <c r="U35" s="11"/>
      <c r="V35" s="15"/>
      <c r="W35" s="14"/>
      <c r="X35" s="11"/>
      <c r="Y35" s="11"/>
      <c r="Z35" s="10"/>
      <c r="AB35" s="11"/>
      <c r="AC35" s="11"/>
      <c r="AD35" s="10"/>
      <c r="AE35" s="12"/>
      <c r="AF35" s="11"/>
      <c r="AG35" s="11"/>
      <c r="AH35" s="10"/>
      <c r="AI35" s="12"/>
      <c r="AJ35" s="11"/>
      <c r="AK35" s="11"/>
      <c r="AL35" s="10"/>
      <c r="AM35" s="12"/>
      <c r="AN35" s="11"/>
      <c r="AO35" s="11"/>
      <c r="AP35" s="10"/>
      <c r="AQ35" s="12"/>
      <c r="AR35" s="11"/>
      <c r="AS35" s="11"/>
      <c r="AT35" s="10"/>
      <c r="AU35" s="12"/>
      <c r="AV35" s="11"/>
      <c r="AW35" s="11"/>
      <c r="AX35" s="10"/>
      <c r="AY35" s="12"/>
      <c r="AZ35" s="11"/>
      <c r="BA35" s="11"/>
      <c r="BB35" s="10"/>
      <c r="BC35" s="12"/>
      <c r="BD35" s="11"/>
      <c r="BE35" s="11"/>
      <c r="BF35" s="10"/>
      <c r="BG35" s="107">
        <v>1</v>
      </c>
      <c r="BH35" s="106">
        <f>COUNTIF('Realisasi Audit 2026'!$C$2:$C$849, D35)</f>
        <v>0</v>
      </c>
      <c r="BI35" s="112">
        <f t="shared" si="0"/>
        <v>0</v>
      </c>
    </row>
    <row r="36" spans="1:61" x14ac:dyDescent="0.3">
      <c r="A36" s="26">
        <f t="shared" si="1"/>
        <v>33</v>
      </c>
      <c r="B36" s="27" t="s">
        <v>6</v>
      </c>
      <c r="C36" s="27" t="s">
        <v>60</v>
      </c>
      <c r="D36" s="36" t="s">
        <v>2</v>
      </c>
      <c r="E36" s="11" t="s">
        <v>1</v>
      </c>
      <c r="F36" s="16" t="s">
        <v>0</v>
      </c>
      <c r="G36" s="33"/>
      <c r="H36" s="11"/>
      <c r="I36" s="11"/>
      <c r="J36" s="10"/>
      <c r="K36" s="12"/>
      <c r="L36" s="11"/>
      <c r="M36" s="11"/>
      <c r="N36" s="10"/>
      <c r="O36" s="12"/>
      <c r="P36" s="11"/>
      <c r="Q36" s="11"/>
      <c r="R36" s="10"/>
      <c r="S36" s="12"/>
      <c r="T36" s="11"/>
      <c r="U36" s="11"/>
      <c r="V36" s="15"/>
      <c r="W36" s="14"/>
      <c r="X36" s="11"/>
      <c r="Y36" s="11"/>
      <c r="Z36" s="10"/>
      <c r="AA36" s="12"/>
      <c r="AB36" s="11"/>
      <c r="AD36" s="10"/>
      <c r="AE36" s="12"/>
      <c r="AF36" s="11"/>
      <c r="AG36" s="11"/>
      <c r="AH36" s="10"/>
      <c r="AI36" s="12"/>
      <c r="AJ36" s="11"/>
      <c r="AK36" s="11"/>
      <c r="AL36" s="10"/>
      <c r="AM36" s="12"/>
      <c r="AN36" s="11"/>
      <c r="AO36" s="11"/>
      <c r="AP36" s="10"/>
      <c r="AQ36" s="12"/>
      <c r="AR36" s="11"/>
      <c r="AS36" s="11"/>
      <c r="AT36" s="10"/>
      <c r="AU36" s="12"/>
      <c r="AV36" s="11"/>
      <c r="AW36" s="11"/>
      <c r="AX36" s="10"/>
      <c r="AY36" s="12"/>
      <c r="AZ36" s="11"/>
      <c r="BA36" s="11"/>
      <c r="BB36" s="10"/>
      <c r="BC36" s="12"/>
      <c r="BD36" s="11"/>
      <c r="BE36" s="11"/>
      <c r="BF36" s="10"/>
      <c r="BG36" s="107">
        <v>1</v>
      </c>
      <c r="BH36" s="106">
        <f>COUNTIF('Realisasi Audit 2026'!$C$2:$C$849, D36)</f>
        <v>0</v>
      </c>
      <c r="BI36" s="112">
        <f t="shared" si="0"/>
        <v>0</v>
      </c>
    </row>
    <row r="37" spans="1:61" x14ac:dyDescent="0.3">
      <c r="A37" s="26">
        <f t="shared" si="1"/>
        <v>34</v>
      </c>
      <c r="B37" s="27" t="s">
        <v>6</v>
      </c>
      <c r="C37" s="27" t="s">
        <v>60</v>
      </c>
      <c r="D37" s="36" t="s">
        <v>53</v>
      </c>
      <c r="E37" s="11" t="s">
        <v>1</v>
      </c>
      <c r="F37" s="16" t="s">
        <v>0</v>
      </c>
      <c r="G37" s="33"/>
      <c r="H37" s="11"/>
      <c r="I37" s="11"/>
      <c r="J37" s="10"/>
      <c r="K37" s="12"/>
      <c r="L37" s="11"/>
      <c r="M37" s="11"/>
      <c r="N37" s="10"/>
      <c r="O37" s="12"/>
      <c r="P37" s="11"/>
      <c r="Q37" s="11"/>
      <c r="R37" s="10"/>
      <c r="S37" s="12"/>
      <c r="T37" s="11"/>
      <c r="U37" s="11"/>
      <c r="V37" s="15"/>
      <c r="W37" s="14"/>
      <c r="X37" s="11"/>
      <c r="Y37" s="11"/>
      <c r="Z37" s="10"/>
      <c r="AB37" s="11"/>
      <c r="AC37" s="11"/>
      <c r="AD37" s="10"/>
      <c r="AE37" s="12"/>
      <c r="AF37" s="11"/>
      <c r="AG37" s="11"/>
      <c r="AH37" s="10"/>
      <c r="AI37" s="12"/>
      <c r="AJ37" s="11"/>
      <c r="AK37" s="11"/>
      <c r="AL37" s="10"/>
      <c r="AM37" s="12"/>
      <c r="AN37" s="11"/>
      <c r="AO37" s="11"/>
      <c r="AP37" s="10"/>
      <c r="AQ37" s="12"/>
      <c r="AR37" s="11"/>
      <c r="AS37" s="11"/>
      <c r="AT37" s="10"/>
      <c r="AU37" s="12"/>
      <c r="AV37" s="11"/>
      <c r="AW37" s="11"/>
      <c r="AX37" s="10"/>
      <c r="AY37" s="12"/>
      <c r="AZ37" s="11"/>
      <c r="BA37" s="11"/>
      <c r="BB37" s="10"/>
      <c r="BC37" s="12"/>
      <c r="BD37" s="11"/>
      <c r="BE37" s="11"/>
      <c r="BF37" s="10"/>
      <c r="BG37" s="107">
        <v>1</v>
      </c>
      <c r="BH37" s="106">
        <f>COUNTIF('Realisasi Audit 2026'!$C$2:$C$849, D37)</f>
        <v>0</v>
      </c>
      <c r="BI37" s="112">
        <f t="shared" si="0"/>
        <v>0</v>
      </c>
    </row>
    <row r="38" spans="1:61" x14ac:dyDescent="0.3">
      <c r="A38" s="26">
        <f t="shared" si="1"/>
        <v>35</v>
      </c>
      <c r="B38" s="27" t="s">
        <v>6</v>
      </c>
      <c r="C38" s="27" t="s">
        <v>60</v>
      </c>
      <c r="D38" s="36" t="s">
        <v>54</v>
      </c>
      <c r="E38" s="11" t="s">
        <v>1</v>
      </c>
      <c r="F38" s="16" t="s">
        <v>0</v>
      </c>
      <c r="G38" s="33"/>
      <c r="H38" s="11"/>
      <c r="I38" s="11"/>
      <c r="J38" s="10"/>
      <c r="K38" s="12"/>
      <c r="L38" s="11"/>
      <c r="M38" s="11"/>
      <c r="N38" s="10"/>
      <c r="O38" s="12"/>
      <c r="P38" s="11"/>
      <c r="Q38" s="11"/>
      <c r="R38" s="10"/>
      <c r="S38" s="12"/>
      <c r="T38" s="11"/>
      <c r="U38" s="11"/>
      <c r="V38" s="15"/>
      <c r="W38" s="14"/>
      <c r="X38" s="11"/>
      <c r="Y38" s="11"/>
      <c r="Z38" s="10"/>
      <c r="AA38" s="12"/>
      <c r="AB38" s="11"/>
      <c r="AD38" s="10"/>
      <c r="AE38" s="12"/>
      <c r="AF38" s="11"/>
      <c r="AG38" s="11"/>
      <c r="AH38" s="10"/>
      <c r="AI38" s="12"/>
      <c r="AJ38" s="11"/>
      <c r="AK38" s="11"/>
      <c r="AL38" s="10"/>
      <c r="AM38" s="12"/>
      <c r="AN38" s="11"/>
      <c r="AO38" s="11"/>
      <c r="AP38" s="10"/>
      <c r="AQ38" s="12"/>
      <c r="AR38" s="11"/>
      <c r="AS38" s="11"/>
      <c r="AT38" s="10"/>
      <c r="AU38" s="12"/>
      <c r="AV38" s="11"/>
      <c r="AW38" s="11"/>
      <c r="AX38" s="10"/>
      <c r="AY38" s="12"/>
      <c r="AZ38" s="11"/>
      <c r="BA38" s="11"/>
      <c r="BB38" s="10"/>
      <c r="BC38" s="12"/>
      <c r="BD38" s="11"/>
      <c r="BE38" s="11"/>
      <c r="BF38" s="10"/>
      <c r="BG38" s="109">
        <v>1</v>
      </c>
      <c r="BH38" s="106">
        <f>COUNTIF('Realisasi Audit 2026'!$C$2:$C$849, D38)</f>
        <v>0</v>
      </c>
      <c r="BI38" s="112">
        <f t="shared" si="0"/>
        <v>0</v>
      </c>
    </row>
    <row r="39" spans="1:61" ht="15" thickBot="1" x14ac:dyDescent="0.35">
      <c r="A39" s="26">
        <f t="shared" si="1"/>
        <v>36</v>
      </c>
      <c r="B39" s="38" t="s">
        <v>6</v>
      </c>
      <c r="C39" s="38" t="s">
        <v>60</v>
      </c>
      <c r="D39" s="39" t="s">
        <v>55</v>
      </c>
      <c r="E39" s="6" t="s">
        <v>1</v>
      </c>
      <c r="F39" s="40" t="s">
        <v>0</v>
      </c>
      <c r="G39" s="35"/>
      <c r="H39" s="6"/>
      <c r="I39" s="6"/>
      <c r="J39" s="5"/>
      <c r="K39" s="7"/>
      <c r="L39" s="6"/>
      <c r="M39" s="6"/>
      <c r="N39" s="5"/>
      <c r="O39" s="7"/>
      <c r="P39" s="6"/>
      <c r="Q39" s="6"/>
      <c r="R39" s="5"/>
      <c r="S39" s="7"/>
      <c r="T39" s="6"/>
      <c r="U39" s="6"/>
      <c r="V39" s="9"/>
      <c r="W39" s="8"/>
      <c r="X39" s="6"/>
      <c r="Y39" s="6"/>
      <c r="Z39" s="5"/>
      <c r="AA39" s="7"/>
      <c r="AB39" s="6"/>
      <c r="AC39" s="6"/>
      <c r="AD39" s="5"/>
      <c r="AE39" s="7"/>
      <c r="AF39" s="6"/>
      <c r="AG39" s="6"/>
      <c r="AH39" s="5"/>
      <c r="AI39" s="7"/>
      <c r="AJ39" s="6"/>
      <c r="AK39" s="6"/>
      <c r="AL39" s="5"/>
      <c r="AM39" s="7"/>
      <c r="AN39" s="6"/>
      <c r="AO39" s="6"/>
      <c r="AP39" s="5"/>
      <c r="AQ39" s="7"/>
      <c r="AR39" s="6"/>
      <c r="AS39" s="6"/>
      <c r="AT39" s="5"/>
      <c r="AU39" s="7"/>
      <c r="AV39" s="6"/>
      <c r="AW39" s="6"/>
      <c r="AX39" s="5"/>
      <c r="AY39" s="7"/>
      <c r="AZ39" s="6"/>
      <c r="BA39" s="6"/>
      <c r="BB39" s="5"/>
      <c r="BC39" s="7"/>
      <c r="BD39" s="6"/>
      <c r="BE39" s="6"/>
      <c r="BF39" s="5"/>
      <c r="BG39" s="110">
        <v>1</v>
      </c>
      <c r="BH39" s="111">
        <f>COUNTIF('Realisasi Audit 2026'!$C$2:$C$849, D39)</f>
        <v>0</v>
      </c>
      <c r="BI39" s="113">
        <f t="shared" si="0"/>
        <v>0</v>
      </c>
    </row>
    <row r="40" spans="1:61" ht="15" customHeight="1" thickBot="1" x14ac:dyDescent="0.35"/>
    <row r="41" spans="1:61" ht="32.4" customHeight="1" thickBot="1" x14ac:dyDescent="0.35">
      <c r="E41" s="44">
        <f>SUM(BI4:BI39)/36</f>
        <v>0.30787037037037035</v>
      </c>
      <c r="F41" s="43" t="s">
        <v>62</v>
      </c>
    </row>
    <row r="42" spans="1:61" ht="15.6" x14ac:dyDescent="0.3">
      <c r="B42" s="56"/>
      <c r="C42" s="57" t="s">
        <v>72</v>
      </c>
    </row>
    <row r="43" spans="1:61" ht="15.6" hidden="1" x14ac:dyDescent="0.3">
      <c r="B43" s="58"/>
      <c r="C43" s="59"/>
    </row>
    <row r="44" spans="1:61" ht="15.6" hidden="1" x14ac:dyDescent="0.3">
      <c r="B44" s="58"/>
      <c r="C44" s="59"/>
    </row>
    <row r="45" spans="1:61" ht="15.6" x14ac:dyDescent="0.3">
      <c r="B45" s="121"/>
      <c r="C45" s="57" t="s">
        <v>73</v>
      </c>
    </row>
  </sheetData>
  <autoFilter ref="A3:F39" xr:uid="{AB2B0172-CD7A-4EDF-B9E9-31B9A256C314}"/>
  <mergeCells count="14">
    <mergeCell ref="BG2:BH2"/>
    <mergeCell ref="G2:J2"/>
    <mergeCell ref="K2:N2"/>
    <mergeCell ref="BC2:BF2"/>
    <mergeCell ref="O2:R2"/>
    <mergeCell ref="S2:V2"/>
    <mergeCell ref="W2:Z2"/>
    <mergeCell ref="AA2:AD2"/>
    <mergeCell ref="AQ2:AT2"/>
    <mergeCell ref="AM2:AP2"/>
    <mergeCell ref="AU2:AX2"/>
    <mergeCell ref="AY2:BB2"/>
    <mergeCell ref="AE2:AH2"/>
    <mergeCell ref="AI2:AL2"/>
  </mergeCells>
  <conditionalFormatting sqref="BH4:BH9">
    <cfRule type="colorScale" priority="8">
      <colorScale>
        <cfvo type="num" val="0"/>
        <cfvo type="num" val="1"/>
        <color rgb="FFF7B7B7"/>
        <color theme="6" tint="0.79998168889431442"/>
      </colorScale>
    </cfRule>
  </conditionalFormatting>
  <conditionalFormatting sqref="BH10">
    <cfRule type="colorScale" priority="2">
      <colorScale>
        <cfvo type="num" val="11"/>
        <cfvo type="num" val="12"/>
        <color rgb="FFF7B7B7"/>
        <color theme="6" tint="0.79998168889431442"/>
      </colorScale>
    </cfRule>
  </conditionalFormatting>
  <conditionalFormatting sqref="BH11">
    <cfRule type="colorScale" priority="1">
      <colorScale>
        <cfvo type="num" val="0"/>
        <cfvo type="num" val="1"/>
        <color rgb="FFF7B7B7"/>
        <color theme="6" tint="0.79998168889431442"/>
      </colorScale>
    </cfRule>
  </conditionalFormatting>
  <conditionalFormatting sqref="BH12:BH13">
    <cfRule type="colorScale" priority="6">
      <colorScale>
        <cfvo type="formula" val="$BG$12-1"/>
        <cfvo type="num" val="$BG$12"/>
        <color rgb="FFF7B7B7"/>
        <color theme="6" tint="0.79998168889431442"/>
      </colorScale>
    </cfRule>
  </conditionalFormatting>
  <conditionalFormatting sqref="BH14:BH19">
    <cfRule type="colorScale" priority="5">
      <colorScale>
        <cfvo type="formula" val="$BG$14-1"/>
        <cfvo type="num" val="$BG$14"/>
        <color rgb="FFF7B7B7"/>
        <color theme="6" tint="0.79998168889431442"/>
      </colorScale>
    </cfRule>
  </conditionalFormatting>
  <conditionalFormatting sqref="BH20">
    <cfRule type="colorScale" priority="4">
      <colorScale>
        <cfvo type="num" val="1"/>
        <cfvo type="num" val="2"/>
        <color rgb="FFF7B7B7"/>
        <color theme="6" tint="0.79998168889431442"/>
      </colorScale>
    </cfRule>
  </conditionalFormatting>
  <conditionalFormatting sqref="BH21:BH39">
    <cfRule type="colorScale" priority="7">
      <colorScale>
        <cfvo type="num" val="0"/>
        <cfvo type="num" val="1"/>
        <color rgb="FFF7B7B7"/>
        <color theme="6" tint="0.79998168889431442"/>
      </colorScale>
    </cfRule>
  </conditionalFormatting>
  <conditionalFormatting sqref="BI4:BI39">
    <cfRule type="dataBar" priority="3">
      <dataBar>
        <cfvo type="min"/>
        <cfvo type="max"/>
        <color theme="6" tint="0.79998168889431442"/>
      </dataBar>
      <extLst>
        <ext xmlns:x14="http://schemas.microsoft.com/office/spreadsheetml/2009/9/main" uri="{B025F937-C7B1-47D3-B67F-A62EFF666E3E}">
          <x14:id>{6EF086D9-8226-4C6C-8C83-0DC001C761B8}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F086D9-8226-4C6C-8C83-0DC001C761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BI4:BI39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93E7-F37A-4294-BFFE-A029967F58A5}">
  <dimension ref="A1:E22"/>
  <sheetViews>
    <sheetView workbookViewId="0">
      <selection activeCell="C26" sqref="C26"/>
    </sheetView>
  </sheetViews>
  <sheetFormatPr defaultRowHeight="14.4" x14ac:dyDescent="0.3"/>
  <cols>
    <col min="1" max="1" width="18.33203125" style="91" bestFit="1" customWidth="1"/>
    <col min="2" max="2" width="18.33203125" style="91" customWidth="1"/>
    <col min="3" max="3" width="39.21875" bestFit="1" customWidth="1"/>
    <col min="4" max="4" width="11.33203125" style="99" customWidth="1"/>
    <col min="5" max="5" width="36.77734375" customWidth="1"/>
  </cols>
  <sheetData>
    <row r="1" spans="1:5" ht="15" thickBot="1" x14ac:dyDescent="0.35">
      <c r="A1" s="85" t="s">
        <v>117</v>
      </c>
      <c r="B1" s="93" t="s">
        <v>118</v>
      </c>
      <c r="C1" s="86" t="s">
        <v>107</v>
      </c>
      <c r="D1" s="96" t="s">
        <v>120</v>
      </c>
      <c r="E1" s="87" t="s">
        <v>108</v>
      </c>
    </row>
    <row r="2" spans="1:5" x14ac:dyDescent="0.3">
      <c r="A2" s="88">
        <v>46027</v>
      </c>
      <c r="B2" s="94">
        <v>46039</v>
      </c>
      <c r="C2" s="84" t="s">
        <v>24</v>
      </c>
      <c r="D2" s="97">
        <v>2026</v>
      </c>
      <c r="E2" s="81" t="s">
        <v>119</v>
      </c>
    </row>
    <row r="3" spans="1:5" x14ac:dyDescent="0.3">
      <c r="A3" s="89">
        <v>46035</v>
      </c>
      <c r="B3" s="92">
        <v>46049</v>
      </c>
      <c r="C3" s="80" t="s">
        <v>114</v>
      </c>
      <c r="D3" s="98">
        <v>2026</v>
      </c>
      <c r="E3" s="81" t="s">
        <v>119</v>
      </c>
    </row>
    <row r="4" spans="1:5" x14ac:dyDescent="0.3">
      <c r="A4" s="89">
        <v>46035</v>
      </c>
      <c r="B4" s="92">
        <v>46049</v>
      </c>
      <c r="C4" s="80" t="s">
        <v>115</v>
      </c>
      <c r="D4" s="98">
        <v>2026</v>
      </c>
      <c r="E4" s="81" t="s">
        <v>119</v>
      </c>
    </row>
    <row r="5" spans="1:5" x14ac:dyDescent="0.3">
      <c r="A5" s="89">
        <v>46035</v>
      </c>
      <c r="B5" s="92">
        <v>46037</v>
      </c>
      <c r="C5" s="80" t="s">
        <v>112</v>
      </c>
      <c r="D5" s="98">
        <v>2026</v>
      </c>
      <c r="E5" s="81" t="s">
        <v>61</v>
      </c>
    </row>
    <row r="6" spans="1:5" x14ac:dyDescent="0.3">
      <c r="A6" s="89">
        <v>46045</v>
      </c>
      <c r="B6" s="92">
        <v>46049</v>
      </c>
      <c r="C6" s="80" t="s">
        <v>116</v>
      </c>
      <c r="D6" s="98">
        <v>2026</v>
      </c>
      <c r="E6" s="81" t="s">
        <v>119</v>
      </c>
    </row>
    <row r="7" spans="1:5" x14ac:dyDescent="0.3">
      <c r="A7" s="89">
        <v>46045</v>
      </c>
      <c r="B7" s="92">
        <v>46049</v>
      </c>
      <c r="C7" s="80" t="s">
        <v>109</v>
      </c>
      <c r="D7" s="98">
        <v>2026</v>
      </c>
      <c r="E7" s="81" t="s">
        <v>119</v>
      </c>
    </row>
    <row r="8" spans="1:5" x14ac:dyDescent="0.3">
      <c r="A8" s="89">
        <v>46045</v>
      </c>
      <c r="B8" s="92">
        <v>46049</v>
      </c>
      <c r="C8" s="80" t="s">
        <v>110</v>
      </c>
      <c r="D8" s="98">
        <v>2026</v>
      </c>
      <c r="E8" s="81" t="s">
        <v>119</v>
      </c>
    </row>
    <row r="9" spans="1:5" x14ac:dyDescent="0.3">
      <c r="A9" s="89">
        <v>46045</v>
      </c>
      <c r="B9" s="92">
        <v>46049</v>
      </c>
      <c r="C9" s="80" t="s">
        <v>111</v>
      </c>
      <c r="D9" s="98">
        <v>2026</v>
      </c>
      <c r="E9" s="81" t="s">
        <v>119</v>
      </c>
    </row>
    <row r="10" spans="1:5" x14ac:dyDescent="0.3">
      <c r="A10" s="89">
        <v>46045</v>
      </c>
      <c r="B10" s="92">
        <v>46049</v>
      </c>
      <c r="C10" s="80" t="s">
        <v>113</v>
      </c>
      <c r="D10" s="98">
        <v>2026</v>
      </c>
      <c r="E10" s="81" t="s">
        <v>119</v>
      </c>
    </row>
    <row r="11" spans="1:5" x14ac:dyDescent="0.3">
      <c r="A11" s="89">
        <v>46054</v>
      </c>
      <c r="B11" s="92">
        <v>46081</v>
      </c>
      <c r="C11" s="36" t="s">
        <v>45</v>
      </c>
      <c r="D11" s="98">
        <v>2026</v>
      </c>
      <c r="E11" s="81" t="s">
        <v>124</v>
      </c>
    </row>
    <row r="12" spans="1:5" x14ac:dyDescent="0.3">
      <c r="A12" s="89">
        <v>46063</v>
      </c>
      <c r="B12" s="92">
        <v>46083</v>
      </c>
      <c r="C12" s="114" t="s">
        <v>123</v>
      </c>
      <c r="D12" s="98">
        <v>2026</v>
      </c>
      <c r="E12" s="81" t="s">
        <v>61</v>
      </c>
    </row>
    <row r="13" spans="1:5" x14ac:dyDescent="0.3">
      <c r="A13" s="89">
        <v>46065</v>
      </c>
      <c r="B13" s="92">
        <v>46066</v>
      </c>
      <c r="C13" s="80" t="s">
        <v>4</v>
      </c>
      <c r="D13" s="98">
        <v>2026</v>
      </c>
      <c r="E13" s="81" t="s">
        <v>61</v>
      </c>
    </row>
    <row r="14" spans="1:5" x14ac:dyDescent="0.3">
      <c r="A14" s="89"/>
      <c r="B14" s="92"/>
      <c r="C14" s="114"/>
      <c r="D14" s="98">
        <v>2026</v>
      </c>
      <c r="E14" s="81"/>
    </row>
    <row r="15" spans="1:5" x14ac:dyDescent="0.3">
      <c r="A15" s="89"/>
      <c r="B15" s="92"/>
      <c r="C15" s="80"/>
      <c r="D15" s="98">
        <v>2026</v>
      </c>
      <c r="E15" s="81"/>
    </row>
    <row r="16" spans="1:5" x14ac:dyDescent="0.3">
      <c r="A16" s="89"/>
      <c r="B16" s="92"/>
      <c r="C16" s="80"/>
      <c r="D16" s="98">
        <v>2026</v>
      </c>
      <c r="E16" s="81"/>
    </row>
    <row r="17" spans="1:5" x14ac:dyDescent="0.3">
      <c r="A17" s="89"/>
      <c r="B17" s="92"/>
      <c r="C17" s="80"/>
      <c r="D17" s="98">
        <v>2026</v>
      </c>
      <c r="E17" s="81"/>
    </row>
    <row r="18" spans="1:5" x14ac:dyDescent="0.3">
      <c r="A18" s="89"/>
      <c r="B18" s="92"/>
      <c r="C18" s="80"/>
      <c r="D18" s="98">
        <v>2026</v>
      </c>
      <c r="E18" s="81"/>
    </row>
    <row r="19" spans="1:5" x14ac:dyDescent="0.3">
      <c r="A19" s="89"/>
      <c r="B19" s="92"/>
      <c r="C19" s="80"/>
      <c r="D19" s="98">
        <v>2026</v>
      </c>
      <c r="E19" s="81"/>
    </row>
    <row r="20" spans="1:5" x14ac:dyDescent="0.3">
      <c r="A20" s="89"/>
      <c r="B20" s="92"/>
      <c r="C20" s="80"/>
      <c r="D20" s="98">
        <v>2026</v>
      </c>
      <c r="E20" s="81"/>
    </row>
    <row r="21" spans="1:5" x14ac:dyDescent="0.3">
      <c r="A21" s="89"/>
      <c r="B21" s="92"/>
      <c r="C21" s="80"/>
      <c r="D21" s="98">
        <v>2026</v>
      </c>
      <c r="E21" s="81"/>
    </row>
    <row r="22" spans="1:5" ht="15" thickBot="1" x14ac:dyDescent="0.35">
      <c r="A22" s="90"/>
      <c r="B22" s="95"/>
      <c r="C22" s="82"/>
      <c r="D22" s="100">
        <v>2026</v>
      </c>
      <c r="E22" s="83"/>
    </row>
  </sheetData>
  <autoFilter ref="A1:E1" xr:uid="{5F7393E7-F37A-4294-BFFE-A029967F58A5}">
    <sortState xmlns:xlrd2="http://schemas.microsoft.com/office/spreadsheetml/2017/richdata2" ref="A2:E22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CD92-DB96-4C9C-8DC1-C822A087646F}">
  <dimension ref="A1:AK23"/>
  <sheetViews>
    <sheetView showGridLines="0" zoomScaleNormal="100" workbookViewId="0">
      <selection activeCell="R9" sqref="R9"/>
    </sheetView>
  </sheetViews>
  <sheetFormatPr defaultRowHeight="14.4" x14ac:dyDescent="0.3"/>
  <cols>
    <col min="1" max="1" width="27.77734375" style="60" bestFit="1" customWidth="1"/>
    <col min="2" max="37" width="2.77734375" style="60" customWidth="1"/>
    <col min="38" max="16384" width="8.88671875" style="60"/>
  </cols>
  <sheetData>
    <row r="1" spans="1:37" x14ac:dyDescent="0.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</row>
    <row r="2" spans="1:37" x14ac:dyDescent="0.3">
      <c r="A2" s="135" t="s">
        <v>74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ht="15" thickBot="1" x14ac:dyDescent="0.3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7" x14ac:dyDescent="0.3">
      <c r="A4" s="61" t="s">
        <v>75</v>
      </c>
      <c r="B4" s="132" t="s">
        <v>76</v>
      </c>
      <c r="C4" s="133"/>
      <c r="D4" s="133"/>
      <c r="E4" s="134"/>
      <c r="F4" s="132" t="s">
        <v>77</v>
      </c>
      <c r="G4" s="133"/>
      <c r="H4" s="133"/>
      <c r="I4" s="134"/>
      <c r="J4" s="132" t="s">
        <v>78</v>
      </c>
      <c r="K4" s="133"/>
      <c r="L4" s="133"/>
      <c r="M4" s="134"/>
      <c r="N4" s="132" t="s">
        <v>79</v>
      </c>
      <c r="O4" s="133"/>
      <c r="P4" s="133"/>
      <c r="Q4" s="134"/>
      <c r="R4" s="132" t="s">
        <v>80</v>
      </c>
      <c r="S4" s="133"/>
      <c r="T4" s="133"/>
      <c r="U4" s="134"/>
      <c r="V4" s="132" t="s">
        <v>81</v>
      </c>
      <c r="W4" s="133"/>
      <c r="X4" s="133"/>
      <c r="Y4" s="134"/>
      <c r="Z4" s="132" t="s">
        <v>82</v>
      </c>
      <c r="AA4" s="133"/>
      <c r="AB4" s="133"/>
      <c r="AC4" s="134"/>
      <c r="AD4" s="132" t="s">
        <v>83</v>
      </c>
      <c r="AE4" s="133"/>
      <c r="AF4" s="133"/>
      <c r="AG4" s="134"/>
      <c r="AH4" s="132" t="s">
        <v>84</v>
      </c>
      <c r="AI4" s="133"/>
      <c r="AJ4" s="133"/>
      <c r="AK4" s="134"/>
    </row>
    <row r="5" spans="1:37" x14ac:dyDescent="0.3">
      <c r="A5" s="62" t="s">
        <v>85</v>
      </c>
      <c r="B5" s="63"/>
      <c r="C5" s="64"/>
      <c r="D5" s="65"/>
      <c r="E5" s="66"/>
      <c r="F5" s="63"/>
      <c r="G5" s="64"/>
      <c r="H5" s="65"/>
      <c r="I5" s="66"/>
      <c r="J5" s="63"/>
      <c r="K5" s="64"/>
      <c r="L5" s="65"/>
      <c r="M5" s="66"/>
      <c r="N5" s="63"/>
      <c r="O5" s="64"/>
      <c r="P5" s="65"/>
      <c r="Q5" s="66"/>
      <c r="R5" s="63"/>
      <c r="S5" s="64"/>
      <c r="T5" s="65"/>
      <c r="U5" s="66"/>
      <c r="V5" s="63"/>
      <c r="W5" s="64"/>
      <c r="X5" s="65"/>
      <c r="Y5" s="66"/>
      <c r="Z5" s="63"/>
      <c r="AA5" s="64"/>
      <c r="AB5" s="65"/>
      <c r="AC5" s="66"/>
      <c r="AD5" s="63"/>
      <c r="AE5" s="64"/>
      <c r="AF5" s="65"/>
      <c r="AG5" s="66"/>
      <c r="AH5" s="63"/>
      <c r="AI5" s="64"/>
      <c r="AJ5" s="65"/>
      <c r="AK5" s="66"/>
    </row>
    <row r="6" spans="1:37" x14ac:dyDescent="0.3">
      <c r="A6" s="62" t="s">
        <v>86</v>
      </c>
      <c r="B6" s="63"/>
      <c r="C6" s="64"/>
      <c r="D6" s="64"/>
      <c r="E6" s="67"/>
      <c r="F6" s="63"/>
      <c r="G6" s="64"/>
      <c r="H6" s="64"/>
      <c r="I6" s="67"/>
      <c r="J6" s="63"/>
      <c r="K6" s="64"/>
      <c r="L6" s="64"/>
      <c r="M6" s="67"/>
      <c r="N6" s="63"/>
      <c r="O6" s="64"/>
      <c r="P6" s="64"/>
      <c r="Q6" s="67"/>
      <c r="R6" s="63"/>
      <c r="S6" s="64"/>
      <c r="T6" s="64"/>
      <c r="U6" s="67"/>
      <c r="V6" s="63"/>
      <c r="W6" s="64"/>
      <c r="X6" s="64"/>
      <c r="Y6" s="67"/>
      <c r="Z6" s="63"/>
      <c r="AA6" s="64"/>
      <c r="AB6" s="64"/>
      <c r="AC6" s="67"/>
      <c r="AD6" s="63"/>
      <c r="AE6" s="64"/>
      <c r="AF6" s="64"/>
      <c r="AG6" s="67"/>
      <c r="AH6" s="63"/>
      <c r="AI6" s="64"/>
      <c r="AJ6" s="64"/>
      <c r="AK6" s="67"/>
    </row>
    <row r="7" spans="1:37" x14ac:dyDescent="0.3">
      <c r="A7" s="62" t="s">
        <v>87</v>
      </c>
      <c r="B7" s="68"/>
      <c r="C7" s="64"/>
      <c r="D7" s="64"/>
      <c r="E7" s="66"/>
      <c r="F7" s="63"/>
      <c r="G7" s="64"/>
      <c r="H7" s="64"/>
      <c r="I7" s="66"/>
      <c r="J7" s="63"/>
      <c r="K7" s="64"/>
      <c r="L7" s="64"/>
      <c r="M7" s="66"/>
      <c r="N7" s="68"/>
      <c r="O7" s="64"/>
      <c r="P7" s="64"/>
      <c r="Q7" s="66"/>
      <c r="R7" s="63"/>
      <c r="S7" s="64"/>
      <c r="T7" s="64"/>
      <c r="U7" s="66"/>
      <c r="V7" s="63"/>
      <c r="W7" s="64"/>
      <c r="X7" s="64"/>
      <c r="Y7" s="66"/>
      <c r="Z7" s="68"/>
      <c r="AA7" s="64"/>
      <c r="AB7" s="64"/>
      <c r="AC7" s="66"/>
      <c r="AD7" s="63"/>
      <c r="AE7" s="64"/>
      <c r="AF7" s="64"/>
      <c r="AG7" s="66"/>
      <c r="AH7" s="63"/>
      <c r="AI7" s="64"/>
      <c r="AJ7" s="64"/>
      <c r="AK7" s="66"/>
    </row>
    <row r="8" spans="1:37" x14ac:dyDescent="0.3">
      <c r="A8" s="62" t="s">
        <v>88</v>
      </c>
      <c r="B8" s="63"/>
      <c r="C8" s="65"/>
      <c r="D8" s="64"/>
      <c r="E8" s="66"/>
      <c r="F8" s="63"/>
      <c r="G8" s="64"/>
      <c r="H8" s="64"/>
      <c r="I8" s="66"/>
      <c r="J8" s="63"/>
      <c r="K8" s="64"/>
      <c r="L8" s="64"/>
      <c r="M8" s="66"/>
      <c r="N8" s="63"/>
      <c r="O8" s="65"/>
      <c r="P8" s="64"/>
      <c r="Q8" s="66"/>
      <c r="R8" s="63"/>
      <c r="S8" s="64"/>
      <c r="T8" s="64"/>
      <c r="U8" s="66"/>
      <c r="V8" s="63"/>
      <c r="W8" s="64"/>
      <c r="X8" s="64"/>
      <c r="Y8" s="66"/>
      <c r="Z8" s="63"/>
      <c r="AA8" s="65"/>
      <c r="AB8" s="64"/>
      <c r="AC8" s="66"/>
      <c r="AD8" s="63"/>
      <c r="AE8" s="64"/>
      <c r="AF8" s="64"/>
      <c r="AG8" s="66"/>
      <c r="AH8" s="63"/>
      <c r="AI8" s="64"/>
      <c r="AJ8" s="64"/>
      <c r="AK8" s="66"/>
    </row>
    <row r="9" spans="1:37" x14ac:dyDescent="0.3">
      <c r="A9" s="62" t="s">
        <v>89</v>
      </c>
      <c r="B9" s="63"/>
      <c r="C9" s="64"/>
      <c r="D9" s="64"/>
      <c r="E9" s="66"/>
      <c r="F9" s="68"/>
      <c r="G9" s="64"/>
      <c r="H9" s="64"/>
      <c r="I9" s="66"/>
      <c r="J9" s="63"/>
      <c r="K9" s="64"/>
      <c r="L9" s="64"/>
      <c r="M9" s="66"/>
      <c r="N9" s="63"/>
      <c r="O9" s="64"/>
      <c r="P9" s="64"/>
      <c r="Q9" s="66"/>
      <c r="R9" s="68"/>
      <c r="S9" s="64"/>
      <c r="T9" s="64"/>
      <c r="U9" s="66"/>
      <c r="V9" s="63"/>
      <c r="W9" s="64"/>
      <c r="X9" s="64"/>
      <c r="Y9" s="66"/>
      <c r="Z9" s="63"/>
      <c r="AA9" s="64"/>
      <c r="AB9" s="64"/>
      <c r="AC9" s="66"/>
      <c r="AD9" s="68"/>
      <c r="AE9" s="64"/>
      <c r="AF9" s="64"/>
      <c r="AG9" s="66"/>
      <c r="AH9" s="63"/>
      <c r="AI9" s="64"/>
      <c r="AJ9" s="64"/>
      <c r="AK9" s="66"/>
    </row>
    <row r="10" spans="1:37" x14ac:dyDescent="0.3">
      <c r="A10" s="62" t="s">
        <v>90</v>
      </c>
      <c r="B10" s="63"/>
      <c r="C10" s="64"/>
      <c r="D10" s="64"/>
      <c r="E10" s="66"/>
      <c r="F10" s="63"/>
      <c r="G10" s="65"/>
      <c r="H10" s="64"/>
      <c r="I10" s="66"/>
      <c r="J10" s="63"/>
      <c r="K10" s="64"/>
      <c r="L10" s="64"/>
      <c r="M10" s="66"/>
      <c r="N10" s="63"/>
      <c r="O10" s="64"/>
      <c r="P10" s="64"/>
      <c r="Q10" s="66"/>
      <c r="R10" s="63"/>
      <c r="S10" s="65"/>
      <c r="T10" s="64"/>
      <c r="U10" s="66"/>
      <c r="V10" s="63"/>
      <c r="W10" s="64"/>
      <c r="X10" s="64"/>
      <c r="Y10" s="66"/>
      <c r="Z10" s="63"/>
      <c r="AA10" s="64"/>
      <c r="AB10" s="64"/>
      <c r="AC10" s="66"/>
      <c r="AD10" s="63"/>
      <c r="AE10" s="65"/>
      <c r="AF10" s="64"/>
      <c r="AG10" s="66"/>
      <c r="AH10" s="63"/>
      <c r="AI10" s="64"/>
      <c r="AJ10" s="64"/>
      <c r="AK10" s="66"/>
    </row>
    <row r="11" spans="1:37" x14ac:dyDescent="0.3">
      <c r="A11" s="62" t="s">
        <v>91</v>
      </c>
      <c r="B11" s="63"/>
      <c r="C11" s="64"/>
      <c r="D11" s="64"/>
      <c r="E11" s="66"/>
      <c r="F11" s="63"/>
      <c r="G11" s="64"/>
      <c r="H11" s="64"/>
      <c r="I11" s="66"/>
      <c r="J11" s="68"/>
      <c r="K11" s="64"/>
      <c r="L11" s="64"/>
      <c r="M11" s="66"/>
      <c r="N11" s="63"/>
      <c r="O11" s="64"/>
      <c r="P11" s="64"/>
      <c r="Q11" s="66"/>
      <c r="R11" s="63"/>
      <c r="S11" s="64"/>
      <c r="T11" s="64"/>
      <c r="U11" s="66"/>
      <c r="V11" s="68"/>
      <c r="W11" s="64"/>
      <c r="X11" s="64"/>
      <c r="Y11" s="66"/>
      <c r="Z11" s="63"/>
      <c r="AA11" s="64"/>
      <c r="AB11" s="64"/>
      <c r="AC11" s="66"/>
      <c r="AD11" s="63"/>
      <c r="AE11" s="64"/>
      <c r="AF11" s="64"/>
      <c r="AG11" s="66"/>
      <c r="AH11" s="68"/>
      <c r="AI11" s="64"/>
      <c r="AJ11" s="64"/>
      <c r="AK11" s="66"/>
    </row>
    <row r="12" spans="1:37" x14ac:dyDescent="0.3">
      <c r="A12" s="62" t="s">
        <v>92</v>
      </c>
      <c r="B12" s="63"/>
      <c r="C12" s="64"/>
      <c r="D12" s="64"/>
      <c r="E12" s="66"/>
      <c r="F12" s="63"/>
      <c r="G12" s="64"/>
      <c r="H12" s="64"/>
      <c r="I12" s="66"/>
      <c r="J12" s="63"/>
      <c r="K12" s="65"/>
      <c r="L12" s="64"/>
      <c r="M12" s="66"/>
      <c r="N12" s="63"/>
      <c r="O12" s="64"/>
      <c r="P12" s="64"/>
      <c r="Q12" s="66"/>
      <c r="R12" s="63"/>
      <c r="S12" s="64"/>
      <c r="T12" s="64"/>
      <c r="U12" s="66"/>
      <c r="V12" s="63"/>
      <c r="W12" s="65"/>
      <c r="X12" s="64"/>
      <c r="Y12" s="66"/>
      <c r="Z12" s="63"/>
      <c r="AA12" s="64"/>
      <c r="AB12" s="64"/>
      <c r="AC12" s="66"/>
      <c r="AD12" s="63"/>
      <c r="AE12" s="64"/>
      <c r="AF12" s="64"/>
      <c r="AG12" s="66"/>
      <c r="AH12" s="63"/>
      <c r="AI12" s="65"/>
      <c r="AJ12" s="64"/>
      <c r="AK12" s="66"/>
    </row>
    <row r="13" spans="1:37" ht="15" thickBot="1" x14ac:dyDescent="0.35">
      <c r="A13" s="69" t="s">
        <v>122</v>
      </c>
      <c r="B13" s="70"/>
      <c r="C13" s="71"/>
      <c r="D13" s="71"/>
      <c r="E13" s="72"/>
      <c r="F13" s="70"/>
      <c r="G13" s="71"/>
      <c r="H13" s="71"/>
      <c r="I13" s="72"/>
      <c r="J13" s="70"/>
      <c r="K13" s="71"/>
      <c r="L13" s="71"/>
      <c r="M13" s="72"/>
      <c r="N13" s="73"/>
      <c r="O13" s="71"/>
      <c r="P13" s="71"/>
      <c r="Q13" s="72"/>
      <c r="R13" s="70"/>
      <c r="S13" s="71"/>
      <c r="T13" s="71"/>
      <c r="U13" s="72"/>
      <c r="V13" s="70"/>
      <c r="W13" s="71"/>
      <c r="X13" s="71"/>
      <c r="Y13" s="72"/>
      <c r="Z13" s="70"/>
      <c r="AA13" s="74"/>
      <c r="AB13" s="71"/>
      <c r="AC13" s="72"/>
      <c r="AD13" s="70"/>
      <c r="AE13" s="71"/>
      <c r="AF13" s="71"/>
      <c r="AG13" s="72"/>
      <c r="AH13" s="70"/>
      <c r="AI13" s="71"/>
      <c r="AJ13" s="71"/>
      <c r="AK13" s="72"/>
    </row>
    <row r="15" spans="1:37" x14ac:dyDescent="0.3">
      <c r="A15" s="60" t="s">
        <v>85</v>
      </c>
      <c r="B15" s="60">
        <v>9</v>
      </c>
    </row>
    <row r="16" spans="1:37" x14ac:dyDescent="0.3">
      <c r="A16" s="60" t="s">
        <v>86</v>
      </c>
      <c r="B16" s="60">
        <v>9</v>
      </c>
    </row>
    <row r="17" spans="1:2" x14ac:dyDescent="0.3">
      <c r="A17" s="60" t="s">
        <v>87</v>
      </c>
      <c r="B17" s="60">
        <v>3</v>
      </c>
    </row>
    <row r="18" spans="1:2" x14ac:dyDescent="0.3">
      <c r="A18" s="60" t="s">
        <v>88</v>
      </c>
      <c r="B18" s="60">
        <v>3</v>
      </c>
    </row>
    <row r="19" spans="1:2" x14ac:dyDescent="0.3">
      <c r="A19" s="60" t="s">
        <v>89</v>
      </c>
      <c r="B19" s="60">
        <v>3</v>
      </c>
    </row>
    <row r="20" spans="1:2" x14ac:dyDescent="0.3">
      <c r="A20" s="60" t="s">
        <v>90</v>
      </c>
      <c r="B20" s="60">
        <v>3</v>
      </c>
    </row>
    <row r="21" spans="1:2" x14ac:dyDescent="0.3">
      <c r="A21" s="60" t="s">
        <v>91</v>
      </c>
      <c r="B21" s="60">
        <v>3</v>
      </c>
    </row>
    <row r="22" spans="1:2" x14ac:dyDescent="0.3">
      <c r="A22" s="60" t="s">
        <v>92</v>
      </c>
      <c r="B22" s="60">
        <v>3</v>
      </c>
    </row>
    <row r="23" spans="1:2" x14ac:dyDescent="0.3">
      <c r="A23" s="60" t="s">
        <v>122</v>
      </c>
      <c r="B23" s="60">
        <v>2</v>
      </c>
    </row>
  </sheetData>
  <mergeCells count="12">
    <mergeCell ref="AD4:AG4"/>
    <mergeCell ref="AH4:AK4"/>
    <mergeCell ref="A1:AK1"/>
    <mergeCell ref="A2:AK2"/>
    <mergeCell ref="A3:AK3"/>
    <mergeCell ref="B4:E4"/>
    <mergeCell ref="F4:I4"/>
    <mergeCell ref="J4:M4"/>
    <mergeCell ref="N4:Q4"/>
    <mergeCell ref="R4:U4"/>
    <mergeCell ref="V4:Y4"/>
    <mergeCell ref="Z4:A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Rencana Jadwal Audit 2026</vt:lpstr>
      <vt:lpstr>Realisasi Audit 2026</vt:lpstr>
      <vt:lpstr>Rencana Audit 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2025-11-11T07:26:33Z</dcterms:created>
  <dcterms:modified xsi:type="dcterms:W3CDTF">2026-03-16T06:01:55Z</dcterms:modified>
</cp:coreProperties>
</file>