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9. EVALUASI KINERJA\9.3 MANAGEMENT REVIEW\08. 2025\01. Semester 1\Data Pelengkap NSB\"/>
    </mc:Choice>
  </mc:AlternateContent>
  <xr:revisionPtr revIDLastSave="0" documentId="13_ncr:1_{847FB257-69F5-42A9-8F8C-D52798556EB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2024" sheetId="1" r:id="rId1"/>
    <sheet name="2025" sheetId="4" r:id="rId2"/>
  </sheets>
  <calcPr calcId="181029"/>
</workbook>
</file>

<file path=xl/calcChain.xml><?xml version="1.0" encoding="utf-8"?>
<calcChain xmlns="http://schemas.openxmlformats.org/spreadsheetml/2006/main">
  <c r="H17" i="4" l="1"/>
  <c r="F17" i="4"/>
  <c r="C17" i="4"/>
  <c r="K16" i="4"/>
  <c r="I16" i="4"/>
  <c r="G16" i="4"/>
  <c r="E16" i="4"/>
  <c r="K15" i="4"/>
  <c r="I15" i="4"/>
  <c r="G15" i="4"/>
  <c r="E15" i="4"/>
  <c r="K14" i="4"/>
  <c r="I14" i="4"/>
  <c r="G14" i="4"/>
  <c r="E14" i="4"/>
  <c r="K13" i="4"/>
  <c r="I13" i="4"/>
  <c r="G13" i="4"/>
  <c r="E13" i="4"/>
  <c r="K12" i="4"/>
  <c r="I12" i="4"/>
  <c r="G12" i="4"/>
  <c r="E12" i="4"/>
  <c r="K11" i="4"/>
  <c r="I11" i="4"/>
  <c r="G11" i="4"/>
  <c r="E11" i="4"/>
  <c r="K10" i="4"/>
  <c r="I10" i="4"/>
  <c r="G10" i="4"/>
  <c r="E10" i="4"/>
  <c r="K10" i="1"/>
  <c r="K11" i="1"/>
  <c r="K12" i="1"/>
  <c r="K13" i="1"/>
  <c r="K14" i="1"/>
  <c r="K15" i="1"/>
  <c r="K16" i="1"/>
  <c r="I7" i="1"/>
  <c r="I8" i="1"/>
  <c r="I9" i="1"/>
  <c r="I10" i="1"/>
  <c r="I11" i="1"/>
  <c r="I12" i="1"/>
  <c r="I13" i="1"/>
  <c r="I14" i="1"/>
  <c r="I15" i="1"/>
  <c r="I16" i="1"/>
  <c r="G7" i="1"/>
  <c r="G8" i="1"/>
  <c r="G9" i="1"/>
  <c r="G10" i="1"/>
  <c r="G11" i="1"/>
  <c r="G12" i="1"/>
  <c r="G13" i="1"/>
  <c r="G14" i="1"/>
  <c r="G15" i="1"/>
  <c r="G16" i="1"/>
  <c r="E10" i="1"/>
  <c r="E11" i="1"/>
  <c r="E13" i="1"/>
  <c r="E14" i="1"/>
  <c r="E15" i="1"/>
  <c r="E16" i="1"/>
  <c r="F17" i="1"/>
  <c r="G17" i="1" s="1"/>
  <c r="H17" i="1"/>
  <c r="I17" i="1" s="1"/>
  <c r="H12" i="1"/>
  <c r="J12" i="1" s="1"/>
  <c r="C17" i="1"/>
  <c r="J9" i="1"/>
  <c r="K9" i="1" s="1"/>
  <c r="D9" i="1"/>
  <c r="E9" i="1" s="1"/>
  <c r="J8" i="1"/>
  <c r="K8" i="1" s="1"/>
  <c r="D8" i="1"/>
  <c r="E8" i="1" s="1"/>
  <c r="J7" i="1"/>
  <c r="K7" i="1" s="1"/>
  <c r="D7" i="1"/>
  <c r="E7" i="1" s="1"/>
  <c r="J6" i="1"/>
  <c r="K6" i="1" s="1"/>
  <c r="I6" i="1"/>
  <c r="G6" i="1"/>
  <c r="D6" i="1"/>
  <c r="E6" i="1" s="1"/>
  <c r="J17" i="4" l="1"/>
  <c r="K17" i="4" s="1"/>
  <c r="G17" i="4"/>
  <c r="I17" i="4"/>
  <c r="D17" i="4"/>
  <c r="E17" i="4" s="1"/>
  <c r="J17" i="1"/>
  <c r="K17" i="1" s="1"/>
  <c r="D12" i="1"/>
  <c r="E12" i="1" s="1"/>
  <c r="D17" i="1" l="1"/>
  <c r="E17" i="1" s="1"/>
</calcChain>
</file>

<file path=xl/sharedStrings.xml><?xml version="1.0" encoding="utf-8"?>
<sst xmlns="http://schemas.openxmlformats.org/spreadsheetml/2006/main" count="70" uniqueCount="36">
  <si>
    <t>DATA GAGAL NURSING BED</t>
  </si>
  <si>
    <t>No</t>
  </si>
  <si>
    <t>Bulan</t>
  </si>
  <si>
    <t>%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</si>
  <si>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</si>
  <si>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</si>
  <si>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</si>
  <si>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</si>
  <si>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</si>
  <si>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</si>
  <si>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</si>
  <si>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</si>
  <si>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</si>
  <si>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</si>
  <si>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</si>
  <si>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</si>
  <si>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 Produksi</t>
  </si>
  <si>
    <t>BAIK</t>
  </si>
  <si>
    <t>G-1</t>
  </si>
  <si>
    <t>G-2</t>
  </si>
  <si>
    <t>Total (G1+G2)</t>
  </si>
  <si>
    <t>Jumlah</t>
  </si>
  <si>
    <t xml:space="preserve">Jumlah </t>
  </si>
  <si>
    <t>TOTAL</t>
  </si>
  <si>
    <t xml:space="preserve"> </t>
  </si>
  <si>
    <t>G1</t>
  </si>
  <si>
    <t>G2</t>
  </si>
  <si>
    <t>KPI G1</t>
  </si>
  <si>
    <t>KPI G2</t>
  </si>
  <si>
    <t>Jan</t>
  </si>
  <si>
    <t>Feb</t>
  </si>
  <si>
    <t>Mar</t>
  </si>
  <si>
    <t>Apr</t>
  </si>
  <si>
    <t>May</t>
  </si>
  <si>
    <t>YTD Mei</t>
  </si>
  <si>
    <t>GAGAL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</si>
</sst>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_-;_-@_-"/>
    <numFmt numFmtId="165" formatCode="_(* #,##0_);_(* \(#,##0\);_(* \-_);_(@_)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5" fillId="0" borderId="0" applyFill="0" applyBorder="0" applyAlignment="0" applyProtection="0"/>
    <xf numFmtId="43" fontId="5" fillId="0" borderId="0" applyFill="0" applyBorder="0" applyAlignment="0" applyProtection="0"/>
    <xf numFmtId="43" fontId="7" fillId="0" borderId="0" applyFill="0" applyBorder="0" applyAlignment="0" applyProtection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/>
    </xf>
    <xf numFmtId="164" fontId="2" fillId="2" borderId="1" xfId="0" applyNumberFormat="1" applyFont="1" applyFill="1" applyBorder="1"/>
    <xf numFmtId="10" fontId="6" fillId="0" borderId="1" xfId="0" applyNumberFormat="1" applyFont="1" applyBorder="1"/>
    <xf numFmtId="165" fontId="6" fillId="0" borderId="1" xfId="1" applyNumberFormat="1" applyFont="1" applyBorder="1"/>
    <xf numFmtId="165" fontId="6" fillId="0" borderId="1" xfId="0" applyNumberFormat="1" applyFont="1" applyBorder="1"/>
    <xf numFmtId="38" fontId="6" fillId="0" borderId="1" xfId="1" applyNumberFormat="1" applyFont="1" applyBorder="1"/>
    <xf numFmtId="10" fontId="1" fillId="2" borderId="1" xfId="0" applyNumberFormat="1" applyFont="1" applyFill="1" applyBorder="1"/>
    <xf numFmtId="164" fontId="6" fillId="0" borderId="1" xfId="1" applyNumberFormat="1" applyFont="1" applyBorder="1"/>
    <xf numFmtId="10" fontId="6" fillId="0" borderId="1" xfId="1" applyNumberFormat="1" applyFont="1" applyBorder="1" applyAlignment="1">
      <alignment horizontal="center"/>
    </xf>
    <xf numFmtId="166" fontId="6" fillId="0" borderId="1" xfId="1" applyNumberFormat="1" applyFont="1" applyBorder="1"/>
    <xf numFmtId="166" fontId="6" fillId="0" borderId="1" xfId="0" applyNumberFormat="1" applyFont="1" applyBorder="1"/>
    <xf numFmtId="164" fontId="6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0" fontId="0" fillId="0" borderId="0" xfId="5" applyNumberFormat="1" applyFont="1"/>
    <xf numFmtId="10" fontId="0" fillId="0" borderId="0" xfId="0" applyNumberFormat="1"/>
  </cellXfs>
  <cellStyles count="6">
    <cellStyle name="Comma 2" xfId="3" xr:uid="{00000000-0005-0000-0000-000000000000}"/>
    <cellStyle name="Comma 3" xfId="4" xr:uid="{00000000-0005-0000-0000-000001000000}"/>
    <cellStyle name="Normal" xfId="0" builtinId="0"/>
    <cellStyle name="Normal 2" xfId="1" xr:uid="{00000000-0005-0000-0000-000003000000}"/>
    <cellStyle name="Percent" xfId="5" builtinId="5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G1</a:t>
            </a:r>
            <a:r>
              <a:rPr lang="en-US" baseline="0"/>
              <a:t> &amp; G2 By Qty - NSB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'2025'!$B$21</c:f>
              <c:strCache>
                <c:ptCount val="1"/>
                <c:pt idx="0">
                  <c:v>G1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'2025'!$C$20:$H$20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YTD Mei</c:v>
                </c:pt>
              </c:strCache>
            </c:strRef>
          </c:cat>
          <c:val>
            <c:numRef>
              <c:f>'2025'!$C$21:$H$21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A-4D08-A0E5-B6F8EBEDD296}"/>
            </c:ext>
          </c:extLst>
        </c:ser>
        <c:ser>
          <c:idx val="1"/>
          <c:order val="1"/>
          <c:tx>
            <c:strRef>
              <c:f>'2025'!$B$22</c:f>
              <c:strCache>
                <c:ptCount val="1"/>
                <c:pt idx="0">
                  <c:v>KPI G1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'2025'!$C$20:$H$20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YTD Mei</c:v>
                </c:pt>
              </c:strCache>
            </c:strRef>
          </c:cat>
          <c:val>
            <c:numRef>
              <c:f>'2025'!$C$22:$H$22</c:f>
              <c:numCache>
                <c:formatCode>0.00%</c:formatCode>
                <c:ptCount val="6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A-4D08-A0E5-B6F8EBEDD296}"/>
            </c:ext>
          </c:extLst>
        </c:ser>
        <c:ser>
          <c:idx val="2"/>
          <c:order val="2"/>
          <c:tx>
            <c:strRef>
              <c:f>'2025'!$B$23</c:f>
              <c:strCache>
                <c:ptCount val="1"/>
                <c:pt idx="0">
                  <c:v>G2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'2025'!$C$20:$H$20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YTD Mei</c:v>
                </c:pt>
              </c:strCache>
            </c:strRef>
          </c:cat>
          <c:val>
            <c:numRef>
              <c:f>'2025'!$C$23:$H$23</c:f>
              <c:numCache>
                <c:formatCode>0.00%</c:formatCode>
                <c:ptCount val="6"/>
                <c:pt idx="0">
                  <c:v>2.7403414195867025E-2</c:v>
                </c:pt>
                <c:pt idx="1">
                  <c:v>4.6403712296983757E-3</c:v>
                </c:pt>
                <c:pt idx="2">
                  <c:v>2.9296875E-3</c:v>
                </c:pt>
                <c:pt idx="3">
                  <c:v>0</c:v>
                </c:pt>
                <c:pt idx="4">
                  <c:v>0</c:v>
                </c:pt>
                <c:pt idx="5">
                  <c:v>1.15E-2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A-4D08-A0E5-B6F8EBEDD296}"/>
            </c:ext>
          </c:extLst>
        </c:ser>
        <c:ser>
          <c:idx val="3"/>
          <c:order val="3"/>
          <c:tx>
            <c:strRef>
              <c:f>'2025'!$B$24</c:f>
              <c:strCache>
                <c:ptCount val="1"/>
                <c:pt idx="0">
                  <c:v>KPI G2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'2025'!$C$20:$H$20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YTD Mei</c:v>
                </c:pt>
              </c:strCache>
            </c:strRef>
          </c:cat>
          <c:val>
            <c:numRef>
              <c:f>'2025'!$C$24:$H$24</c:f>
              <c:numCache>
                <c:formatCode>0.00%</c:formatCode>
                <c:ptCount val="6"/>
                <c:pt idx="0">
                  <c:v>2E-3</c:v>
                </c:pt>
                <c:pt idx="1">
                  <c:v>2E-3</c:v>
                </c:pt>
                <c:pt idx="2">
                  <c:v>2E-3</c:v>
                </c:pt>
                <c:pt idx="3">
                  <c:v>2E-3</c:v>
                </c:pt>
                <c:pt idx="4">
                  <c:v>2E-3</c:v>
                </c:pt>
                <c:pt idx="5">
                  <c:v>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4A-4D08-A0E5-B6F8EBEDD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423168"/>
        <c:axId val="576420648"/>
      </c:lineChart>
      <c:catAx>
        <c:axId val="57642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420648"/>
        <c:crosses val="autoZero"/>
        <c:auto val="1"/>
        <c:lblAlgn val="ctr"/>
        <c:lblOffset val="100"/>
        <c:noMultiLvlLbl val="0"/>
      </c:catAx>
      <c:valAx>
        <c:axId val="57642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423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152399</xdr:colOff>
      <xdr:row>19</xdr:row>
      <xdr:rowOff>4762</xdr:rowOff>
    </xdr:from>
    <xdr:to>
      <xdr:col>20</xdr:col>
      <xdr:colOff>209549</xdr:colOff>
      <xdr:row>38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E2332B-B672-6C84-86EA-3FF49A04D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16.5703125" customWidth="1"/>
    <col min="3" max="3" width="9.28515625" customWidth="1"/>
    <col min="4" max="11" width="8.7109375" customWidth="1"/>
  </cols>
  <sheetData>
    <row r="1" spans="1:11" ht="18.75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.75" x14ac:dyDescent="0.3">
      <c r="A2" s="21">
        <v>2024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19" t="s">
        <v>1</v>
      </c>
      <c r="B3" s="19" t="s">
        <v>2</v>
      </c>
      <c r="C3" s="17" t="s">
        <v>16</v>
      </c>
      <c r="D3" s="18" t="s">
        <v>17</v>
      </c>
      <c r="E3" s="18"/>
      <c r="F3" s="18" t="s">
        <v>18</v>
      </c>
      <c r="G3" s="18"/>
      <c r="H3" s="18" t="s">
        <v>19</v>
      </c>
      <c r="I3" s="18"/>
      <c r="J3" s="17" t="s">
        <v>20</v>
      </c>
      <c r="K3" s="17"/>
    </row>
    <row r="4" spans="1:11" x14ac:dyDescent="0.25">
      <c r="A4" s="19"/>
      <c r="B4" s="19"/>
      <c r="C4" s="17"/>
      <c r="D4" s="1" t="s">
        <v>21</v>
      </c>
      <c r="E4" s="1" t="s">
        <v>3</v>
      </c>
      <c r="F4" s="1" t="s">
        <v>21</v>
      </c>
      <c r="G4" s="1" t="s">
        <v>3</v>
      </c>
      <c r="H4" s="1" t="s">
        <v>21</v>
      </c>
      <c r="I4" s="1" t="s">
        <v>3</v>
      </c>
      <c r="J4" s="2" t="s">
        <v>22</v>
      </c>
      <c r="K4" s="2" t="s">
        <v>3</v>
      </c>
    </row>
    <row r="5" spans="1:11" x14ac:dyDescent="0.25">
      <c r="A5" s="3">
        <v>1</v>
      </c>
      <c r="B5" s="3" t="s">
        <v>4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</row>
    <row r="6" spans="1:11" x14ac:dyDescent="0.25">
      <c r="A6" s="3">
        <v>2</v>
      </c>
      <c r="B6" s="3" t="s">
        <v>5</v>
      </c>
      <c r="C6" s="8">
        <v>379</v>
      </c>
      <c r="D6" s="8">
        <f>C6-F6-H6</f>
        <v>376</v>
      </c>
      <c r="E6" s="6">
        <f t="shared" ref="E6:E17" si="0">D6/C6</f>
        <v>0.9920844327176781</v>
      </c>
      <c r="F6" s="8">
        <v>3</v>
      </c>
      <c r="G6" s="6">
        <f t="shared" ref="G6:G17" si="1">F6/C6</f>
        <v>7.9155672823219003E-3</v>
      </c>
      <c r="H6" s="8">
        <v>0</v>
      </c>
      <c r="I6" s="6">
        <f t="shared" ref="I6:I17" si="2">H6/C6</f>
        <v>0</v>
      </c>
      <c r="J6" s="8">
        <f t="shared" ref="J6" si="3">F6+H6</f>
        <v>3</v>
      </c>
      <c r="K6" s="6">
        <f t="shared" ref="K6:K17" si="4">J6/C6</f>
        <v>7.9155672823219003E-3</v>
      </c>
    </row>
    <row r="7" spans="1:11" x14ac:dyDescent="0.25">
      <c r="A7" s="3">
        <v>3</v>
      </c>
      <c r="B7" s="3" t="s">
        <v>6</v>
      </c>
      <c r="C7" s="8">
        <v>4218</v>
      </c>
      <c r="D7" s="8">
        <f>C7-F7-H7</f>
        <v>4210</v>
      </c>
      <c r="E7" s="6">
        <f t="shared" si="0"/>
        <v>0.99810336652441911</v>
      </c>
      <c r="F7" s="8">
        <v>8</v>
      </c>
      <c r="G7" s="6">
        <f t="shared" si="1"/>
        <v>1.896633475580844E-3</v>
      </c>
      <c r="H7" s="8">
        <v>0</v>
      </c>
      <c r="I7" s="6">
        <f t="shared" si="2"/>
        <v>0</v>
      </c>
      <c r="J7" s="8">
        <f>F7+H7</f>
        <v>8</v>
      </c>
      <c r="K7" s="6">
        <f t="shared" si="4"/>
        <v>1.896633475580844E-3</v>
      </c>
    </row>
    <row r="8" spans="1:11" x14ac:dyDescent="0.25">
      <c r="A8" s="3">
        <v>4</v>
      </c>
      <c r="B8" s="3" t="s">
        <v>7</v>
      </c>
      <c r="C8" s="8">
        <v>1183</v>
      </c>
      <c r="D8" s="8">
        <f>C8-F8-H8</f>
        <v>1178</v>
      </c>
      <c r="E8" s="6">
        <f t="shared" si="0"/>
        <v>0.9957734573119188</v>
      </c>
      <c r="F8" s="8">
        <v>5</v>
      </c>
      <c r="G8" s="6">
        <f t="shared" si="1"/>
        <v>4.22654268808115E-3</v>
      </c>
      <c r="H8" s="8">
        <v>0</v>
      </c>
      <c r="I8" s="6">
        <f t="shared" si="2"/>
        <v>0</v>
      </c>
      <c r="J8" s="8">
        <f>F8+H8</f>
        <v>5</v>
      </c>
      <c r="K8" s="6">
        <f t="shared" si="4"/>
        <v>4.22654268808115E-3</v>
      </c>
    </row>
    <row r="9" spans="1:11" x14ac:dyDescent="0.25">
      <c r="A9" s="3">
        <v>5</v>
      </c>
      <c r="B9" s="3" t="s">
        <v>8</v>
      </c>
      <c r="C9" s="8">
        <v>8083</v>
      </c>
      <c r="D9" s="8">
        <f t="shared" ref="D9" si="5">C9-F9-H9</f>
        <v>8068</v>
      </c>
      <c r="E9" s="6">
        <f t="shared" si="0"/>
        <v>0.99814425337127299</v>
      </c>
      <c r="F9" s="8">
        <v>0</v>
      </c>
      <c r="G9" s="6">
        <f t="shared" si="1"/>
        <v>0</v>
      </c>
      <c r="H9" s="8">
        <v>15</v>
      </c>
      <c r="I9" s="6">
        <f t="shared" si="2"/>
        <v>1.8557466287269578E-3</v>
      </c>
      <c r="J9" s="8">
        <f t="shared" ref="J9" si="6">F9+H9</f>
        <v>15</v>
      </c>
      <c r="K9" s="6">
        <f t="shared" si="4"/>
        <v>1.8557466287269578E-3</v>
      </c>
    </row>
    <row r="10" spans="1:11" x14ac:dyDescent="0.25">
      <c r="A10" s="3">
        <v>6</v>
      </c>
      <c r="B10" s="3" t="s">
        <v>9</v>
      </c>
      <c r="C10" s="7">
        <v>5537</v>
      </c>
      <c r="D10" s="7">
        <v>5537</v>
      </c>
      <c r="E10" s="6">
        <f t="shared" si="0"/>
        <v>1</v>
      </c>
      <c r="F10" s="7">
        <v>0</v>
      </c>
      <c r="G10" s="6">
        <f t="shared" si="1"/>
        <v>0</v>
      </c>
      <c r="H10" s="7">
        <v>0</v>
      </c>
      <c r="I10" s="6">
        <f t="shared" si="2"/>
        <v>0</v>
      </c>
      <c r="J10" s="7">
        <v>0</v>
      </c>
      <c r="K10" s="6">
        <f t="shared" si="4"/>
        <v>0</v>
      </c>
    </row>
    <row r="11" spans="1:11" x14ac:dyDescent="0.25">
      <c r="A11" s="3">
        <v>7</v>
      </c>
      <c r="B11" s="3" t="s">
        <v>10</v>
      </c>
      <c r="C11" s="7">
        <v>3183</v>
      </c>
      <c r="D11" s="7">
        <v>3168</v>
      </c>
      <c r="E11" s="6">
        <f t="shared" si="0"/>
        <v>0.99528746465598494</v>
      </c>
      <c r="F11" s="7">
        <v>0</v>
      </c>
      <c r="G11" s="6">
        <f t="shared" si="1"/>
        <v>0</v>
      </c>
      <c r="H11" s="7">
        <v>15</v>
      </c>
      <c r="I11" s="6">
        <f t="shared" si="2"/>
        <v>4.7125353440150798E-3</v>
      </c>
      <c r="J11" s="7">
        <v>15</v>
      </c>
      <c r="K11" s="6">
        <f t="shared" si="4"/>
        <v>4.7125353440150798E-3</v>
      </c>
    </row>
    <row r="12" spans="1:11" x14ac:dyDescent="0.25">
      <c r="A12" s="3">
        <v>8</v>
      </c>
      <c r="B12" s="3" t="s">
        <v>11</v>
      </c>
      <c r="C12" s="8">
        <v>5301</v>
      </c>
      <c r="D12" s="8">
        <f t="shared" ref="D12" si="7">C12-F12-H12</f>
        <v>5299</v>
      </c>
      <c r="E12" s="6">
        <f t="shared" si="0"/>
        <v>0.99962271269571779</v>
      </c>
      <c r="F12" s="8">
        <v>0</v>
      </c>
      <c r="G12" s="6">
        <f t="shared" si="1"/>
        <v>0</v>
      </c>
      <c r="H12" s="8">
        <f>2</f>
        <v>2</v>
      </c>
      <c r="I12" s="6">
        <f t="shared" si="2"/>
        <v>3.7728730428221089E-4</v>
      </c>
      <c r="J12" s="8">
        <f t="shared" ref="J12" si="8">H12+F12</f>
        <v>2</v>
      </c>
      <c r="K12" s="6">
        <f t="shared" si="4"/>
        <v>3.7728730428221089E-4</v>
      </c>
    </row>
    <row r="13" spans="1:11" x14ac:dyDescent="0.25">
      <c r="A13" s="3">
        <v>9</v>
      </c>
      <c r="B13" s="3" t="s">
        <v>12</v>
      </c>
      <c r="C13" s="7">
        <v>9207</v>
      </c>
      <c r="D13" s="7">
        <v>9207</v>
      </c>
      <c r="E13" s="6">
        <f t="shared" si="0"/>
        <v>1</v>
      </c>
      <c r="F13" s="7">
        <v>0</v>
      </c>
      <c r="G13" s="6">
        <f t="shared" si="1"/>
        <v>0</v>
      </c>
      <c r="H13" s="7">
        <v>0</v>
      </c>
      <c r="I13" s="6">
        <f t="shared" si="2"/>
        <v>0</v>
      </c>
      <c r="J13" s="7">
        <v>0</v>
      </c>
      <c r="K13" s="6">
        <f t="shared" si="4"/>
        <v>0</v>
      </c>
    </row>
    <row r="14" spans="1:11" x14ac:dyDescent="0.25">
      <c r="A14" s="3">
        <v>10</v>
      </c>
      <c r="B14" s="3" t="s">
        <v>13</v>
      </c>
      <c r="C14" s="9">
        <v>3609</v>
      </c>
      <c r="D14" s="9">
        <v>3598</v>
      </c>
      <c r="E14" s="6">
        <f t="shared" si="0"/>
        <v>0.99695206428373506</v>
      </c>
      <c r="F14" s="7">
        <v>0</v>
      </c>
      <c r="G14" s="6">
        <f t="shared" si="1"/>
        <v>0</v>
      </c>
      <c r="H14" s="9">
        <v>11</v>
      </c>
      <c r="I14" s="6">
        <f t="shared" si="2"/>
        <v>3.0479357162648932E-3</v>
      </c>
      <c r="J14" s="9">
        <v>11</v>
      </c>
      <c r="K14" s="6">
        <f t="shared" si="4"/>
        <v>3.0479357162648932E-3</v>
      </c>
    </row>
    <row r="15" spans="1:11" x14ac:dyDescent="0.25">
      <c r="A15" s="3">
        <v>11</v>
      </c>
      <c r="B15" s="3" t="s">
        <v>14</v>
      </c>
      <c r="C15" s="9">
        <v>1785</v>
      </c>
      <c r="D15" s="9">
        <v>1734</v>
      </c>
      <c r="E15" s="6">
        <f t="shared" si="0"/>
        <v>0.97142857142857142</v>
      </c>
      <c r="F15" s="7">
        <v>0</v>
      </c>
      <c r="G15" s="6">
        <f t="shared" si="1"/>
        <v>0</v>
      </c>
      <c r="H15" s="9">
        <v>51</v>
      </c>
      <c r="I15" s="6">
        <f t="shared" si="2"/>
        <v>2.8571428571428571E-2</v>
      </c>
      <c r="J15" s="9">
        <v>51</v>
      </c>
      <c r="K15" s="6">
        <f t="shared" si="4"/>
        <v>2.8571428571428571E-2</v>
      </c>
    </row>
    <row r="16" spans="1:11" x14ac:dyDescent="0.25">
      <c r="A16" s="3">
        <v>12</v>
      </c>
      <c r="B16" s="3" t="s">
        <v>15</v>
      </c>
      <c r="C16" s="9">
        <v>2404</v>
      </c>
      <c r="D16" s="9">
        <v>2404</v>
      </c>
      <c r="E16" s="6">
        <f t="shared" si="0"/>
        <v>1</v>
      </c>
      <c r="F16" s="7">
        <v>0</v>
      </c>
      <c r="G16" s="6">
        <f t="shared" si="1"/>
        <v>0</v>
      </c>
      <c r="H16" s="11">
        <v>0</v>
      </c>
      <c r="I16" s="6">
        <f t="shared" si="2"/>
        <v>0</v>
      </c>
      <c r="J16" s="9">
        <v>0</v>
      </c>
      <c r="K16" s="6">
        <f t="shared" si="4"/>
        <v>0</v>
      </c>
    </row>
    <row r="17" spans="1:11" x14ac:dyDescent="0.25">
      <c r="A17" s="16" t="s">
        <v>23</v>
      </c>
      <c r="B17" s="16"/>
      <c r="C17" s="5">
        <f>SUM(C5:C16)</f>
        <v>44889</v>
      </c>
      <c r="D17" s="5">
        <f t="shared" ref="D17:J17" si="9">SUM(D5:D16)</f>
        <v>44779</v>
      </c>
      <c r="E17" s="10">
        <f t="shared" si="0"/>
        <v>0.99754951101606182</v>
      </c>
      <c r="F17" s="5">
        <f t="shared" si="9"/>
        <v>16</v>
      </c>
      <c r="G17" s="10">
        <f t="shared" si="1"/>
        <v>3.5643476130009581E-4</v>
      </c>
      <c r="H17" s="5">
        <f t="shared" si="9"/>
        <v>94</v>
      </c>
      <c r="I17" s="10">
        <f t="shared" si="2"/>
        <v>2.0940542226380626E-3</v>
      </c>
      <c r="J17" s="5">
        <f t="shared" si="9"/>
        <v>110</v>
      </c>
      <c r="K17" s="10">
        <f t="shared" si="4"/>
        <v>2.4504889839381586E-3</v>
      </c>
    </row>
    <row r="22" spans="1:11" x14ac:dyDescent="0.25">
      <c r="D22" t="s">
        <v>24</v>
      </c>
    </row>
  </sheetData>
  <mergeCells count="10">
    <mergeCell ref="J3:K3"/>
    <mergeCell ref="B3:B4"/>
    <mergeCell ref="A3:A4"/>
    <mergeCell ref="A1:K1"/>
    <mergeCell ref="A2:K2"/>
    <mergeCell ref="A17:B17"/>
    <mergeCell ref="C3:C4"/>
    <mergeCell ref="D3:E3"/>
    <mergeCell ref="F3:G3"/>
    <mergeCell ref="H3:I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workbookViewId="0">
      <selection activeCell="B21" sqref="B21"/>
    </sheetView>
  </sheetViews>
  <sheetFormatPr defaultRowHeight="15" x14ac:dyDescent="0.25"/>
  <cols>
    <col min="1" max="1" width="4" customWidth="1"/>
    <col min="2" max="2" width="16.5703125" customWidth="1"/>
    <col min="3" max="3" width="10.7109375" customWidth="1"/>
    <col min="4" max="4" width="9.5703125" bestFit="1" customWidth="1"/>
    <col min="5" max="11" width="8.7109375" customWidth="1"/>
  </cols>
  <sheetData>
    <row r="1" spans="1:11" ht="18.75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.75" x14ac:dyDescent="0.3">
      <c r="A2" s="21">
        <v>2025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25">
      <c r="A3" s="19" t="s">
        <v>1</v>
      </c>
      <c r="B3" s="19" t="s">
        <v>2</v>
      </c>
      <c r="C3" s="17" t="s">
        <v>16</v>
      </c>
      <c r="D3" s="18" t="s">
        <v>17</v>
      </c>
      <c r="E3" s="18"/>
      <c r="F3" s="18" t="s">
        <v>18</v>
      </c>
      <c r="G3" s="18"/>
      <c r="H3" s="18" t="s">
        <v>19</v>
      </c>
      <c r="I3" s="18"/>
      <c r="J3" s="17" t="s">
        <v>20</v>
      </c>
      <c r="K3" s="17"/>
    </row>
    <row r="4" spans="1:11" x14ac:dyDescent="0.25">
      <c r="A4" s="19"/>
      <c r="B4" s="19"/>
      <c r="C4" s="17"/>
      <c r="D4" s="1" t="s">
        <v>21</v>
      </c>
      <c r="E4" s="1" t="s">
        <v>3</v>
      </c>
      <c r="F4" s="1" t="s">
        <v>21</v>
      </c>
      <c r="G4" s="1" t="s">
        <v>3</v>
      </c>
      <c r="H4" s="1" t="s">
        <v>21</v>
      </c>
      <c r="I4" s="1" t="s">
        <v>3</v>
      </c>
      <c r="J4" s="2" t="s">
        <v>22</v>
      </c>
      <c r="K4" s="2" t="s">
        <v>3</v>
      </c>
    </row>
    <row r="5" spans="1:11" x14ac:dyDescent="0.25">
      <c r="A5" s="3">
        <v>1</v>
      </c>
      <c r="B5" s="3" t="s">
        <v>4</v>
      </c>
      <c r="C5" s="13">
        <v>2226</v>
      </c>
      <c r="D5" s="13">
        <v>2165</v>
      </c>
      <c r="E5" s="12">
        <v>0.972596585804133</v>
      </c>
      <c r="F5" s="11">
        <v>0</v>
      </c>
      <c r="G5" s="12">
        <v>0</v>
      </c>
      <c r="H5" s="11">
        <v>61</v>
      </c>
      <c r="I5" s="12">
        <v>2.7403414195867025E-2</v>
      </c>
      <c r="J5" s="11">
        <v>61</v>
      </c>
      <c r="K5" s="12">
        <v>2.7403414195867025E-2</v>
      </c>
    </row>
    <row r="6" spans="1:11" x14ac:dyDescent="0.25">
      <c r="A6" s="3">
        <v>2</v>
      </c>
      <c r="B6" s="3" t="s">
        <v>5</v>
      </c>
      <c r="C6" s="13">
        <v>3017</v>
      </c>
      <c r="D6" s="13">
        <v>3003</v>
      </c>
      <c r="E6" s="12">
        <v>0.9953596287703016</v>
      </c>
      <c r="F6" s="11">
        <v>0</v>
      </c>
      <c r="G6" s="12">
        <v>0</v>
      </c>
      <c r="H6" s="11">
        <v>14</v>
      </c>
      <c r="I6" s="12">
        <v>4.6403712296983757E-3</v>
      </c>
      <c r="J6" s="11">
        <v>14</v>
      </c>
      <c r="K6" s="12">
        <v>4.6403712296983757E-3</v>
      </c>
    </row>
    <row r="7" spans="1:11" x14ac:dyDescent="0.25">
      <c r="A7" s="3">
        <v>3</v>
      </c>
      <c r="B7" s="3" t="s">
        <v>6</v>
      </c>
      <c r="C7" s="13">
        <v>1024</v>
      </c>
      <c r="D7" s="13">
        <v>1021</v>
      </c>
      <c r="E7" s="12">
        <v>0.9970703125</v>
      </c>
      <c r="F7" s="11">
        <v>0</v>
      </c>
      <c r="G7" s="12">
        <v>0</v>
      </c>
      <c r="H7" s="11">
        <v>3</v>
      </c>
      <c r="I7" s="12">
        <v>2.9296875E-3</v>
      </c>
      <c r="J7" s="11">
        <v>3</v>
      </c>
      <c r="K7" s="12">
        <v>2.9296875E-3</v>
      </c>
    </row>
    <row r="8" spans="1:11" x14ac:dyDescent="0.25">
      <c r="A8" s="3">
        <v>4</v>
      </c>
      <c r="B8" s="3" t="s">
        <v>7</v>
      </c>
      <c r="C8" s="13">
        <v>270</v>
      </c>
      <c r="D8" s="13">
        <v>270</v>
      </c>
      <c r="E8" s="12">
        <v>1</v>
      </c>
      <c r="F8" s="11">
        <v>0</v>
      </c>
      <c r="G8" s="12">
        <v>0</v>
      </c>
      <c r="H8" s="11">
        <v>0</v>
      </c>
      <c r="I8" s="12">
        <v>0</v>
      </c>
      <c r="J8" s="11">
        <v>0</v>
      </c>
      <c r="K8" s="12">
        <v>0</v>
      </c>
    </row>
    <row r="9" spans="1:11" x14ac:dyDescent="0.25">
      <c r="A9" s="3">
        <v>5</v>
      </c>
      <c r="B9" s="3" t="s">
        <v>8</v>
      </c>
      <c r="C9" s="13">
        <v>270</v>
      </c>
      <c r="D9" s="13">
        <v>270</v>
      </c>
      <c r="E9" s="12">
        <v>1</v>
      </c>
      <c r="F9" s="11">
        <v>0</v>
      </c>
      <c r="G9" s="12">
        <v>0</v>
      </c>
      <c r="H9" s="11">
        <v>0</v>
      </c>
      <c r="I9" s="12">
        <v>0</v>
      </c>
      <c r="J9" s="11">
        <v>0</v>
      </c>
      <c r="K9" s="12">
        <v>0</v>
      </c>
    </row>
    <row r="10" spans="1:11" hidden="1" x14ac:dyDescent="0.25">
      <c r="A10" s="3">
        <v>6</v>
      </c>
      <c r="B10" s="3" t="s">
        <v>9</v>
      </c>
      <c r="C10" s="13"/>
      <c r="D10" s="13"/>
      <c r="E10" s="6" t="e">
        <f t="shared" ref="E10:E17" si="0">D10/C10</f>
        <v>#DIV/0!</v>
      </c>
      <c r="F10" s="11"/>
      <c r="G10" s="6" t="e">
        <f t="shared" ref="G10:G17" si="1">F10/C10</f>
        <v>#DIV/0!</v>
      </c>
      <c r="H10" s="11"/>
      <c r="I10" s="6" t="e">
        <f t="shared" ref="I10:I17" si="2">H10/C10</f>
        <v>#DIV/0!</v>
      </c>
      <c r="J10" s="11"/>
      <c r="K10" s="6" t="e">
        <f t="shared" ref="K10:K17" si="3">J10/C10</f>
        <v>#DIV/0!</v>
      </c>
    </row>
    <row r="11" spans="1:11" hidden="1" x14ac:dyDescent="0.25">
      <c r="A11" s="3">
        <v>7</v>
      </c>
      <c r="B11" s="3" t="s">
        <v>10</v>
      </c>
      <c r="C11" s="13"/>
      <c r="D11" s="13"/>
      <c r="E11" s="6" t="e">
        <f t="shared" si="0"/>
        <v>#DIV/0!</v>
      </c>
      <c r="F11" s="11"/>
      <c r="G11" s="6" t="e">
        <f t="shared" si="1"/>
        <v>#DIV/0!</v>
      </c>
      <c r="H11" s="11"/>
      <c r="I11" s="6" t="e">
        <f t="shared" si="2"/>
        <v>#DIV/0!</v>
      </c>
      <c r="J11" s="11"/>
      <c r="K11" s="6" t="e">
        <f t="shared" si="3"/>
        <v>#DIV/0!</v>
      </c>
    </row>
    <row r="12" spans="1:11" hidden="1" x14ac:dyDescent="0.25">
      <c r="A12" s="3">
        <v>8</v>
      </c>
      <c r="B12" s="3" t="s">
        <v>11</v>
      </c>
      <c r="C12" s="14"/>
      <c r="D12" s="14"/>
      <c r="E12" s="6" t="e">
        <f t="shared" si="0"/>
        <v>#DIV/0!</v>
      </c>
      <c r="F12" s="15"/>
      <c r="G12" s="6" t="e">
        <f t="shared" si="1"/>
        <v>#DIV/0!</v>
      </c>
      <c r="H12" s="15"/>
      <c r="I12" s="6" t="e">
        <f t="shared" si="2"/>
        <v>#DIV/0!</v>
      </c>
      <c r="J12" s="15"/>
      <c r="K12" s="6" t="e">
        <f t="shared" si="3"/>
        <v>#DIV/0!</v>
      </c>
    </row>
    <row r="13" spans="1:11" hidden="1" x14ac:dyDescent="0.25">
      <c r="A13" s="3">
        <v>9</v>
      </c>
      <c r="B13" s="3" t="s">
        <v>12</v>
      </c>
      <c r="C13" s="13"/>
      <c r="D13" s="13"/>
      <c r="E13" s="6" t="e">
        <f t="shared" si="0"/>
        <v>#DIV/0!</v>
      </c>
      <c r="F13" s="11"/>
      <c r="G13" s="6" t="e">
        <f t="shared" si="1"/>
        <v>#DIV/0!</v>
      </c>
      <c r="H13" s="11"/>
      <c r="I13" s="6" t="e">
        <f t="shared" si="2"/>
        <v>#DIV/0!</v>
      </c>
      <c r="J13" s="11"/>
      <c r="K13" s="6" t="e">
        <f t="shared" si="3"/>
        <v>#DIV/0!</v>
      </c>
    </row>
    <row r="14" spans="1:11" hidden="1" x14ac:dyDescent="0.25">
      <c r="A14" s="3">
        <v>10</v>
      </c>
      <c r="B14" s="3" t="s">
        <v>13</v>
      </c>
      <c r="C14" s="13"/>
      <c r="D14" s="13"/>
      <c r="E14" s="6" t="e">
        <f t="shared" si="0"/>
        <v>#DIV/0!</v>
      </c>
      <c r="F14" s="11"/>
      <c r="G14" s="6" t="e">
        <f t="shared" si="1"/>
        <v>#DIV/0!</v>
      </c>
      <c r="H14" s="11"/>
      <c r="I14" s="6" t="e">
        <f t="shared" si="2"/>
        <v>#DIV/0!</v>
      </c>
      <c r="J14" s="11"/>
      <c r="K14" s="6" t="e">
        <f t="shared" si="3"/>
        <v>#DIV/0!</v>
      </c>
    </row>
    <row r="15" spans="1:11" hidden="1" x14ac:dyDescent="0.25">
      <c r="A15" s="3">
        <v>11</v>
      </c>
      <c r="B15" s="3" t="s">
        <v>14</v>
      </c>
      <c r="C15" s="13"/>
      <c r="D15" s="13"/>
      <c r="E15" s="6" t="e">
        <f t="shared" si="0"/>
        <v>#DIV/0!</v>
      </c>
      <c r="F15" s="11"/>
      <c r="G15" s="6" t="e">
        <f t="shared" si="1"/>
        <v>#DIV/0!</v>
      </c>
      <c r="H15" s="11"/>
      <c r="I15" s="6" t="e">
        <f t="shared" si="2"/>
        <v>#DIV/0!</v>
      </c>
      <c r="J15" s="11"/>
      <c r="K15" s="6" t="e">
        <f t="shared" si="3"/>
        <v>#DIV/0!</v>
      </c>
    </row>
    <row r="16" spans="1:11" hidden="1" x14ac:dyDescent="0.25">
      <c r="A16" s="3">
        <v>12</v>
      </c>
      <c r="B16" s="3" t="s">
        <v>15</v>
      </c>
      <c r="C16" s="13"/>
      <c r="D16" s="13"/>
      <c r="E16" s="6" t="e">
        <f t="shared" si="0"/>
        <v>#DIV/0!</v>
      </c>
      <c r="F16" s="11"/>
      <c r="G16" s="6" t="e">
        <f t="shared" si="1"/>
        <v>#DIV/0!</v>
      </c>
      <c r="H16" s="11"/>
      <c r="I16" s="6" t="e">
        <f t="shared" si="2"/>
        <v>#DIV/0!</v>
      </c>
      <c r="J16" s="11"/>
      <c r="K16" s="6" t="e">
        <f t="shared" si="3"/>
        <v>#DIV/0!</v>
      </c>
    </row>
    <row r="17" spans="1:11" x14ac:dyDescent="0.25">
      <c r="A17" s="16" t="s">
        <v>23</v>
      </c>
      <c r="B17" s="16"/>
      <c r="C17" s="5">
        <f>SUM(C5:C16)</f>
        <v>6807</v>
      </c>
      <c r="D17" s="5">
        <f t="shared" ref="D17:J17" si="4">SUM(D5:D16)</f>
        <v>6729</v>
      </c>
      <c r="E17" s="10">
        <f t="shared" si="0"/>
        <v>0.98854120758043196</v>
      </c>
      <c r="F17" s="5">
        <f t="shared" si="4"/>
        <v>0</v>
      </c>
      <c r="G17" s="10">
        <f t="shared" si="1"/>
        <v>0</v>
      </c>
      <c r="H17" s="5">
        <f t="shared" si="4"/>
        <v>78</v>
      </c>
      <c r="I17" s="10">
        <f t="shared" si="2"/>
        <v>1.1458792419568091E-2</v>
      </c>
      <c r="J17" s="5">
        <f t="shared" si="4"/>
        <v>78</v>
      </c>
      <c r="K17" s="10">
        <f t="shared" si="3"/>
        <v>1.1458792419568091E-2</v>
      </c>
    </row>
    <row r="20" spans="1:11" x14ac:dyDescent="0.25">
      <c r="B20" t="s">
        <v>35</v>
      </c>
      <c r="C20" t="s">
        <v>29</v>
      </c>
      <c r="D20" t="s">
        <v>30</v>
      </c>
      <c r="E20" t="s">
        <v>31</v>
      </c>
      <c r="F20" t="s">
        <v>32</v>
      </c>
      <c r="G20" t="s">
        <v>33</v>
      </c>
      <c r="H20" t="s">
        <v>34</v>
      </c>
    </row>
    <row r="21" spans="1:11" x14ac:dyDescent="0.25">
      <c r="B21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1:11" x14ac:dyDescent="0.25">
      <c r="B22" t="s">
        <v>27</v>
      </c>
      <c r="C22" s="22">
        <v>5.0000000000000001E-3</v>
      </c>
      <c r="D22" s="22">
        <v>5.0000000000000001E-3</v>
      </c>
      <c r="E22" s="22">
        <v>5.0000000000000001E-3</v>
      </c>
      <c r="F22" s="22">
        <v>5.0000000000000001E-3</v>
      </c>
      <c r="G22" s="22">
        <v>5.0000000000000001E-3</v>
      </c>
      <c r="H22" s="22">
        <v>5.0000000000000001E-3</v>
      </c>
    </row>
    <row r="23" spans="1:11" x14ac:dyDescent="0.25">
      <c r="B23" t="s">
        <v>26</v>
      </c>
      <c r="C23" s="22">
        <v>2.7403414195867025E-2</v>
      </c>
      <c r="D23" s="22">
        <v>4.6403712296983757E-3</v>
      </c>
      <c r="E23" s="22">
        <v>2.9296875E-3</v>
      </c>
      <c r="F23" s="22">
        <v>0</v>
      </c>
      <c r="G23" s="22">
        <v>0</v>
      </c>
      <c r="H23" s="23">
        <v>1.15E-2</v>
      </c>
    </row>
    <row r="24" spans="1:11" x14ac:dyDescent="0.25">
      <c r="B24" t="s">
        <v>28</v>
      </c>
      <c r="C24" s="22">
        <v>2E-3</v>
      </c>
      <c r="D24" s="22">
        <v>2E-3</v>
      </c>
      <c r="E24" s="22">
        <v>2E-3</v>
      </c>
      <c r="F24" s="22">
        <v>2E-3</v>
      </c>
      <c r="G24" s="22">
        <v>2E-3</v>
      </c>
      <c r="H24" s="22">
        <v>2E-3</v>
      </c>
    </row>
  </sheetData>
  <mergeCells count="10">
    <mergeCell ref="A17:B17"/>
    <mergeCell ref="A1:K1"/>
    <mergeCell ref="A2:K2"/>
    <mergeCell ref="A3:A4"/>
    <mergeCell ref="B3:B4"/>
    <mergeCell ref="C3:C4"/>
    <mergeCell ref="D3:E3"/>
    <mergeCell ref="F3:G3"/>
    <mergeCell ref="H3:I3"/>
    <mergeCell ref="J3:K3"/>
  </mergeCells>
  <phoneticPr fontId="9" type="noConversion"/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Yulan</dc:creator>
  <cp:lastModifiedBy>MT05</cp:lastModifiedBy>
  <dcterms:created xsi:type="dcterms:W3CDTF">2025-06-13T03:29:38Z</dcterms:created>
  <dcterms:modified xsi:type="dcterms:W3CDTF">2025-07-09T09:40:39Z</dcterms:modified>
</cp:coreProperties>
</file>