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SISTEM MANAJEMEN\3. ECOLABEL\3. Eksternal Audit Ecolabel\2026\"/>
    </mc:Choice>
  </mc:AlternateContent>
  <xr:revisionPtr revIDLastSave="0" documentId="13_ncr:1_{F394DFB1-382D-41FB-9595-58809D22A5C7}" xr6:coauthVersionLast="47" xr6:coauthVersionMax="47" xr10:uidLastSave="{00000000-0000-0000-0000-000000000000}"/>
  <bookViews>
    <workbookView xWindow="-110" yWindow="-110" windowWidth="19420" windowHeight="10300" xr2:uid="{B8B4654A-02B7-4B9B-96E1-98CFBDCE4F9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B10" i="1"/>
  <c r="E10" i="1"/>
  <c r="E57" i="1" l="1"/>
  <c r="E58" i="1" s="1"/>
  <c r="D57" i="1"/>
  <c r="D58" i="1" s="1"/>
  <c r="C57" i="1"/>
  <c r="C58" i="1" s="1"/>
  <c r="B57" i="1"/>
  <c r="B58" i="1" s="1"/>
  <c r="F58" i="1" s="1"/>
  <c r="F56" i="1"/>
  <c r="D9" i="1"/>
  <c r="C9" i="1"/>
  <c r="C11" i="1" s="1"/>
  <c r="B9" i="1"/>
  <c r="B11" i="1" s="1"/>
  <c r="E7" i="1"/>
  <c r="D11" i="1" l="1"/>
  <c r="E11" i="1" s="1"/>
  <c r="E9" i="1"/>
  <c r="F57" i="1"/>
</calcChain>
</file>

<file path=xl/sharedStrings.xml><?xml version="1.0" encoding="utf-8"?>
<sst xmlns="http://schemas.openxmlformats.org/spreadsheetml/2006/main" count="41" uniqueCount="41">
  <si>
    <t>Jml Penggunaan Bahan Baku PE</t>
  </si>
  <si>
    <t>Jumlah Pengunaan Bahan Baku Konversi PU</t>
  </si>
  <si>
    <t>Nilai Konversi PE ke PU</t>
  </si>
  <si>
    <t>Total 4 tahun</t>
  </si>
  <si>
    <t>Selisih Jika Menggunakan PU dan PE</t>
  </si>
  <si>
    <t>assumsi umur pakai 5 tahun</t>
  </si>
  <si>
    <t>Jumlah Produksi</t>
  </si>
  <si>
    <t>Selisih Penggunaan Material PE dan PU (Ton)</t>
  </si>
  <si>
    <t>Konversi ke Ton</t>
  </si>
  <si>
    <t>PU</t>
  </si>
  <si>
    <t>PE</t>
  </si>
  <si>
    <t>Tahun Produksi</t>
  </si>
  <si>
    <t>Total berat Material Jika menggunakan PU (Ton)</t>
  </si>
  <si>
    <t>Total berat Material Jika menggunakan PE/ Cpro (Ton)</t>
  </si>
  <si>
    <t>Berat Material PE/ Cpro (Kg)</t>
  </si>
  <si>
    <t>Tahun</t>
  </si>
  <si>
    <t>Pembelian Ulang PU</t>
  </si>
  <si>
    <t>Pembelian Ulang PE/ Cpro</t>
  </si>
  <si>
    <t>Garansi Usia pakai  (tahun)</t>
  </si>
  <si>
    <t>Perpanjangan Umur  PU dibanding PE (%)</t>
  </si>
  <si>
    <t>(PU)</t>
  </si>
  <si>
    <t>(PE)</t>
  </si>
  <si>
    <t>Dimensi (Ukuran Barang ) (cmxcmxcm)</t>
  </si>
  <si>
    <t>40x40x5</t>
  </si>
  <si>
    <t>MANFAAT / NILAI TAMBAH PENGGUNAAN BUSA 
PE DIBANDING DENGAN BUSA PU</t>
  </si>
  <si>
    <t>PERUSAHAAN</t>
  </si>
  <si>
    <t>LINGKUNGAN</t>
  </si>
  <si>
    <t>Airmate®</t>
  </si>
  <si>
    <r>
      <t xml:space="preserve">Airmate® (CPro) adalah teknologi yang dipatenkan dari C-Eng Jepang yang menggabungkan kemudahan bernapas dan dukungan untuk pengalaman tidur yang ergonomis dan lebih sehat, yang direkomendasikan oleh Asosiasi Pasien Dermatitis Atopik Jepang. Dengan struktur simpul tiga dimensi dan 90% terbuat dari udara, Airmate® dapat mengatur suhu tubuh dan memberikan tingkat kenyamanan ideal. </t>
    </r>
    <r>
      <rPr>
        <b/>
        <sz val="14"/>
        <color rgb="FF1F1F1F"/>
        <rFont val="Inherit"/>
      </rPr>
      <t>Airmate® (CPro) juga terbuat dari polimer food grade berkualitas tinggi, sehingga mudah dibersihkan dan menjaga lingkungan tetap higienis</t>
    </r>
    <r>
      <rPr>
        <sz val="14"/>
        <color rgb="FF1F1F1F"/>
        <rFont val="Inherit"/>
      </rPr>
      <t xml:space="preserve">
Tidak hanya berhenti di situ, kami juga menyediakan pilihan ergonomis bagi masyarakat dan lingkungan, produk revolusioner kami juga </t>
    </r>
    <r>
      <rPr>
        <b/>
        <sz val="14"/>
        <color rgb="FF1F1F1F"/>
        <rFont val="Inherit"/>
      </rPr>
      <t>tidak beracun, bebas bahan kimia tambahan, dan 100% dapat didaur ulang</t>
    </r>
    <r>
      <rPr>
        <sz val="14"/>
        <color rgb="FF1F1F1F"/>
        <rFont val="Inherit"/>
      </rPr>
      <t xml:space="preserve">. Rasakan manfaat unik Airmate dan tingkatkan kualitas tidur Anda hari ini.
</t>
    </r>
  </si>
  <si>
    <t>PELANGGAN</t>
  </si>
  <si>
    <t>1. Mendapatkan produk dengan garansi umur pakai yang lebih panjang, sehingga frekuensi membeli busa berkurang karena awet. Dampaknya limbah semakin sedikit.</t>
  </si>
  <si>
    <t>1. Proses pembersihan dan sterilisasi lebih mudah dengan dengan menyemprotkan cairan disinfektan atau air.</t>
  </si>
  <si>
    <t>Total 3 tahun</t>
  </si>
  <si>
    <t>Tidak menimbulkan limbah karena limbah produksi 100% di recycle</t>
  </si>
  <si>
    <t>2. Reject hasil produksi &amp; limbah Cpro 100% dapat di recycle.</t>
  </si>
  <si>
    <t>Berat Material PU per Pcs  (Kg)</t>
  </si>
  <si>
    <t xml:space="preserve">4. Tidak mudah terbakar sesuai hasil uji flamability PT Intertex. </t>
  </si>
  <si>
    <t>1. komplain pelanggan selama pemakaian yang lebih sedikit , terbukti  dengan jumlah komplain hanya 1 selama 3 tahun (2023-2025)</t>
  </si>
  <si>
    <t>1. Tidak mudah terbakar berbeda dengan busa PU yang mudah terbakar sehingga konsumen diberikan rasa aman terhadap kemungkinan kebakaran.</t>
  </si>
  <si>
    <r>
      <t xml:space="preserve">3. </t>
    </r>
    <r>
      <rPr>
        <i/>
        <sz val="11"/>
        <color theme="1"/>
        <rFont val="Calibri"/>
        <family val="2"/>
        <scheme val="minor"/>
      </rPr>
      <t>Busa C-Pro tahan terhadap air , kelembapan, dan bahan kimia. Sehinggatidak menyebabkan pertumbuhan jamur.</t>
    </r>
  </si>
  <si>
    <t>1. Pengurangan limbah ke lingkungan dari PU ke PE sebesar 6,5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</si>
</sst>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4"/>
      <color rgb="FF1F1F1F"/>
      <name val="Inherit"/>
    </font>
    <font>
      <b/>
      <sz val="14"/>
      <color rgb="FF1F1F1F"/>
      <name val="Inherit"/>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medium">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53">
    <xf numFmtId="0" fontId="0" fillId="0" borderId="0" xfId="0"/>
    <xf numFmtId="0" fontId="0" fillId="0" borderId="1" xfId="0" applyBorder="1"/>
    <xf numFmtId="0" fontId="0" fillId="0" borderId="2" xfId="0" applyBorder="1"/>
    <xf numFmtId="0" fontId="0" fillId="0" borderId="4" xfId="0" applyBorder="1"/>
    <xf numFmtId="0" fontId="0" fillId="0" borderId="5" xfId="0" applyBorder="1"/>
    <xf numFmtId="9" fontId="0" fillId="0" borderId="0" xfId="0" applyNumberFormat="1"/>
    <xf numFmtId="0" fontId="0" fillId="0" borderId="6" xfId="0" applyBorder="1"/>
    <xf numFmtId="0" fontId="0" fillId="0" borderId="3" xfId="0" applyBorder="1" applyAlignment="1">
      <alignment horizontal="right"/>
    </xf>
    <xf numFmtId="164" fontId="0" fillId="0" borderId="7" xfId="0" applyNumberFormat="1" applyBorder="1"/>
    <xf numFmtId="164" fontId="0" fillId="0" borderId="0" xfId="0" applyNumberFormat="1"/>
    <xf numFmtId="1" fontId="0" fillId="0" borderId="7" xfId="0" applyNumberFormat="1" applyBorder="1"/>
    <xf numFmtId="164" fontId="0" fillId="0" borderId="5" xfId="0" applyNumberFormat="1" applyBorder="1"/>
    <xf numFmtId="164" fontId="0" fillId="0" borderId="8" xfId="0" applyNumberFormat="1" applyBorder="1"/>
    <xf numFmtId="0" fontId="0" fillId="0" borderId="0" xfId="0" applyAlignment="1">
      <alignment horizontal="right"/>
    </xf>
    <xf numFmtId="0" fontId="0" fillId="0" borderId="9" xfId="0" applyBorder="1"/>
    <xf numFmtId="2" fontId="0" fillId="0" borderId="9" xfId="0" applyNumberFormat="1" applyBorder="1"/>
    <xf numFmtId="164" fontId="0" fillId="0" borderId="9" xfId="0" applyNumberFormat="1" applyBorder="1"/>
    <xf numFmtId="0" fontId="0" fillId="0" borderId="10" xfId="0" applyBorder="1"/>
    <xf numFmtId="0" fontId="0" fillId="0" borderId="11" xfId="0" applyBorder="1"/>
    <xf numFmtId="2" fontId="0" fillId="0" borderId="11" xfId="0" applyNumberFormat="1" applyBorder="1"/>
    <xf numFmtId="0" fontId="1" fillId="0" borderId="12" xfId="0" applyFont="1" applyBorder="1"/>
    <xf numFmtId="0" fontId="1" fillId="0" borderId="13" xfId="0" applyFont="1" applyBorder="1"/>
    <xf numFmtId="0" fontId="1" fillId="0" borderId="14" xfId="0" applyFont="1" applyBorder="1" applyAlignment="1">
      <alignment horizont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2" borderId="19" xfId="0" applyFill="1" applyBorder="1"/>
    <xf numFmtId="0" fontId="0" fillId="3" borderId="20" xfId="0" applyFill="1" applyBorder="1"/>
    <xf numFmtId="0" fontId="0" fillId="0" borderId="20" xfId="0" applyBorder="1"/>
    <xf numFmtId="0" fontId="1" fillId="0" borderId="16" xfId="0" applyFont="1" applyBorder="1" applyAlignment="1">
      <alignment horizontal="center"/>
    </xf>
    <xf numFmtId="0" fontId="1" fillId="0" borderId="17" xfId="0" applyFont="1" applyBorder="1" applyAlignment="1">
      <alignment horizontal="center"/>
    </xf>
    <xf numFmtId="0" fontId="1" fillId="0" borderId="21" xfId="0" applyFont="1" applyBorder="1"/>
    <xf numFmtId="0" fontId="0" fillId="0" borderId="9" xfId="0" applyBorder="1" applyAlignment="1">
      <alignment horizontal="center"/>
    </xf>
    <xf numFmtId="0" fontId="0" fillId="0" borderId="22" xfId="0" applyBorder="1" applyAlignment="1">
      <alignment horizontal="center"/>
    </xf>
    <xf numFmtId="0" fontId="1" fillId="0" borderId="18" xfId="0" applyFont="1" applyBorder="1"/>
    <xf numFmtId="0" fontId="0" fillId="0" borderId="19" xfId="0" applyBorder="1" applyAlignment="1">
      <alignment horizontal="center"/>
    </xf>
    <xf numFmtId="0" fontId="0" fillId="0" borderId="20" xfId="0"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0" fillId="0" borderId="26" xfId="0" applyBorder="1" applyAlignment="1">
      <alignment vertical="top" wrapText="1"/>
    </xf>
    <xf numFmtId="0" fontId="0" fillId="0" borderId="27"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31" xfId="0" applyBorder="1" applyAlignment="1">
      <alignment horizontal="left" vertical="top" wrapText="1"/>
    </xf>
    <xf numFmtId="0" fontId="2" fillId="0" borderId="0" xfId="0" applyFont="1" applyAlignment="1">
      <alignment horizontal="center" wrapText="1"/>
    </xf>
    <xf numFmtId="0" fontId="4" fillId="0" borderId="0" xfId="0" applyFont="1" applyAlignment="1">
      <alignment horizontal="left" vertical="top" wrapText="1"/>
    </xf>
    <xf numFmtId="0" fontId="0" fillId="0" borderId="0" xfId="0" applyAlignment="1">
      <alignment vertical="top" wrapText="1"/>
    </xf>
    <xf numFmtId="0" fontId="0" fillId="2" borderId="28"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Perbandingan Penggunaan Material PU dan 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Sheet1!$A$56</c:f>
              <c:strCache>
                <c:ptCount val="1"/>
                <c:pt idx="0">
                  <c:v>Jml Penggunaan Bahan Baku PE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Sheet1!$B$55:$F$55</c:f>
              <c:strCache>
                <c:ptCount val="5"/>
                <c:pt idx="0">
                  <c:v>2021</c:v>
                </c:pt>
                <c:pt idx="1">
                  <c:v>2022</c:v>
                </c:pt>
                <c:pt idx="2">
                  <c:v>2023</c:v>
                </c:pt>
                <c:pt idx="3">
                  <c:v>2024</c:v>
                </c:pt>
                <c:pt idx="4">
                  <c:v>Total 4 tahun</c:v>
                </c:pt>
              </c:strCache>
            </c:strRef>
          </c:cat>
          <c:val>
            <c:numRef>
              <c:f>Sheet1!$B$56:$F$56</c:f>
              <c:numCache>
                <c:formatCode>General</c:formatCode>
                <c:ptCount val="5"/>
                <c:pt idx="0">
                  <c:v>40.799999999999997</c:v>
                </c:pt>
                <c:pt idx="1">
                  <c:v>44.7</c:v>
                </c:pt>
                <c:pt idx="2" formatCode="0.0">
                  <c:v>31.190999999999999</c:v>
                </c:pt>
                <c:pt idx="3" formatCode="0.0">
                  <c:v>16.614999999999998</c:v>
                </c:pt>
                <c:pt idx="4" formatCode="0.0">
                  <c:v>133.30600000000001</c:v>
                </c:pt>
              </c:numCache>
            </c:numRef>
          </c:val>
          <c:extLst>
            <c:ext xmlns:c16="http://schemas.microsoft.com/office/drawing/2014/chart" uri="{C3380CC4-5D6E-409C-BE32-E72D297353CC}">
              <c16:uniqueId val="{00000000-0283-4A33-9BA6-D77934E61CA6}"/>
            </c:ext>
          </c:extLst>
        </c:ser>
        <c:ser>
          <c:idx val="1"/>
          <c:order val="1"/>
          <c:tx>
            <c:strRef>
              <c:f>Sheet1!$A$57</c:f>
              <c:strCache>
                <c:ptCount val="1"/>
                <c:pt idx="0">
                  <c:v>Jumlah Pengunaan Bahan Baku Konversi PU</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Sheet1!$B$55:$F$55</c:f>
              <c:strCache>
                <c:ptCount val="5"/>
                <c:pt idx="0">
                  <c:v>2021</c:v>
                </c:pt>
                <c:pt idx="1">
                  <c:v>2022</c:v>
                </c:pt>
                <c:pt idx="2">
                  <c:v>2023</c:v>
                </c:pt>
                <c:pt idx="3">
                  <c:v>2024</c:v>
                </c:pt>
                <c:pt idx="4">
                  <c:v>Total 4 tahun</c:v>
                </c:pt>
              </c:strCache>
            </c:strRef>
          </c:cat>
          <c:val>
            <c:numRef>
              <c:f>Sheet1!$B$57:$F$57</c:f>
              <c:numCache>
                <c:formatCode>0</c:formatCode>
                <c:ptCount val="5"/>
                <c:pt idx="0" formatCode="0.0">
                  <c:v>48.959999999999994</c:v>
                </c:pt>
                <c:pt idx="1">
                  <c:v>53.64</c:v>
                </c:pt>
                <c:pt idx="2" formatCode="0.0">
                  <c:v>37.429199999999994</c:v>
                </c:pt>
                <c:pt idx="3" formatCode="0.0">
                  <c:v>19.937999999999999</c:v>
                </c:pt>
                <c:pt idx="4" formatCode="0.0">
                  <c:v>159.96719999999999</c:v>
                </c:pt>
              </c:numCache>
            </c:numRef>
          </c:val>
          <c:extLst>
            <c:ext xmlns:c16="http://schemas.microsoft.com/office/drawing/2014/chart" uri="{C3380CC4-5D6E-409C-BE32-E72D297353CC}">
              <c16:uniqueId val="{00000001-0283-4A33-9BA6-D77934E61CA6}"/>
            </c:ext>
          </c:extLst>
        </c:ser>
        <c:ser>
          <c:idx val="2"/>
          <c:order val="2"/>
          <c:tx>
            <c:strRef>
              <c:f>Sheet1!$A$59</c:f>
              <c:strCache>
                <c:ptCount val="1"/>
                <c:pt idx="0">
                  <c:v>Nilai Konversi PE ke PU</c:v>
                </c:pt>
              </c:strCache>
            </c:strRef>
          </c:tx>
          <c:spPr>
            <a:solidFill>
              <a:schemeClr val="accent3"/>
            </a:solidFill>
            <a:ln>
              <a:noFill/>
            </a:ln>
            <a:effectLst/>
          </c:spPr>
          <c:invertIfNegative val="0"/>
          <c:cat>
            <c:strRef>
              <c:f>Sheet1!$B$55:$F$55</c:f>
              <c:strCache>
                <c:ptCount val="5"/>
                <c:pt idx="0">
                  <c:v>2021</c:v>
                </c:pt>
                <c:pt idx="1">
                  <c:v>2022</c:v>
                </c:pt>
                <c:pt idx="2">
                  <c:v>2023</c:v>
                </c:pt>
                <c:pt idx="3">
                  <c:v>2024</c:v>
                </c:pt>
                <c:pt idx="4">
                  <c:v>Total 4 tahun</c:v>
                </c:pt>
              </c:strCache>
            </c:strRef>
          </c:cat>
          <c:val>
            <c:numRef>
              <c:f>Sheet1!$B$59:$F$59</c:f>
              <c:numCache>
                <c:formatCode>0%</c:formatCode>
                <c:ptCount val="5"/>
                <c:pt idx="0">
                  <c:v>1.2</c:v>
                </c:pt>
                <c:pt idx="1">
                  <c:v>1.2</c:v>
                </c:pt>
                <c:pt idx="2">
                  <c:v>1.2</c:v>
                </c:pt>
                <c:pt idx="3">
                  <c:v>1.2</c:v>
                </c:pt>
              </c:numCache>
            </c:numRef>
          </c:val>
          <c:extLst>
            <c:ext xmlns:c16="http://schemas.microsoft.com/office/drawing/2014/chart" uri="{C3380CC4-5D6E-409C-BE32-E72D297353CC}">
              <c16:uniqueId val="{00000002-0283-4A33-9BA6-D77934E61CA6}"/>
            </c:ext>
          </c:extLst>
        </c:ser>
        <c:dLbls>
          <c:showLegendKey val="0"/>
          <c:showVal val="0"/>
          <c:showCatName val="0"/>
          <c:showSerName val="0"/>
          <c:showPercent val="0"/>
          <c:showBubbleSize val="0"/>
        </c:dLbls>
        <c:gapWidth val="219"/>
        <c:overlap val="-27"/>
        <c:axId val="807102880"/>
        <c:axId val="807104128"/>
      </c:barChart>
      <c:catAx>
        <c:axId val="80710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104128"/>
        <c:crosses val="autoZero"/>
        <c:auto val="1"/>
        <c:lblAlgn val="ctr"/>
        <c:lblOffset val="100"/>
        <c:noMultiLvlLbl val="0"/>
      </c:catAx>
      <c:valAx>
        <c:axId val="80710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102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800" b="1"/>
              <a:t>PERBANDINGAN  PENGGUNAAN MATERIAL</a:t>
            </a:r>
          </a:p>
          <a:p>
            <a:pPr>
              <a:defRPr b="1"/>
            </a:pPr>
            <a:r>
              <a:rPr lang="en-US" sz="800" b="1"/>
              <a:t>PRODUKSI 2021 S.D 2024 JIKA MENGGUNAKAN PU</a:t>
            </a:r>
            <a:r>
              <a:rPr lang="en-US" sz="800" b="1" baseline="0"/>
              <a:t> ATAU PE (CPro)</a:t>
            </a:r>
            <a:r>
              <a:rPr lang="en-US" sz="800" b="1"/>
              <a:t>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Sheet1!$A$9</c:f>
              <c:strCache>
                <c:ptCount val="1"/>
                <c:pt idx="0">
                  <c:v>Total berat Material Jika menggunakan PU (Ton)</c:v>
                </c:pt>
              </c:strCache>
            </c:strRef>
          </c:tx>
          <c:spPr>
            <a:solidFill>
              <a:schemeClr val="accent1"/>
            </a:solidFill>
            <a:ln>
              <a:noFill/>
            </a:ln>
            <a:effectLst/>
            <a:sp3d/>
          </c:spPr>
          <c:invertIfNegative val="0"/>
          <c:cat>
            <c:strRef>
              <c:f>Sheet1!$B$8:$E$8</c:f>
              <c:strCache>
                <c:ptCount val="4"/>
                <c:pt idx="0">
                  <c:v>2023</c:v>
                </c:pt>
                <c:pt idx="1">
                  <c:v>2024</c:v>
                </c:pt>
                <c:pt idx="2">
                  <c:v>2025</c:v>
                </c:pt>
                <c:pt idx="3">
                  <c:v>Total 3 tahun</c:v>
                </c:pt>
              </c:strCache>
            </c:strRef>
          </c:cat>
          <c:val>
            <c:numRef>
              <c:f>Sheet1!$B$9:$E$9</c:f>
              <c:numCache>
                <c:formatCode>0.00</c:formatCode>
                <c:ptCount val="4"/>
                <c:pt idx="0">
                  <c:v>0.97781999999999991</c:v>
                </c:pt>
                <c:pt idx="1">
                  <c:v>3.4546199999999998</c:v>
                </c:pt>
                <c:pt idx="2">
                  <c:v>2.9485099999999997</c:v>
                </c:pt>
                <c:pt idx="3">
                  <c:v>7.3809499999999995</c:v>
                </c:pt>
              </c:numCache>
            </c:numRef>
          </c:val>
          <c:extLst>
            <c:ext xmlns:c16="http://schemas.microsoft.com/office/drawing/2014/chart" uri="{C3380CC4-5D6E-409C-BE32-E72D297353CC}">
              <c16:uniqueId val="{00000000-BEF2-42E2-95D6-A98F14D35EDE}"/>
            </c:ext>
          </c:extLst>
        </c:ser>
        <c:ser>
          <c:idx val="1"/>
          <c:order val="1"/>
          <c:tx>
            <c:strRef>
              <c:f>Sheet1!$A$10</c:f>
              <c:strCache>
                <c:ptCount val="1"/>
                <c:pt idx="0">
                  <c:v>Total berat Material Jika menggunakan PE/ Cpro (Ton)</c:v>
                </c:pt>
              </c:strCache>
            </c:strRef>
          </c:tx>
          <c:spPr>
            <a:solidFill>
              <a:schemeClr val="accent2"/>
            </a:solidFill>
            <a:ln>
              <a:noFill/>
            </a:ln>
            <a:effectLst/>
            <a:sp3d/>
          </c:spPr>
          <c:invertIfNegative val="0"/>
          <c:cat>
            <c:strRef>
              <c:f>Sheet1!$B$8:$E$8</c:f>
              <c:strCache>
                <c:ptCount val="4"/>
                <c:pt idx="0">
                  <c:v>2023</c:v>
                </c:pt>
                <c:pt idx="1">
                  <c:v>2024</c:v>
                </c:pt>
                <c:pt idx="2">
                  <c:v>2025</c:v>
                </c:pt>
                <c:pt idx="3">
                  <c:v>Total 3 tahun</c:v>
                </c:pt>
              </c:strCache>
            </c:strRef>
          </c:cat>
          <c:val>
            <c:numRef>
              <c:f>Sheet1!$B$10:$E$10</c:f>
              <c:numCache>
                <c:formatCode>0.00</c:formatCode>
                <c:ptCount val="4"/>
                <c:pt idx="0">
                  <c:v>0.87548999999999999</c:v>
                </c:pt>
                <c:pt idx="1">
                  <c:v>3.0930900000000001</c:v>
                </c:pt>
                <c:pt idx="2">
                  <c:v>2.639945</c:v>
                </c:pt>
                <c:pt idx="3">
                  <c:v>6.6085250000000002</c:v>
                </c:pt>
              </c:numCache>
            </c:numRef>
          </c:val>
          <c:extLst>
            <c:ext xmlns:c16="http://schemas.microsoft.com/office/drawing/2014/chart" uri="{C3380CC4-5D6E-409C-BE32-E72D297353CC}">
              <c16:uniqueId val="{00000001-BEF2-42E2-95D6-A98F14D35EDE}"/>
            </c:ext>
          </c:extLst>
        </c:ser>
        <c:ser>
          <c:idx val="2"/>
          <c:order val="2"/>
          <c:tx>
            <c:strRef>
              <c:f>Sheet1!$A$11</c:f>
              <c:strCache>
                <c:ptCount val="1"/>
                <c:pt idx="0">
                  <c:v>Selisih Penggunaan Material PE dan PU (Ton)</c:v>
                </c:pt>
              </c:strCache>
            </c:strRef>
          </c:tx>
          <c:spPr>
            <a:solidFill>
              <a:schemeClr val="accent3"/>
            </a:solidFill>
            <a:ln>
              <a:noFill/>
            </a:ln>
            <a:effectLst/>
            <a:sp3d/>
          </c:spPr>
          <c:invertIfNegative val="0"/>
          <c:cat>
            <c:strRef>
              <c:f>Sheet1!$B$8:$E$8</c:f>
              <c:strCache>
                <c:ptCount val="4"/>
                <c:pt idx="0">
                  <c:v>2023</c:v>
                </c:pt>
                <c:pt idx="1">
                  <c:v>2024</c:v>
                </c:pt>
                <c:pt idx="2">
                  <c:v>2025</c:v>
                </c:pt>
                <c:pt idx="3">
                  <c:v>Total 3 tahun</c:v>
                </c:pt>
              </c:strCache>
            </c:strRef>
          </c:cat>
          <c:val>
            <c:numRef>
              <c:f>Sheet1!$B$11:$E$11</c:f>
              <c:numCache>
                <c:formatCode>0.0</c:formatCode>
                <c:ptCount val="4"/>
                <c:pt idx="0">
                  <c:v>0.10232999999999992</c:v>
                </c:pt>
                <c:pt idx="1">
                  <c:v>0.36152999999999968</c:v>
                </c:pt>
                <c:pt idx="2">
                  <c:v>0.30856499999999976</c:v>
                </c:pt>
                <c:pt idx="3">
                  <c:v>0.77242499999999936</c:v>
                </c:pt>
              </c:numCache>
            </c:numRef>
          </c:val>
          <c:extLst>
            <c:ext xmlns:c16="http://schemas.microsoft.com/office/drawing/2014/chart" uri="{C3380CC4-5D6E-409C-BE32-E72D297353CC}">
              <c16:uniqueId val="{00000002-BEF2-42E2-95D6-A98F14D35EDE}"/>
            </c:ext>
          </c:extLst>
        </c:ser>
        <c:dLbls>
          <c:showLegendKey val="0"/>
          <c:showVal val="0"/>
          <c:showCatName val="0"/>
          <c:showSerName val="0"/>
          <c:showPercent val="0"/>
          <c:showBubbleSize val="0"/>
        </c:dLbls>
        <c:gapWidth val="150"/>
        <c:shape val="box"/>
        <c:axId val="1158130799"/>
        <c:axId val="1158134543"/>
        <c:axId val="0"/>
      </c:bar3DChart>
      <c:catAx>
        <c:axId val="11581307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134543"/>
        <c:crosses val="autoZero"/>
        <c:auto val="1"/>
        <c:lblAlgn val="ctr"/>
        <c:lblOffset val="100"/>
        <c:noMultiLvlLbl val="0"/>
      </c:catAx>
      <c:valAx>
        <c:axId val="115813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D" sz="800" b="1"/>
                  <a:t>PENGGUNAAN MATERIAL</a:t>
                </a:r>
              </a:p>
              <a:p>
                <a:pPr>
                  <a:defRPr/>
                </a:pPr>
                <a:r>
                  <a:rPr lang="en-ID" sz="800" b="1"/>
                  <a:t> (TON)</a:t>
                </a:r>
              </a:p>
            </c:rich>
          </c:tx>
          <c:layout>
            <c:manualLayout>
              <c:xMode val="edge"/>
              <c:yMode val="edge"/>
              <c:x val="0.14909279104283113"/>
              <c:y val="0.189171528588098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1307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41274</xdr:colOff>
      <xdr:row>60</xdr:row>
      <xdr:rowOff>171450</xdr:rowOff>
    </xdr:from>
    <xdr:to>
      <xdr:col>4</xdr:col>
      <xdr:colOff>457199</xdr:colOff>
      <xdr:row>78</xdr:row>
      <xdr:rowOff>146050</xdr:rowOff>
    </xdr:to>
    <xdr:graphicFrame macro="">
      <xdr:nvGraphicFramePr>
        <xdr:cNvPr id="4" name="Chart 3">
          <a:extLst>
            <a:ext uri="{FF2B5EF4-FFF2-40B4-BE49-F238E27FC236}">
              <a16:creationId xmlns:a16="http://schemas.microsoft.com/office/drawing/2014/main" id="{46A49FEB-7594-4414-BBF5-C706F1C1D9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xdr:colOff>
      <xdr:row>12</xdr:row>
      <xdr:rowOff>6350</xdr:rowOff>
    </xdr:from>
    <xdr:to>
      <xdr:col>3</xdr:col>
      <xdr:colOff>492125</xdr:colOff>
      <xdr:row>26</xdr:row>
      <xdr:rowOff>171450</xdr:rowOff>
    </xdr:to>
    <xdr:graphicFrame macro="">
      <xdr:nvGraphicFramePr>
        <xdr:cNvPr id="3" name="Chart 2">
          <a:extLst>
            <a:ext uri="{FF2B5EF4-FFF2-40B4-BE49-F238E27FC236}">
              <a16:creationId xmlns:a16="http://schemas.microsoft.com/office/drawing/2014/main" id="{8BBC54E0-1BE4-4F57-8468-15F8B07552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430633</xdr:colOff>
      <xdr:row>42</xdr:row>
      <xdr:rowOff>65689</xdr:rowOff>
    </xdr:from>
    <xdr:to>
      <xdr:col>2</xdr:col>
      <xdr:colOff>467126</xdr:colOff>
      <xdr:row>42</xdr:row>
      <xdr:rowOff>65692</xdr:rowOff>
    </xdr:to>
    <xdr:cxnSp macro="">
      <xdr:nvCxnSpPr>
        <xdr:cNvPr id="8" name="Straight Arrow Connector 7">
          <a:extLst>
            <a:ext uri="{FF2B5EF4-FFF2-40B4-BE49-F238E27FC236}">
              <a16:creationId xmlns:a16="http://schemas.microsoft.com/office/drawing/2014/main" id="{C447C9DD-722F-4544-8A6C-FD1E56E2FF45}"/>
            </a:ext>
          </a:extLst>
        </xdr:cNvPr>
        <xdr:cNvCxnSpPr/>
      </xdr:nvCxnSpPr>
      <xdr:spPr>
        <a:xfrm flipV="1">
          <a:off x="3583736" y="7802471"/>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452528</xdr:colOff>
      <xdr:row>42</xdr:row>
      <xdr:rowOff>58391</xdr:rowOff>
    </xdr:from>
    <xdr:to>
      <xdr:col>3</xdr:col>
      <xdr:colOff>489022</xdr:colOff>
      <xdr:row>42</xdr:row>
      <xdr:rowOff>58394</xdr:rowOff>
    </xdr:to>
    <xdr:cxnSp macro="">
      <xdr:nvCxnSpPr>
        <xdr:cNvPr id="27" name="Straight Arrow Connector 26">
          <a:extLst>
            <a:ext uri="{FF2B5EF4-FFF2-40B4-BE49-F238E27FC236}">
              <a16:creationId xmlns:a16="http://schemas.microsoft.com/office/drawing/2014/main" id="{CED43910-CB54-4FA9-8FE2-EB5233AA5399}"/>
            </a:ext>
          </a:extLst>
        </xdr:cNvPr>
        <xdr:cNvCxnSpPr/>
      </xdr:nvCxnSpPr>
      <xdr:spPr>
        <a:xfrm flipV="1">
          <a:off x="4226034" y="7795173"/>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474425</xdr:colOff>
      <xdr:row>42</xdr:row>
      <xdr:rowOff>65689</xdr:rowOff>
    </xdr:from>
    <xdr:to>
      <xdr:col>4</xdr:col>
      <xdr:colOff>510919</xdr:colOff>
      <xdr:row>42</xdr:row>
      <xdr:rowOff>65692</xdr:rowOff>
    </xdr:to>
    <xdr:cxnSp macro="">
      <xdr:nvCxnSpPr>
        <xdr:cNvPr id="29" name="Straight Arrow Connector 28">
          <a:extLst>
            <a:ext uri="{FF2B5EF4-FFF2-40B4-BE49-F238E27FC236}">
              <a16:creationId xmlns:a16="http://schemas.microsoft.com/office/drawing/2014/main" id="{2D6748E1-2F47-4644-BF5E-CBEC98D2150B}"/>
            </a:ext>
          </a:extLst>
        </xdr:cNvPr>
        <xdr:cNvCxnSpPr/>
      </xdr:nvCxnSpPr>
      <xdr:spPr>
        <a:xfrm flipV="1">
          <a:off x="4868333" y="7802471"/>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496322</xdr:colOff>
      <xdr:row>42</xdr:row>
      <xdr:rowOff>65689</xdr:rowOff>
    </xdr:from>
    <xdr:to>
      <xdr:col>5</xdr:col>
      <xdr:colOff>532815</xdr:colOff>
      <xdr:row>42</xdr:row>
      <xdr:rowOff>65692</xdr:rowOff>
    </xdr:to>
    <xdr:cxnSp macro="">
      <xdr:nvCxnSpPr>
        <xdr:cNvPr id="31" name="Straight Arrow Connector 30">
          <a:extLst>
            <a:ext uri="{FF2B5EF4-FFF2-40B4-BE49-F238E27FC236}">
              <a16:creationId xmlns:a16="http://schemas.microsoft.com/office/drawing/2014/main" id="{C02C0F10-938F-46E3-A9A5-27409C7A6234}"/>
            </a:ext>
          </a:extLst>
        </xdr:cNvPr>
        <xdr:cNvCxnSpPr/>
      </xdr:nvCxnSpPr>
      <xdr:spPr>
        <a:xfrm flipV="1">
          <a:off x="5510632" y="7802471"/>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562012</xdr:colOff>
      <xdr:row>42</xdr:row>
      <xdr:rowOff>65690</xdr:rowOff>
    </xdr:from>
    <xdr:to>
      <xdr:col>6</xdr:col>
      <xdr:colOff>598506</xdr:colOff>
      <xdr:row>42</xdr:row>
      <xdr:rowOff>65693</xdr:rowOff>
    </xdr:to>
    <xdr:cxnSp macro="">
      <xdr:nvCxnSpPr>
        <xdr:cNvPr id="34" name="Straight Arrow Connector 33">
          <a:extLst>
            <a:ext uri="{FF2B5EF4-FFF2-40B4-BE49-F238E27FC236}">
              <a16:creationId xmlns:a16="http://schemas.microsoft.com/office/drawing/2014/main" id="{9BABCBFC-4799-484C-AABD-646532324D4F}"/>
            </a:ext>
          </a:extLst>
        </xdr:cNvPr>
        <xdr:cNvCxnSpPr/>
      </xdr:nvCxnSpPr>
      <xdr:spPr>
        <a:xfrm flipV="1">
          <a:off x="6196725" y="7802472"/>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42</xdr:row>
      <xdr:rowOff>58390</xdr:rowOff>
    </xdr:from>
    <xdr:to>
      <xdr:col>8</xdr:col>
      <xdr:colOff>36493</xdr:colOff>
      <xdr:row>42</xdr:row>
      <xdr:rowOff>58393</xdr:rowOff>
    </xdr:to>
    <xdr:cxnSp macro="">
      <xdr:nvCxnSpPr>
        <xdr:cNvPr id="35" name="Straight Arrow Connector 34">
          <a:extLst>
            <a:ext uri="{FF2B5EF4-FFF2-40B4-BE49-F238E27FC236}">
              <a16:creationId xmlns:a16="http://schemas.microsoft.com/office/drawing/2014/main" id="{644C1641-554E-43EE-9E6F-B1895A0A155F}"/>
            </a:ext>
          </a:extLst>
        </xdr:cNvPr>
        <xdr:cNvCxnSpPr/>
      </xdr:nvCxnSpPr>
      <xdr:spPr>
        <a:xfrm flipV="1">
          <a:off x="6875517" y="7795172"/>
          <a:ext cx="656896" cy="3"/>
        </a:xfrm>
        <a:prstGeom prst="straightConnector1">
          <a:avLst/>
        </a:prstGeom>
        <a:ln w="254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90DE-CF09-4BE4-986A-686C0A4B086B}">
  <dimension ref="A1:L61"/>
  <sheetViews>
    <sheetView tabSelected="1" topLeftCell="A5" zoomScale="85" zoomScaleNormal="85" workbookViewId="0">
      <selection activeCell="H2" sqref="H2:J6"/>
    </sheetView>
  </sheetViews>
  <sheetFormatPr defaultRowHeight="14.5"/>
  <cols>
    <col min="1" max="1" width="45.08984375" customWidth="1"/>
    <col min="2" max="4" width="8.90625" customWidth="1"/>
    <col min="5" max="5" width="12.08984375" bestFit="1" customWidth="1"/>
    <col min="6" max="6" width="12.36328125" customWidth="1"/>
    <col min="7" max="7" width="8.90625" customWidth="1"/>
    <col min="8" max="10" width="30.6328125" customWidth="1"/>
  </cols>
  <sheetData>
    <row r="1" spans="1:11" ht="41" customHeight="1" thickBot="1">
      <c r="A1" t="s">
        <v>22</v>
      </c>
      <c r="B1" s="13" t="s">
        <v>23</v>
      </c>
      <c r="H1" s="49" t="s">
        <v>24</v>
      </c>
      <c r="I1" s="49"/>
      <c r="J1" s="49"/>
    </row>
    <row r="2" spans="1:11" ht="15.5" thickTop="1" thickBot="1">
      <c r="A2" t="s">
        <v>35</v>
      </c>
      <c r="B2">
        <v>0.43</v>
      </c>
      <c r="H2" s="39" t="s">
        <v>25</v>
      </c>
      <c r="I2" s="40" t="s">
        <v>29</v>
      </c>
      <c r="J2" s="41" t="s">
        <v>26</v>
      </c>
    </row>
    <row r="3" spans="1:11" ht="87.5" thickBot="1">
      <c r="A3" t="s">
        <v>14</v>
      </c>
      <c r="B3">
        <v>0.38500000000000001</v>
      </c>
      <c r="H3" s="42" t="s">
        <v>34</v>
      </c>
      <c r="I3" s="43" t="s">
        <v>30</v>
      </c>
      <c r="J3" s="52" t="s">
        <v>40</v>
      </c>
    </row>
    <row r="4" spans="1:11" ht="76.5" customHeight="1" thickTop="1" thickBot="1">
      <c r="A4" t="s">
        <v>8</v>
      </c>
      <c r="B4">
        <v>1000</v>
      </c>
      <c r="H4" s="46" t="s">
        <v>36</v>
      </c>
      <c r="I4" s="45" t="s">
        <v>31</v>
      </c>
      <c r="J4" s="51" t="s">
        <v>33</v>
      </c>
    </row>
    <row r="5" spans="1:11" ht="180.5" customHeight="1" thickTop="1" thickBot="1">
      <c r="H5" s="43" t="s">
        <v>37</v>
      </c>
      <c r="I5" s="48" t="s">
        <v>38</v>
      </c>
      <c r="J5" s="47"/>
    </row>
    <row r="6" spans="1:11" ht="101.5" customHeight="1" thickBot="1">
      <c r="I6" s="44" t="s">
        <v>39</v>
      </c>
    </row>
    <row r="7" spans="1:11" ht="15.5" thickTop="1" thickBot="1">
      <c r="A7" s="17" t="s">
        <v>6</v>
      </c>
      <c r="B7" s="17">
        <v>2274</v>
      </c>
      <c r="C7" s="17">
        <v>8034</v>
      </c>
      <c r="D7" s="17">
        <v>6857</v>
      </c>
      <c r="E7" s="17">
        <f>SUM(B7:D7)</f>
        <v>17165</v>
      </c>
    </row>
    <row r="8" spans="1:11" ht="15.5" thickTop="1" thickBot="1">
      <c r="A8" s="20" t="s">
        <v>11</v>
      </c>
      <c r="B8" s="21">
        <v>2023</v>
      </c>
      <c r="C8" s="21">
        <v>2024</v>
      </c>
      <c r="D8" s="21">
        <v>2025</v>
      </c>
      <c r="E8" s="22" t="s">
        <v>32</v>
      </c>
    </row>
    <row r="9" spans="1:11" ht="15" thickTop="1">
      <c r="A9" s="18" t="s">
        <v>12</v>
      </c>
      <c r="B9" s="19">
        <f t="shared" ref="B9:D9" si="0">(B7*$B$2)/$B$4</f>
        <v>0.97781999999999991</v>
      </c>
      <c r="C9" s="19">
        <f t="shared" si="0"/>
        <v>3.4546199999999998</v>
      </c>
      <c r="D9" s="19">
        <f t="shared" si="0"/>
        <v>2.9485099999999997</v>
      </c>
      <c r="E9" s="19">
        <f>SUM(B9:D9)</f>
        <v>7.3809499999999995</v>
      </c>
    </row>
    <row r="10" spans="1:11">
      <c r="A10" s="14" t="s">
        <v>13</v>
      </c>
      <c r="B10" s="15">
        <f>B7*$B$3/$B$4</f>
        <v>0.87548999999999999</v>
      </c>
      <c r="C10" s="15">
        <f t="shared" ref="C10:D10" si="1">C7*$B$3/$B$4</f>
        <v>3.0930900000000001</v>
      </c>
      <c r="D10" s="15">
        <f t="shared" si="1"/>
        <v>2.639945</v>
      </c>
      <c r="E10" s="19">
        <f>SUM(B10:D10)</f>
        <v>6.6085250000000002</v>
      </c>
    </row>
    <row r="11" spans="1:11">
      <c r="A11" s="14" t="s">
        <v>7</v>
      </c>
      <c r="B11" s="16">
        <f t="shared" ref="B11:D11" si="2">B9-B10</f>
        <v>0.10232999999999992</v>
      </c>
      <c r="C11" s="16">
        <f t="shared" si="2"/>
        <v>0.36152999999999968</v>
      </c>
      <c r="D11" s="16">
        <f t="shared" si="2"/>
        <v>0.30856499999999976</v>
      </c>
      <c r="E11" s="16">
        <f>SUM(B11:D11)</f>
        <v>0.77242499999999936</v>
      </c>
      <c r="G11" s="9"/>
      <c r="H11" s="9"/>
      <c r="I11" s="9"/>
      <c r="J11" s="9"/>
    </row>
    <row r="12" spans="1:11">
      <c r="B12" s="9"/>
      <c r="C12" s="9"/>
      <c r="D12" s="9"/>
      <c r="E12" s="9"/>
      <c r="H12" s="9"/>
      <c r="I12" s="9"/>
      <c r="J12" s="9"/>
      <c r="K12" s="9"/>
    </row>
    <row r="13" spans="1:11">
      <c r="B13" s="9"/>
      <c r="C13" s="9"/>
      <c r="D13" s="9"/>
      <c r="E13" s="9"/>
      <c r="H13" s="9"/>
      <c r="I13" s="9"/>
      <c r="J13" s="9"/>
      <c r="K13" s="9"/>
    </row>
    <row r="14" spans="1:11">
      <c r="B14" s="9"/>
      <c r="C14" s="9"/>
      <c r="D14" s="9"/>
      <c r="E14" s="9"/>
      <c r="H14" s="9"/>
      <c r="I14" s="9"/>
      <c r="J14" s="9"/>
      <c r="K14" s="9"/>
    </row>
    <row r="15" spans="1:11">
      <c r="B15" s="9"/>
      <c r="C15" s="9"/>
      <c r="D15" s="9"/>
      <c r="E15" s="9"/>
      <c r="H15" s="9"/>
      <c r="I15" s="9"/>
      <c r="J15" s="9"/>
      <c r="K15" s="9"/>
    </row>
    <row r="16" spans="1:11">
      <c r="B16" s="9"/>
      <c r="C16" s="9"/>
      <c r="D16" s="9"/>
      <c r="E16" s="9"/>
      <c r="H16" s="9"/>
      <c r="I16" s="9"/>
      <c r="J16" s="9"/>
      <c r="K16" s="9"/>
    </row>
    <row r="17" spans="2:12">
      <c r="B17" s="9"/>
      <c r="C17" s="9"/>
      <c r="D17" s="9"/>
      <c r="E17" s="9"/>
      <c r="H17" s="9"/>
      <c r="I17" s="9"/>
      <c r="J17" s="9"/>
      <c r="K17" s="9"/>
    </row>
    <row r="18" spans="2:12">
      <c r="B18" s="9"/>
      <c r="C18" s="9"/>
      <c r="D18" s="9"/>
      <c r="E18" s="9"/>
      <c r="H18" s="9"/>
      <c r="I18" s="9"/>
      <c r="J18" s="9"/>
      <c r="K18" s="9"/>
    </row>
    <row r="19" spans="2:12">
      <c r="B19" s="9"/>
      <c r="C19" s="9"/>
      <c r="D19" s="9"/>
      <c r="E19" s="9"/>
      <c r="H19" s="9"/>
      <c r="I19" s="9"/>
      <c r="J19" s="9"/>
      <c r="K19" s="9"/>
    </row>
    <row r="20" spans="2:12">
      <c r="B20" s="9"/>
      <c r="C20" s="9"/>
      <c r="D20" s="9"/>
      <c r="E20" s="9"/>
      <c r="H20" s="9"/>
      <c r="I20" s="9"/>
      <c r="J20" s="9"/>
      <c r="K20" s="9"/>
    </row>
    <row r="21" spans="2:12">
      <c r="B21" s="9"/>
      <c r="C21" s="9"/>
      <c r="D21" s="9"/>
      <c r="E21" s="9"/>
      <c r="H21" s="9"/>
      <c r="I21" s="9"/>
      <c r="J21" s="9"/>
      <c r="K21" s="9"/>
    </row>
    <row r="22" spans="2:12">
      <c r="B22" s="9"/>
      <c r="C22" s="9"/>
      <c r="D22" s="9"/>
      <c r="E22" s="9"/>
      <c r="H22" s="9"/>
      <c r="I22" s="9"/>
      <c r="J22" s="9"/>
      <c r="K22" s="9"/>
    </row>
    <row r="23" spans="2:12" ht="239.5" customHeight="1">
      <c r="B23" s="9"/>
      <c r="C23" s="9"/>
      <c r="D23" s="9"/>
      <c r="E23" s="9"/>
      <c r="H23" s="50" t="s">
        <v>28</v>
      </c>
      <c r="I23" s="50"/>
      <c r="J23" s="50"/>
      <c r="K23" s="9"/>
      <c r="L23" t="s">
        <v>27</v>
      </c>
    </row>
    <row r="24" spans="2:12" ht="72.5" customHeight="1">
      <c r="B24" s="9"/>
      <c r="C24" s="9"/>
      <c r="D24" s="9"/>
      <c r="E24" s="9"/>
      <c r="H24" s="50"/>
      <c r="I24" s="50"/>
      <c r="J24" s="50"/>
      <c r="K24" s="9"/>
    </row>
    <row r="25" spans="2:12">
      <c r="B25" s="9"/>
      <c r="C25" s="9"/>
      <c r="D25" s="9"/>
      <c r="E25" s="9"/>
      <c r="H25" s="9"/>
      <c r="I25" s="9"/>
      <c r="J25" s="9"/>
      <c r="K25" s="9"/>
    </row>
    <row r="26" spans="2:12">
      <c r="B26" s="9"/>
      <c r="C26" s="9"/>
      <c r="D26" s="9"/>
      <c r="E26" s="9"/>
      <c r="H26" s="9"/>
      <c r="I26" s="9"/>
      <c r="J26" s="9"/>
      <c r="K26" s="9"/>
    </row>
    <row r="27" spans="2:12">
      <c r="B27" s="9"/>
      <c r="C27" s="9"/>
      <c r="D27" s="9"/>
      <c r="E27" s="9"/>
      <c r="H27" s="9"/>
      <c r="I27" s="9"/>
      <c r="J27" s="9"/>
      <c r="K27" s="9"/>
    </row>
    <row r="28" spans="2:12">
      <c r="B28" s="9"/>
      <c r="C28" s="9"/>
      <c r="D28" s="9"/>
      <c r="E28" s="9"/>
      <c r="H28" s="9"/>
      <c r="I28" s="9"/>
      <c r="J28" s="9"/>
      <c r="K28" s="9"/>
    </row>
    <row r="29" spans="2:12">
      <c r="B29" s="9"/>
      <c r="C29" s="9"/>
      <c r="D29" s="9"/>
      <c r="E29" s="9"/>
      <c r="H29" s="9"/>
      <c r="I29" s="9"/>
      <c r="J29" s="9"/>
      <c r="K29" s="9"/>
    </row>
    <row r="30" spans="2:12">
      <c r="B30" s="9"/>
      <c r="C30" s="9"/>
      <c r="D30" s="9"/>
      <c r="E30" s="9"/>
      <c r="H30" s="9"/>
      <c r="I30" s="9"/>
      <c r="J30" s="9"/>
      <c r="K30" s="9"/>
    </row>
    <row r="31" spans="2:12">
      <c r="B31" s="9"/>
      <c r="C31" s="9"/>
      <c r="D31" s="9"/>
      <c r="E31" s="9"/>
      <c r="H31" s="9"/>
      <c r="I31" s="9"/>
      <c r="J31" s="9"/>
      <c r="K31" s="9"/>
    </row>
    <row r="32" spans="2:12" ht="15" thickBot="1"/>
    <row r="33" spans="1:8" ht="15" thickTop="1">
      <c r="A33" s="23"/>
      <c r="B33" s="31" t="s">
        <v>9</v>
      </c>
      <c r="C33" s="32" t="s">
        <v>10</v>
      </c>
    </row>
    <row r="34" spans="1:8">
      <c r="A34" s="33" t="s">
        <v>19</v>
      </c>
      <c r="B34" s="34">
        <v>100</v>
      </c>
      <c r="C34" s="35">
        <v>120</v>
      </c>
    </row>
    <row r="35" spans="1:8" ht="15" thickBot="1">
      <c r="A35" s="36" t="s">
        <v>18</v>
      </c>
      <c r="B35" s="37">
        <v>5</v>
      </c>
      <c r="C35" s="38">
        <v>6</v>
      </c>
    </row>
    <row r="36" spans="1:8" ht="15.5" thickTop="1" thickBot="1"/>
    <row r="37" spans="1:8" ht="15" thickTop="1">
      <c r="A37" s="23" t="s">
        <v>15</v>
      </c>
      <c r="B37" s="24">
        <v>2021</v>
      </c>
      <c r="C37" s="24">
        <v>2022</v>
      </c>
      <c r="D37" s="24">
        <v>2023</v>
      </c>
      <c r="E37" s="24">
        <v>2024</v>
      </c>
      <c r="F37" s="24">
        <v>2025</v>
      </c>
      <c r="G37" s="24">
        <v>2026</v>
      </c>
      <c r="H37" s="25">
        <v>2027</v>
      </c>
    </row>
    <row r="38" spans="1:8" ht="15" thickBot="1">
      <c r="A38" s="26" t="s">
        <v>16</v>
      </c>
      <c r="B38" s="27">
        <v>83306</v>
      </c>
      <c r="C38" s="27">
        <v>91353</v>
      </c>
      <c r="D38" s="27">
        <v>63655</v>
      </c>
      <c r="E38" s="27">
        <v>33908</v>
      </c>
      <c r="F38" s="27">
        <v>39850</v>
      </c>
      <c r="G38" s="28">
        <v>83306</v>
      </c>
      <c r="H38" s="30"/>
    </row>
    <row r="39" spans="1:8" ht="15.5" thickTop="1" thickBot="1">
      <c r="A39" s="26" t="s">
        <v>17</v>
      </c>
      <c r="B39" s="27"/>
      <c r="C39" s="27"/>
      <c r="D39" s="27"/>
      <c r="E39" s="27"/>
      <c r="F39" s="27"/>
      <c r="G39" s="27"/>
      <c r="H39" s="29">
        <v>83306</v>
      </c>
    </row>
    <row r="40" spans="1:8" ht="15" thickTop="1"/>
    <row r="41" spans="1:8">
      <c r="G41" s="13" t="s">
        <v>20</v>
      </c>
      <c r="H41" s="13" t="s">
        <v>21</v>
      </c>
    </row>
    <row r="42" spans="1:8">
      <c r="B42">
        <v>2021</v>
      </c>
      <c r="C42">
        <v>2022</v>
      </c>
      <c r="D42">
        <v>2023</v>
      </c>
      <c r="E42">
        <v>2024</v>
      </c>
      <c r="F42">
        <v>2025</v>
      </c>
      <c r="G42">
        <v>2026</v>
      </c>
      <c r="H42">
        <v>2027</v>
      </c>
    </row>
    <row r="55" spans="1:6">
      <c r="A55" s="1"/>
      <c r="B55" s="2">
        <v>2021</v>
      </c>
      <c r="C55" s="2">
        <v>2022</v>
      </c>
      <c r="D55" s="2">
        <v>2023</v>
      </c>
      <c r="E55" s="2">
        <v>2024</v>
      </c>
      <c r="F55" s="7" t="s">
        <v>3</v>
      </c>
    </row>
    <row r="56" spans="1:6">
      <c r="A56" s="3" t="s">
        <v>0</v>
      </c>
      <c r="B56">
        <v>40.799999999999997</v>
      </c>
      <c r="C56">
        <v>44.7</v>
      </c>
      <c r="D56" s="9">
        <v>31.190999999999999</v>
      </c>
      <c r="E56" s="9">
        <v>16.614999999999998</v>
      </c>
      <c r="F56" s="11">
        <f>SUM(B56:E56)</f>
        <v>133.30600000000001</v>
      </c>
    </row>
    <row r="57" spans="1:6">
      <c r="A57" s="6" t="s">
        <v>1</v>
      </c>
      <c r="B57" s="8">
        <f>B56*B59</f>
        <v>48.959999999999994</v>
      </c>
      <c r="C57" s="10">
        <f t="shared" ref="C57:E57" si="3">C56*C59</f>
        <v>53.64</v>
      </c>
      <c r="D57" s="8">
        <f t="shared" si="3"/>
        <v>37.429199999999994</v>
      </c>
      <c r="E57" s="8">
        <f t="shared" si="3"/>
        <v>19.937999999999999</v>
      </c>
      <c r="F57" s="12">
        <f t="shared" ref="F57" si="4">SUM(B57:E57)</f>
        <v>159.96719999999999</v>
      </c>
    </row>
    <row r="58" spans="1:6">
      <c r="A58" s="3" t="s">
        <v>4</v>
      </c>
      <c r="B58" s="9">
        <f>B57-B56</f>
        <v>8.1599999999999966</v>
      </c>
      <c r="C58" s="9">
        <f t="shared" ref="C58:E58" si="5">C57-C56</f>
        <v>8.9399999999999977</v>
      </c>
      <c r="D58" s="9">
        <f t="shared" si="5"/>
        <v>6.2381999999999955</v>
      </c>
      <c r="E58" s="9">
        <f t="shared" si="5"/>
        <v>3.3230000000000004</v>
      </c>
      <c r="F58" s="11">
        <f>SUM(B58:E58)</f>
        <v>26.66119999999999</v>
      </c>
    </row>
    <row r="59" spans="1:6">
      <c r="A59" s="3" t="s">
        <v>2</v>
      </c>
      <c r="B59" s="5">
        <v>1.2</v>
      </c>
      <c r="C59" s="5">
        <v>1.2</v>
      </c>
      <c r="D59" s="5">
        <v>1.2</v>
      </c>
      <c r="E59" s="5">
        <v>1.2</v>
      </c>
      <c r="F59" s="4"/>
    </row>
    <row r="61" spans="1:6">
      <c r="A61" t="s">
        <v>5</v>
      </c>
    </row>
  </sheetData>
  <mergeCells count="3">
    <mergeCell ref="H1:J1"/>
    <mergeCell ref="H23:J23"/>
    <mergeCell ref="H24:J24"/>
  </mergeCells>
  <pageMargins left="0.7" right="0.7" top="0.75" bottom="0.75" header="0.3" footer="0.3"/>
  <pageSetup paperSize="9" orientation="portrait" verticalDpi="0" r:id="rId1"/>
  <drawing r:id="rId2"/>
  <extLst>
    <ext xmlns:x14="http://schemas.microsoft.com/office/spreadsheetml/2009/9/main" uri="{05C60535-1F16-4fd2-B633-F4F36F0B64E0}">
      <x14:sparklineGroups xmlns:xm="http://schemas.microsoft.com/office/excel/2006/main">
        <x14:sparklineGroup displayEmptyCellsAs="gap" xr2:uid="{174D6045-2B4D-4ADA-869E-2FA036515D92}">
          <x14:colorSeries rgb="FF376092"/>
          <x14:colorNegative rgb="FFD00000"/>
          <x14:colorAxis rgb="FF000000"/>
          <x14:colorMarkers rgb="FFD00000"/>
          <x14:colorFirst rgb="FFD00000"/>
          <x14:colorLast rgb="FFD00000"/>
          <x14:colorHigh rgb="FFD00000"/>
          <x14:colorLow rgb="FFD00000"/>
          <x14:sparklines>
            <x14:sparkline>
              <xm:f>Sheet1!A36:H36</xm:f>
              <xm:sqref>G38</xm:sqref>
            </x14:sparkline>
          </x14:sparklines>
        </x14:sparklineGroup>
        <x14:sparklineGroup displayEmptyCellsAs="gap" xr2:uid="{B8471437-4A24-4C4E-A6CD-5B9B4A0467E4}">
          <x14:colorSeries rgb="FF376092"/>
          <x14:colorNegative rgb="FFD00000"/>
          <x14:colorAxis rgb="FF000000"/>
          <x14:colorMarkers rgb="FFD00000"/>
          <x14:colorFirst rgb="FFD00000"/>
          <x14:colorLast rgb="FFD00000"/>
          <x14:colorHigh rgb="FFD00000"/>
          <x14:colorLow rgb="FFD00000"/>
          <x14:sparklines>
            <x14:sparkline>
              <xm:f>Sheet1!A37:H37</xm:f>
              <xm:sqref>G39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IT02</cp:lastModifiedBy>
  <dcterms:created xsi:type="dcterms:W3CDTF">2025-02-18T08:58:09Z</dcterms:created>
  <dcterms:modified xsi:type="dcterms:W3CDTF">2026-02-11T09:35:43Z</dcterms:modified>
</cp:coreProperties>
</file>