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RECAP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43" i="1" l="1"/>
  <c r="G43" i="1"/>
  <c r="G42" i="1"/>
  <c r="H42" i="1" s="1"/>
  <c r="H41" i="1"/>
  <c r="H40" i="1"/>
  <c r="G40" i="1"/>
  <c r="G39" i="1"/>
  <c r="H39" i="1" s="1"/>
  <c r="H38" i="1"/>
  <c r="G38" i="1"/>
  <c r="G37" i="1"/>
  <c r="H37" i="1" s="1"/>
  <c r="H36" i="1"/>
  <c r="G36" i="1"/>
  <c r="H35" i="1"/>
  <c r="H34" i="1"/>
  <c r="G33" i="1"/>
  <c r="H33" i="1" s="1"/>
  <c r="H32" i="1"/>
  <c r="G32" i="1"/>
  <c r="G31" i="1"/>
  <c r="H31" i="1" s="1"/>
  <c r="H30" i="1"/>
  <c r="G30" i="1"/>
  <c r="G29" i="1"/>
  <c r="H29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22" i="1"/>
  <c r="G22" i="1"/>
  <c r="G21" i="1"/>
  <c r="H21" i="1" s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G13" i="1"/>
  <c r="H13" i="1" s="1"/>
  <c r="H12" i="1"/>
  <c r="G12" i="1"/>
  <c r="G11" i="1"/>
  <c r="H11" i="1" s="1"/>
  <c r="H10" i="1"/>
  <c r="G10" i="1"/>
  <c r="G9" i="1"/>
  <c r="H9" i="1" s="1"/>
  <c r="H8" i="1"/>
  <c r="G8" i="1"/>
  <c r="G7" i="1"/>
  <c r="H7" i="1" s="1"/>
  <c r="H6" i="1"/>
  <c r="G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H5" i="1"/>
</calcChain>
</file>

<file path=xl/sharedStrings.xml><?xml version="1.0" encoding="utf-8"?>
<sst xmlns="http://schemas.openxmlformats.org/spreadsheetml/2006/main" count="166" uniqueCount="64">
  <si>
    <t>PENILAIAN KINERJA PEMASOK</t>
  </si>
  <si>
    <t>LIST VENDOR &amp; SUBKONT</t>
  </si>
  <si>
    <t>NO</t>
  </si>
  <si>
    <t>KODE
VENDOR</t>
  </si>
  <si>
    <t>NAMA VENDOR / SUBKONT</t>
  </si>
  <si>
    <t>JENIS BAHAN</t>
  </si>
  <si>
    <t>TOP 2021</t>
  </si>
  <si>
    <t>TOP 2022</t>
  </si>
  <si>
    <t>BOBOT
NILAI</t>
  </si>
  <si>
    <t>NILAI
AKHIR</t>
  </si>
  <si>
    <t>SRIREJEKI PERDANA STEEL, PT</t>
  </si>
  <si>
    <t>PIPA</t>
  </si>
  <si>
    <t>45D</t>
  </si>
  <si>
    <t>INDONESIA STEEL TUBE WORKS, PT</t>
  </si>
  <si>
    <t>POSCO ( IJPC ) PT.</t>
  </si>
  <si>
    <t>PLATE</t>
  </si>
  <si>
    <t>30D</t>
  </si>
  <si>
    <t>UNITED STEEL CENTER INDONESIA, PT</t>
  </si>
  <si>
    <t>60D</t>
  </si>
  <si>
    <t>PANDAWA JAYA STEEL, PT.</t>
  </si>
  <si>
    <t>CONEX INTI MAKMUR, PT</t>
  </si>
  <si>
    <t>KAYU</t>
  </si>
  <si>
    <t>MULTIARTHA WIDJAJA SENTOSA, PT</t>
  </si>
  <si>
    <t>DAEKAN INDAR INDONESIA, PT</t>
  </si>
  <si>
    <t>CIPTA KREASI WOOD INDUSTRY, PT</t>
  </si>
  <si>
    <t>MARGA BHARATA,PT</t>
  </si>
  <si>
    <t>HPL</t>
  </si>
  <si>
    <t>ROYAL ABADI SEJAHTERA, PT</t>
  </si>
  <si>
    <t>BUSA</t>
  </si>
  <si>
    <t>TRI SUKSES JAYA, PT.</t>
  </si>
  <si>
    <t>TJIKKO SENTRAL INDUSTRIAL,PT</t>
  </si>
  <si>
    <t>ERLANGGA TRIMANUNGGAL KUSUMAH, PT</t>
  </si>
  <si>
    <t>IMAI INDONESIA, PT</t>
  </si>
  <si>
    <t>PLASTIK</t>
  </si>
  <si>
    <t>SANTO ABADI PLASTIK, PT.</t>
  </si>
  <si>
    <t>POLYNDO BERTHA,PT</t>
  </si>
  <si>
    <t>HADI WIRIADINATA MANUFACTURE,PT</t>
  </si>
  <si>
    <t>KEDAWUNG SETIA, PT</t>
  </si>
  <si>
    <t>CARTON BOX</t>
  </si>
  <si>
    <t>CAKRAWALA MEGA INDAH, PT</t>
  </si>
  <si>
    <t>DWI KARYA PACKINDO, PT.</t>
  </si>
  <si>
    <t>ARTEK SEIKO INDONESIA, PT.</t>
  </si>
  <si>
    <t>TRIJAYA MANDIRI DUSINDO, CV.</t>
  </si>
  <si>
    <t>GARUDA METALINDO, PT</t>
  </si>
  <si>
    <t>BOLT</t>
  </si>
  <si>
    <t>GINSA INTI PRATAMA PT.</t>
  </si>
  <si>
    <t>MEGA WAJA CORPORINDO, PT</t>
  </si>
  <si>
    <t>ATEJA TRITUNGGAL, PT</t>
  </si>
  <si>
    <t>COVER</t>
  </si>
  <si>
    <t>SINAR CONTINENTAL, PT.</t>
  </si>
  <si>
    <t>MEIWA INDONESIA, PT</t>
  </si>
  <si>
    <t>SAN CENTRAL INDAH, PT</t>
  </si>
  <si>
    <t>POWDER COATING</t>
  </si>
  <si>
    <t>AKZONOBEL WOOD FINISHES AND ADHESIV</t>
  </si>
  <si>
    <t>HIDAYAT MULIA SEJATI, PT</t>
  </si>
  <si>
    <t>SUBKONT</t>
  </si>
  <si>
    <t>HINANI</t>
  </si>
  <si>
    <t>RAJAWALI SAKTI, CV</t>
  </si>
  <si>
    <t>RACHMAT PERDANA ADHIMETAL, PT</t>
  </si>
  <si>
    <t>NUMAN BASIR / SINAR CEMERLANG JAYA</t>
  </si>
  <si>
    <t>14D</t>
  </si>
  <si>
    <t>ACTMETAL INDONESIA, PT.</t>
  </si>
  <si>
    <t>BAHAGIA SEJAHTERA METALINDO, PT</t>
  </si>
  <si>
    <t>TRISONS COVER JAYA,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</si>
</sst>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&quot; -&quot;#\ ;@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ill="0" applyBorder="0" applyAlignment="0" applyProtection="0"/>
    <xf numFmtId="9" fontId="6" fillId="0" borderId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64" fontId="5" fillId="0" borderId="0" xfId="1" applyNumberFormat="1" applyFont="1" applyFill="1" applyBorder="1"/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ata/Berry/Internal/2023/Audit%20Eksternal/Sertifikasi%20ISO%20Integrasi/REkap%20Temuan/PCH/FORM_PENILAIAN_PEMASOK_SEMESTER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 PENILAIAN"/>
      <sheetName val="RECAP"/>
      <sheetName val="SRI REJEKI"/>
      <sheetName val="ISTW"/>
      <sheetName val="POSCO"/>
      <sheetName val="USCI"/>
      <sheetName val="PANDAWA"/>
      <sheetName val="CONEX"/>
      <sheetName val="MWS"/>
      <sheetName val="DAEKAN"/>
      <sheetName val="CKWI"/>
      <sheetName val="MARGA"/>
      <sheetName val="ROYAL"/>
      <sheetName val="TSJ"/>
      <sheetName val="TJIKKO"/>
      <sheetName val="ERLANGGA"/>
      <sheetName val="IMAI"/>
      <sheetName val="SANTO"/>
      <sheetName val="POLYNDO"/>
      <sheetName val="HADI"/>
      <sheetName val="KEDAWUNG"/>
      <sheetName val="CMI"/>
      <sheetName val="DKP"/>
      <sheetName val="ARTEK"/>
      <sheetName val="TRIJAYA"/>
      <sheetName val="GARUDA"/>
      <sheetName val="GINSA"/>
      <sheetName val="MEGA"/>
      <sheetName val="ATEJA"/>
      <sheetName val="SC"/>
      <sheetName val="MEIWA"/>
      <sheetName val="SAN CENTRAL"/>
      <sheetName val="AKZO"/>
      <sheetName val="HMS"/>
      <sheetName val="HINANI"/>
      <sheetName val="RAJAWALI"/>
      <sheetName val="RPA"/>
      <sheetName val="BAHTERA"/>
      <sheetName val="NUMAN"/>
      <sheetName val="TRISON"/>
    </sheetNames>
    <sheetDataSet>
      <sheetData sheetId="0"/>
      <sheetData sheetId="1"/>
      <sheetData sheetId="2"/>
      <sheetData sheetId="3">
        <row r="30">
          <cell r="F30">
            <v>88</v>
          </cell>
        </row>
      </sheetData>
      <sheetData sheetId="4">
        <row r="30">
          <cell r="F30">
            <v>100</v>
          </cell>
        </row>
      </sheetData>
      <sheetData sheetId="5">
        <row r="30">
          <cell r="F30">
            <v>100</v>
          </cell>
        </row>
      </sheetData>
      <sheetData sheetId="6">
        <row r="30">
          <cell r="F30">
            <v>100</v>
          </cell>
        </row>
      </sheetData>
      <sheetData sheetId="7">
        <row r="30">
          <cell r="F30">
            <v>100</v>
          </cell>
        </row>
      </sheetData>
      <sheetData sheetId="8">
        <row r="30">
          <cell r="F30">
            <v>100</v>
          </cell>
        </row>
      </sheetData>
      <sheetData sheetId="9">
        <row r="30">
          <cell r="F30">
            <v>100</v>
          </cell>
        </row>
      </sheetData>
      <sheetData sheetId="10">
        <row r="30">
          <cell r="F30">
            <v>69</v>
          </cell>
        </row>
      </sheetData>
      <sheetData sheetId="11">
        <row r="30">
          <cell r="F30">
            <v>100</v>
          </cell>
        </row>
      </sheetData>
      <sheetData sheetId="12">
        <row r="30">
          <cell r="F30">
            <v>100</v>
          </cell>
        </row>
      </sheetData>
      <sheetData sheetId="13">
        <row r="30">
          <cell r="F30">
            <v>100</v>
          </cell>
        </row>
      </sheetData>
      <sheetData sheetId="14">
        <row r="30">
          <cell r="F30">
            <v>100</v>
          </cell>
        </row>
      </sheetData>
      <sheetData sheetId="15">
        <row r="30">
          <cell r="F30">
            <v>100</v>
          </cell>
        </row>
      </sheetData>
      <sheetData sheetId="16">
        <row r="30">
          <cell r="F30">
            <v>100</v>
          </cell>
        </row>
      </sheetData>
      <sheetData sheetId="17">
        <row r="30">
          <cell r="F30">
            <v>100</v>
          </cell>
        </row>
      </sheetData>
      <sheetData sheetId="18">
        <row r="30">
          <cell r="F30">
            <v>100</v>
          </cell>
        </row>
      </sheetData>
      <sheetData sheetId="19">
        <row r="30">
          <cell r="F30">
            <v>100</v>
          </cell>
        </row>
      </sheetData>
      <sheetData sheetId="20">
        <row r="30">
          <cell r="F30">
            <v>100</v>
          </cell>
        </row>
      </sheetData>
      <sheetData sheetId="21">
        <row r="30">
          <cell r="F30">
            <v>92</v>
          </cell>
        </row>
      </sheetData>
      <sheetData sheetId="22">
        <row r="30">
          <cell r="F30">
            <v>100</v>
          </cell>
        </row>
      </sheetData>
      <sheetData sheetId="23">
        <row r="30">
          <cell r="F30">
            <v>96</v>
          </cell>
        </row>
      </sheetData>
      <sheetData sheetId="24">
        <row r="30">
          <cell r="F30">
            <v>92</v>
          </cell>
        </row>
      </sheetData>
      <sheetData sheetId="25">
        <row r="30">
          <cell r="F30">
            <v>100</v>
          </cell>
        </row>
      </sheetData>
      <sheetData sheetId="26">
        <row r="30">
          <cell r="F30">
            <v>100</v>
          </cell>
        </row>
      </sheetData>
      <sheetData sheetId="27">
        <row r="30">
          <cell r="F30">
            <v>100</v>
          </cell>
        </row>
      </sheetData>
      <sheetData sheetId="28">
        <row r="30">
          <cell r="F30">
            <v>100</v>
          </cell>
        </row>
      </sheetData>
      <sheetData sheetId="29">
        <row r="30">
          <cell r="F30">
            <v>92</v>
          </cell>
        </row>
      </sheetData>
      <sheetData sheetId="30">
        <row r="30">
          <cell r="F30">
            <v>100</v>
          </cell>
        </row>
      </sheetData>
      <sheetData sheetId="31"/>
      <sheetData sheetId="32"/>
      <sheetData sheetId="33">
        <row r="30">
          <cell r="F30">
            <v>99</v>
          </cell>
        </row>
      </sheetData>
      <sheetData sheetId="34">
        <row r="30">
          <cell r="F30">
            <v>98.8</v>
          </cell>
        </row>
      </sheetData>
      <sheetData sheetId="35">
        <row r="30">
          <cell r="F30">
            <v>97.6</v>
          </cell>
        </row>
      </sheetData>
      <sheetData sheetId="36">
        <row r="30">
          <cell r="F30">
            <v>98.6</v>
          </cell>
        </row>
      </sheetData>
      <sheetData sheetId="37">
        <row r="30">
          <cell r="F30">
            <v>99.8</v>
          </cell>
        </row>
      </sheetData>
      <sheetData sheetId="38">
        <row r="30">
          <cell r="F30">
            <v>98.8</v>
          </cell>
        </row>
      </sheetData>
      <sheetData sheetId="39">
        <row r="30">
          <cell r="F30">
            <v>98.8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2" displayName="Table2" ref="A4:H43" totalsRowShown="0" headerRowDxfId="9" dataDxfId="8">
  <autoFilter ref="A4:H43"/>
  <tableColumns count="8">
    <tableColumn id="1" name="NO" dataDxfId="7">
      <calculatedColumnFormula>A4+1</calculatedColumnFormula>
    </tableColumn>
    <tableColumn id="2" name="KODE_x000a_VENDOR" dataDxfId="6" dataCellStyle="Normal 2"/>
    <tableColumn id="3" name="NAMA VENDOR / SUBKONT" dataDxfId="5" dataCellStyle="Normal 2"/>
    <tableColumn id="4" name="JENIS BAHAN" dataDxfId="4"/>
    <tableColumn id="5" name="TOP 2021" dataDxfId="3"/>
    <tableColumn id="6" name="TOP 2022" dataDxfId="2"/>
    <tableColumn id="12" name="BOBOT_x000a_NILAI" dataDxfId="1" dataCellStyle="Comma"/>
    <tableColumn id="9" name="NILAI_x000a_AKHIR" dataDxfId="0">
      <calculatedColumnFormula>IF(Table2[[#This Row],[BOBOT
NILAI]]&gt;=90,"SANGAT BAIK",IF(Table2[[#This Row],[BOBOT
NILAI]]&gt;=70,"BAIK",IF(Table2[[#This Row],[BOBOT
NILAI]]&gt;=60,"KURANG BAIK","TIDAK BAIK")))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I18" sqref="I18"/>
    </sheetView>
  </sheetViews>
  <sheetFormatPr defaultRowHeight="15" x14ac:dyDescent="0.25"/>
  <cols>
    <col min="1" max="1" width="5.7109375" style="2" customWidth="1"/>
    <col min="2" max="2" width="9.7109375" style="2" customWidth="1"/>
    <col min="3" max="3" width="43.85546875" style="2" customWidth="1"/>
    <col min="4" max="4" width="15.7109375" style="2" bestFit="1" customWidth="1"/>
    <col min="5" max="6" width="10.7109375" style="3" customWidth="1"/>
    <col min="7" max="7" width="9.140625" style="2"/>
    <col min="8" max="8" width="12.85546875" style="2" customWidth="1"/>
    <col min="10" max="16384" width="9.140625" style="2"/>
  </cols>
  <sheetData>
    <row r="1" spans="1:9" ht="12.75" x14ac:dyDescent="0.2">
      <c r="A1" s="1" t="s">
        <v>0</v>
      </c>
      <c r="I1" s="2"/>
    </row>
    <row r="2" spans="1:9" ht="12.75" x14ac:dyDescent="0.2">
      <c r="A2" s="2" t="s">
        <v>1</v>
      </c>
      <c r="I2" s="2"/>
    </row>
    <row r="3" spans="1:9" ht="12.75" x14ac:dyDescent="0.2">
      <c r="I3" s="2"/>
    </row>
    <row r="4" spans="1:9" s="7" customFormat="1" ht="25.5" x14ac:dyDescent="0.2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6" t="s">
        <v>8</v>
      </c>
      <c r="H4" s="5" t="s">
        <v>9</v>
      </c>
    </row>
    <row r="5" spans="1:9" ht="12.75" x14ac:dyDescent="0.2">
      <c r="A5" s="8">
        <v>1</v>
      </c>
      <c r="B5" s="9">
        <v>1003107</v>
      </c>
      <c r="C5" s="10" t="s">
        <v>10</v>
      </c>
      <c r="D5" s="11" t="s">
        <v>11</v>
      </c>
      <c r="E5" s="12" t="s">
        <v>12</v>
      </c>
      <c r="F5" s="12" t="s">
        <v>12</v>
      </c>
      <c r="G5" s="13">
        <v>88</v>
      </c>
      <c r="H5" s="14" t="str">
        <f>IF(Table2[[#This Row],[BOBOT
NILAI]]&gt;=90,"SANGAT BAIK",IF(Table2[[#This Row],[BOBOT
NILAI]]&gt;=70,"BAIK",IF(Table2[[#This Row],[BOBOT
NILAI]]&gt;=60,"KURANG BAIK","TIDAK BAIK")))</f>
        <v>BAIK</v>
      </c>
      <c r="I5" s="2"/>
    </row>
    <row r="6" spans="1:9" ht="12.75" x14ac:dyDescent="0.2">
      <c r="A6" s="8">
        <f>A5+1</f>
        <v>2</v>
      </c>
      <c r="B6" s="9">
        <v>1003043</v>
      </c>
      <c r="C6" s="10" t="s">
        <v>13</v>
      </c>
      <c r="D6" s="11" t="s">
        <v>11</v>
      </c>
      <c r="E6" s="12" t="s">
        <v>12</v>
      </c>
      <c r="F6" s="12" t="s">
        <v>12</v>
      </c>
      <c r="G6" s="13">
        <f>[1]ISTW!F30</f>
        <v>88</v>
      </c>
      <c r="H6" s="14" t="str">
        <f>IF(Table2[[#This Row],[BOBOT
NILAI]]&gt;=90,"SANGAT BAIK",IF(Table2[[#This Row],[BOBOT
NILAI]]&gt;=70,"BAIK",IF(Table2[[#This Row],[BOBOT
NILAI]]&gt;=60,"KURANG BAIK","TIDAK BAIK")))</f>
        <v>BAIK</v>
      </c>
      <c r="I6" s="2"/>
    </row>
    <row r="7" spans="1:9" ht="12.75" x14ac:dyDescent="0.2">
      <c r="A7" s="8">
        <f t="shared" ref="A7:A43" si="0">A6+1</f>
        <v>3</v>
      </c>
      <c r="B7" s="9">
        <v>1003078</v>
      </c>
      <c r="C7" s="10" t="s">
        <v>14</v>
      </c>
      <c r="D7" s="11" t="s">
        <v>15</v>
      </c>
      <c r="E7" s="12" t="s">
        <v>16</v>
      </c>
      <c r="F7" s="12" t="s">
        <v>16</v>
      </c>
      <c r="G7" s="13">
        <f>[1]POSCO!F30</f>
        <v>100</v>
      </c>
      <c r="H7" s="14" t="str">
        <f>IF(Table2[[#This Row],[BOBOT
NILAI]]&gt;=90,"SANGAT BAIK",IF(Table2[[#This Row],[BOBOT
NILAI]]&gt;=70,"BAIK",IF(Table2[[#This Row],[BOBOT
NILAI]]&gt;=60,"KURANG BAIK","TIDAK BAIK")))</f>
        <v>SANGAT BAIK</v>
      </c>
      <c r="I7" s="2"/>
    </row>
    <row r="8" spans="1:9" ht="12.75" x14ac:dyDescent="0.2">
      <c r="A8" s="8">
        <f t="shared" si="0"/>
        <v>4</v>
      </c>
      <c r="B8" s="9">
        <v>1003126</v>
      </c>
      <c r="C8" s="10" t="s">
        <v>17</v>
      </c>
      <c r="D8" s="11" t="s">
        <v>15</v>
      </c>
      <c r="E8" s="12" t="s">
        <v>18</v>
      </c>
      <c r="F8" s="12" t="s">
        <v>18</v>
      </c>
      <c r="G8" s="13">
        <f>[1]USCI!F30</f>
        <v>100</v>
      </c>
      <c r="H8" s="14" t="str">
        <f>IF(Table2[[#This Row],[BOBOT
NILAI]]&gt;=90,"SANGAT BAIK",IF(Table2[[#This Row],[BOBOT
NILAI]]&gt;=70,"BAIK",IF(Table2[[#This Row],[BOBOT
NILAI]]&gt;=60,"KURANG BAIK","TIDAK BAIK")))</f>
        <v>SANGAT BAIK</v>
      </c>
      <c r="I8" s="2"/>
    </row>
    <row r="9" spans="1:9" ht="12.75" x14ac:dyDescent="0.2">
      <c r="A9" s="8">
        <f t="shared" si="0"/>
        <v>5</v>
      </c>
      <c r="B9" s="9">
        <v>1003073</v>
      </c>
      <c r="C9" s="10" t="s">
        <v>19</v>
      </c>
      <c r="D9" s="11" t="s">
        <v>15</v>
      </c>
      <c r="E9" s="12" t="s">
        <v>16</v>
      </c>
      <c r="F9" s="12" t="s">
        <v>16</v>
      </c>
      <c r="G9" s="13">
        <f>[1]PANDAWA!F30</f>
        <v>100</v>
      </c>
      <c r="H9" s="14" t="str">
        <f>IF(Table2[[#This Row],[BOBOT
NILAI]]&gt;=90,"SANGAT BAIK",IF(Table2[[#This Row],[BOBOT
NILAI]]&gt;=70,"BAIK",IF(Table2[[#This Row],[BOBOT
NILAI]]&gt;=60,"KURANG BAIK","TIDAK BAIK")))</f>
        <v>SANGAT BAIK</v>
      </c>
      <c r="I9" s="2"/>
    </row>
    <row r="10" spans="1:9" ht="12.75" x14ac:dyDescent="0.2">
      <c r="A10" s="8">
        <f t="shared" si="0"/>
        <v>6</v>
      </c>
      <c r="B10" s="9">
        <v>1003011</v>
      </c>
      <c r="C10" s="10" t="s">
        <v>20</v>
      </c>
      <c r="D10" s="11" t="s">
        <v>21</v>
      </c>
      <c r="E10" s="12" t="s">
        <v>16</v>
      </c>
      <c r="F10" s="12" t="s">
        <v>18</v>
      </c>
      <c r="G10" s="13">
        <f>[1]CONEX!F30</f>
        <v>100</v>
      </c>
      <c r="H10" s="14" t="str">
        <f>IF(Table2[[#This Row],[BOBOT
NILAI]]&gt;=90,"SANGAT BAIK",IF(Table2[[#This Row],[BOBOT
NILAI]]&gt;=70,"BAIK",IF(Table2[[#This Row],[BOBOT
NILAI]]&gt;=60,"KURANG BAIK","TIDAK BAIK")))</f>
        <v>SANGAT BAIK</v>
      </c>
      <c r="I10" s="2"/>
    </row>
    <row r="11" spans="1:9" ht="12.75" x14ac:dyDescent="0.2">
      <c r="A11" s="8">
        <f t="shared" si="0"/>
        <v>7</v>
      </c>
      <c r="B11" s="9">
        <v>1003067</v>
      </c>
      <c r="C11" s="10" t="s">
        <v>22</v>
      </c>
      <c r="D11" s="11" t="s">
        <v>21</v>
      </c>
      <c r="E11" s="12" t="s">
        <v>16</v>
      </c>
      <c r="F11" s="12" t="s">
        <v>16</v>
      </c>
      <c r="G11" s="15">
        <f>[1]MWS!F30</f>
        <v>100</v>
      </c>
      <c r="H11" s="14" t="str">
        <f>IF(Table2[[#This Row],[BOBOT
NILAI]]&gt;=90,"SANGAT BAIK",IF(Table2[[#This Row],[BOBOT
NILAI]]&gt;=70,"BAIK",IF(Table2[[#This Row],[BOBOT
NILAI]]&gt;=60,"KURANG BAIK","TIDAK BAIK")))</f>
        <v>SANGAT BAIK</v>
      </c>
      <c r="I11" s="2"/>
    </row>
    <row r="12" spans="1:9" ht="12.75" x14ac:dyDescent="0.2">
      <c r="A12" s="8">
        <f t="shared" si="0"/>
        <v>8</v>
      </c>
      <c r="B12" s="9">
        <v>1003012</v>
      </c>
      <c r="C12" s="10" t="s">
        <v>23</v>
      </c>
      <c r="D12" s="11" t="s">
        <v>21</v>
      </c>
      <c r="E12" s="12" t="s">
        <v>16</v>
      </c>
      <c r="F12" s="12" t="s">
        <v>18</v>
      </c>
      <c r="G12" s="15">
        <f>[1]DAEKAN!F30</f>
        <v>100</v>
      </c>
      <c r="H12" s="14" t="str">
        <f>IF(Table2[[#This Row],[BOBOT
NILAI]]&gt;=90,"SANGAT BAIK",IF(Table2[[#This Row],[BOBOT
NILAI]]&gt;=70,"BAIK",IF(Table2[[#This Row],[BOBOT
NILAI]]&gt;=60,"KURANG BAIK","TIDAK BAIK")))</f>
        <v>SANGAT BAIK</v>
      </c>
      <c r="I12" s="2"/>
    </row>
    <row r="13" spans="1:9" ht="12.75" x14ac:dyDescent="0.2">
      <c r="A13" s="8">
        <f t="shared" si="0"/>
        <v>9</v>
      </c>
      <c r="B13" s="9">
        <v>1003010</v>
      </c>
      <c r="C13" s="10" t="s">
        <v>24</v>
      </c>
      <c r="D13" s="11" t="s">
        <v>21</v>
      </c>
      <c r="E13" s="12" t="s">
        <v>16</v>
      </c>
      <c r="F13" s="12" t="s">
        <v>16</v>
      </c>
      <c r="G13" s="15">
        <f>[1]CKWI!F30</f>
        <v>69</v>
      </c>
      <c r="H13" s="14" t="str">
        <f>IF(Table2[[#This Row],[BOBOT
NILAI]]&gt;=90,"SANGAT BAIK",IF(Table2[[#This Row],[BOBOT
NILAI]]&gt;=70,"BAIK",IF(Table2[[#This Row],[BOBOT
NILAI]]&gt;=60,"KURANG BAIK","TIDAK BAIK")))</f>
        <v>KURANG BAIK</v>
      </c>
      <c r="I13" s="2"/>
    </row>
    <row r="14" spans="1:9" ht="12.75" x14ac:dyDescent="0.2">
      <c r="A14" s="8">
        <f t="shared" si="0"/>
        <v>10</v>
      </c>
      <c r="B14" s="9">
        <v>1003061</v>
      </c>
      <c r="C14" s="10" t="s">
        <v>25</v>
      </c>
      <c r="D14" s="11" t="s">
        <v>26</v>
      </c>
      <c r="E14" s="12" t="s">
        <v>16</v>
      </c>
      <c r="F14" s="12" t="s">
        <v>16</v>
      </c>
      <c r="G14" s="15">
        <f>[1]MARGA!F30</f>
        <v>100</v>
      </c>
      <c r="H14" s="14" t="str">
        <f>IF(Table2[[#This Row],[BOBOT
NILAI]]&gt;=90,"SANGAT BAIK",IF(Table2[[#This Row],[BOBOT
NILAI]]&gt;=70,"BAIK",IF(Table2[[#This Row],[BOBOT
NILAI]]&gt;=60,"KURANG BAIK","TIDAK BAIK")))</f>
        <v>SANGAT BAIK</v>
      </c>
      <c r="I14" s="2"/>
    </row>
    <row r="15" spans="1:9" ht="12.75" x14ac:dyDescent="0.2">
      <c r="A15" s="8">
        <f t="shared" si="0"/>
        <v>11</v>
      </c>
      <c r="B15" s="9">
        <v>1003094</v>
      </c>
      <c r="C15" s="10" t="s">
        <v>27</v>
      </c>
      <c r="D15" s="11" t="s">
        <v>28</v>
      </c>
      <c r="E15" s="12" t="s">
        <v>12</v>
      </c>
      <c r="F15" s="12" t="s">
        <v>18</v>
      </c>
      <c r="G15" s="15">
        <f>[1]ROYAL!F30</f>
        <v>100</v>
      </c>
      <c r="H15" s="14" t="str">
        <f>IF(Table2[[#This Row],[BOBOT
NILAI]]&gt;=90,"SANGAT BAIK",IF(Table2[[#This Row],[BOBOT
NILAI]]&gt;=70,"BAIK",IF(Table2[[#This Row],[BOBOT
NILAI]]&gt;=60,"KURANG BAIK","TIDAK BAIK")))</f>
        <v>SANGAT BAIK</v>
      </c>
      <c r="I15" s="2"/>
    </row>
    <row r="16" spans="1:9" ht="12.75" x14ac:dyDescent="0.2">
      <c r="A16" s="8">
        <f t="shared" si="0"/>
        <v>12</v>
      </c>
      <c r="B16" s="9">
        <v>1003135</v>
      </c>
      <c r="C16" s="10" t="s">
        <v>29</v>
      </c>
      <c r="D16" s="11" t="s">
        <v>28</v>
      </c>
      <c r="E16" s="12" t="s">
        <v>12</v>
      </c>
      <c r="F16" s="12" t="s">
        <v>18</v>
      </c>
      <c r="G16" s="15">
        <f>[1]TSJ!F30</f>
        <v>100</v>
      </c>
      <c r="H16" s="14" t="str">
        <f>IF(Table2[[#This Row],[BOBOT
NILAI]]&gt;=90,"SANGAT BAIK",IF(Table2[[#This Row],[BOBOT
NILAI]]&gt;=70,"BAIK",IF(Table2[[#This Row],[BOBOT
NILAI]]&gt;=60,"KURANG BAIK","TIDAK BAIK")))</f>
        <v>SANGAT BAIK</v>
      </c>
      <c r="I16" s="2"/>
    </row>
    <row r="17" spans="1:9" ht="12.75" x14ac:dyDescent="0.2">
      <c r="A17" s="8">
        <f t="shared" si="0"/>
        <v>13</v>
      </c>
      <c r="B17" s="9">
        <v>1003120</v>
      </c>
      <c r="C17" s="10" t="s">
        <v>30</v>
      </c>
      <c r="D17" s="11" t="s">
        <v>28</v>
      </c>
      <c r="E17" s="12" t="s">
        <v>16</v>
      </c>
      <c r="F17" s="12" t="s">
        <v>16</v>
      </c>
      <c r="G17" s="15">
        <f>[1]TJIKKO!F30</f>
        <v>100</v>
      </c>
      <c r="H17" s="14" t="str">
        <f>IF(Table2[[#This Row],[BOBOT
NILAI]]&gt;=90,"SANGAT BAIK",IF(Table2[[#This Row],[BOBOT
NILAI]]&gt;=70,"BAIK",IF(Table2[[#This Row],[BOBOT
NILAI]]&gt;=60,"KURANG BAIK","TIDAK BAIK")))</f>
        <v>SANGAT BAIK</v>
      </c>
      <c r="I17" s="2"/>
    </row>
    <row r="18" spans="1:9" ht="12.75" x14ac:dyDescent="0.2">
      <c r="A18" s="8">
        <f t="shared" si="0"/>
        <v>14</v>
      </c>
      <c r="B18" s="9">
        <v>1003025</v>
      </c>
      <c r="C18" s="10" t="s">
        <v>31</v>
      </c>
      <c r="D18" s="11" t="s">
        <v>28</v>
      </c>
      <c r="E18" s="12" t="s">
        <v>12</v>
      </c>
      <c r="F18" s="12" t="s">
        <v>12</v>
      </c>
      <c r="G18" s="15">
        <f>[1]ERLANGGA!F30</f>
        <v>100</v>
      </c>
      <c r="H18" s="14" t="str">
        <f>IF(Table2[[#This Row],[BOBOT
NILAI]]&gt;=90,"SANGAT BAIK",IF(Table2[[#This Row],[BOBOT
NILAI]]&gt;=70,"BAIK",IF(Table2[[#This Row],[BOBOT
NILAI]]&gt;=60,"KURANG BAIK","TIDAK BAIK")))</f>
        <v>SANGAT BAIK</v>
      </c>
      <c r="I18" s="2"/>
    </row>
    <row r="19" spans="1:9" ht="12.75" x14ac:dyDescent="0.2">
      <c r="A19" s="8">
        <f t="shared" si="0"/>
        <v>15</v>
      </c>
      <c r="B19" s="9">
        <v>1003039</v>
      </c>
      <c r="C19" s="10" t="s">
        <v>32</v>
      </c>
      <c r="D19" s="11" t="s">
        <v>33</v>
      </c>
      <c r="E19" s="12" t="s">
        <v>16</v>
      </c>
      <c r="F19" s="12" t="s">
        <v>18</v>
      </c>
      <c r="G19" s="15">
        <f>[1]IMAI!F30</f>
        <v>100</v>
      </c>
      <c r="H19" s="14" t="str">
        <f>IF(Table2[[#This Row],[BOBOT
NILAI]]&gt;=90,"SANGAT BAIK",IF(Table2[[#This Row],[BOBOT
NILAI]]&gt;=70,"BAIK",IF(Table2[[#This Row],[BOBOT
NILAI]]&gt;=60,"KURANG BAIK","TIDAK BAIK")))</f>
        <v>SANGAT BAIK</v>
      </c>
      <c r="I19" s="2"/>
    </row>
    <row r="20" spans="1:9" ht="12.75" x14ac:dyDescent="0.2">
      <c r="A20" s="8">
        <f t="shared" si="0"/>
        <v>16</v>
      </c>
      <c r="B20" s="9">
        <v>1003099</v>
      </c>
      <c r="C20" s="10" t="s">
        <v>34</v>
      </c>
      <c r="D20" s="11" t="s">
        <v>33</v>
      </c>
      <c r="E20" s="12" t="s">
        <v>16</v>
      </c>
      <c r="F20" s="12" t="s">
        <v>18</v>
      </c>
      <c r="G20" s="15">
        <f>[1]SANTO!F30</f>
        <v>100</v>
      </c>
      <c r="H20" s="14" t="str">
        <f>IF(Table2[[#This Row],[BOBOT
NILAI]]&gt;=90,"SANGAT BAIK",IF(Table2[[#This Row],[BOBOT
NILAI]]&gt;=70,"BAIK",IF(Table2[[#This Row],[BOBOT
NILAI]]&gt;=60,"KURANG BAIK","TIDAK BAIK")))</f>
        <v>SANGAT BAIK</v>
      </c>
      <c r="I20" s="2"/>
    </row>
    <row r="21" spans="1:9" ht="12.75" x14ac:dyDescent="0.2">
      <c r="A21" s="8">
        <f t="shared" si="0"/>
        <v>17</v>
      </c>
      <c r="B21" s="9">
        <v>1003077</v>
      </c>
      <c r="C21" s="10" t="s">
        <v>35</v>
      </c>
      <c r="D21" s="11" t="s">
        <v>33</v>
      </c>
      <c r="E21" s="12" t="s">
        <v>16</v>
      </c>
      <c r="F21" s="12" t="s">
        <v>18</v>
      </c>
      <c r="G21" s="15">
        <f>[1]POLYNDO!F30</f>
        <v>100</v>
      </c>
      <c r="H21" s="14" t="str">
        <f>IF(Table2[[#This Row],[BOBOT
NILAI]]&gt;=90,"SANGAT BAIK",IF(Table2[[#This Row],[BOBOT
NILAI]]&gt;=70,"BAIK",IF(Table2[[#This Row],[BOBOT
NILAI]]&gt;=60,"KURANG BAIK","TIDAK BAIK")))</f>
        <v>SANGAT BAIK</v>
      </c>
      <c r="I21" s="2"/>
    </row>
    <row r="22" spans="1:9" ht="12.75" x14ac:dyDescent="0.2">
      <c r="A22" s="8">
        <f t="shared" si="0"/>
        <v>18</v>
      </c>
      <c r="B22" s="9">
        <v>1003033</v>
      </c>
      <c r="C22" s="10" t="s">
        <v>36</v>
      </c>
      <c r="D22" s="11" t="s">
        <v>33</v>
      </c>
      <c r="E22" s="12" t="s">
        <v>16</v>
      </c>
      <c r="F22" s="12" t="s">
        <v>16</v>
      </c>
      <c r="G22" s="15">
        <f>[1]HADI!F30</f>
        <v>100</v>
      </c>
      <c r="H22" s="14" t="str">
        <f>IF(Table2[[#This Row],[BOBOT
NILAI]]&gt;=90,"SANGAT BAIK",IF(Table2[[#This Row],[BOBOT
NILAI]]&gt;=70,"BAIK",IF(Table2[[#This Row],[BOBOT
NILAI]]&gt;=60,"KURANG BAIK","TIDAK BAIK")))</f>
        <v>SANGAT BAIK</v>
      </c>
      <c r="I22" s="2"/>
    </row>
    <row r="23" spans="1:9" ht="12.75" x14ac:dyDescent="0.2">
      <c r="A23" s="8">
        <f t="shared" si="0"/>
        <v>19</v>
      </c>
      <c r="B23" s="9">
        <v>1003054</v>
      </c>
      <c r="C23" s="10" t="s">
        <v>37</v>
      </c>
      <c r="D23" s="11" t="s">
        <v>38</v>
      </c>
      <c r="E23" s="12" t="s">
        <v>12</v>
      </c>
      <c r="F23" s="12" t="s">
        <v>12</v>
      </c>
      <c r="G23" s="15">
        <f>[1]KEDAWUNG!F30</f>
        <v>100</v>
      </c>
      <c r="H23" s="14" t="str">
        <f>IF(Table2[[#This Row],[BOBOT
NILAI]]&gt;=90,"SANGAT BAIK",IF(Table2[[#This Row],[BOBOT
NILAI]]&gt;=70,"BAIK",IF(Table2[[#This Row],[BOBOT
NILAI]]&gt;=60,"KURANG BAIK","TIDAK BAIK")))</f>
        <v>SANGAT BAIK</v>
      </c>
      <c r="I23" s="2"/>
    </row>
    <row r="24" spans="1:9" ht="12.75" x14ac:dyDescent="0.2">
      <c r="A24" s="8">
        <f t="shared" si="0"/>
        <v>20</v>
      </c>
      <c r="B24" s="9">
        <v>1003006</v>
      </c>
      <c r="C24" s="10" t="s">
        <v>39</v>
      </c>
      <c r="D24" s="11" t="s">
        <v>38</v>
      </c>
      <c r="E24" s="12" t="s">
        <v>12</v>
      </c>
      <c r="F24" s="12" t="s">
        <v>12</v>
      </c>
      <c r="G24" s="15">
        <f>[1]CMI!F30</f>
        <v>92</v>
      </c>
      <c r="H24" s="14" t="str">
        <f>IF(Table2[[#This Row],[BOBOT
NILAI]]&gt;=90,"SANGAT BAIK",IF(Table2[[#This Row],[BOBOT
NILAI]]&gt;=70,"BAIK",IF(Table2[[#This Row],[BOBOT
NILAI]]&gt;=60,"KURANG BAIK","TIDAK BAIK")))</f>
        <v>SANGAT BAIK</v>
      </c>
      <c r="I24" s="2"/>
    </row>
    <row r="25" spans="1:9" ht="12.75" x14ac:dyDescent="0.2">
      <c r="A25" s="8">
        <f t="shared" si="0"/>
        <v>21</v>
      </c>
      <c r="B25" s="9">
        <v>1003020</v>
      </c>
      <c r="C25" s="10" t="s">
        <v>40</v>
      </c>
      <c r="D25" s="11" t="s">
        <v>38</v>
      </c>
      <c r="E25" s="12" t="s">
        <v>16</v>
      </c>
      <c r="F25" s="12" t="s">
        <v>18</v>
      </c>
      <c r="G25" s="15">
        <f>[1]DKP!F30</f>
        <v>100</v>
      </c>
      <c r="H25" s="14" t="str">
        <f>IF(Table2[[#This Row],[BOBOT
NILAI]]&gt;=90,"SANGAT BAIK",IF(Table2[[#This Row],[BOBOT
NILAI]]&gt;=70,"BAIK",IF(Table2[[#This Row],[BOBOT
NILAI]]&gt;=60,"KURANG BAIK","TIDAK BAIK")))</f>
        <v>SANGAT BAIK</v>
      </c>
      <c r="I25" s="2"/>
    </row>
    <row r="26" spans="1:9" ht="12.75" x14ac:dyDescent="0.2">
      <c r="A26" s="8">
        <f t="shared" si="0"/>
        <v>22</v>
      </c>
      <c r="B26" s="9">
        <v>1002990</v>
      </c>
      <c r="C26" s="10" t="s">
        <v>41</v>
      </c>
      <c r="D26" s="11" t="s">
        <v>38</v>
      </c>
      <c r="E26" s="12" t="s">
        <v>16</v>
      </c>
      <c r="F26" s="12" t="s">
        <v>18</v>
      </c>
      <c r="G26" s="15">
        <f>[1]ARTEK!F30</f>
        <v>96</v>
      </c>
      <c r="H26" s="14" t="str">
        <f>IF(Table2[[#This Row],[BOBOT
NILAI]]&gt;=90,"SANGAT BAIK",IF(Table2[[#This Row],[BOBOT
NILAI]]&gt;=70,"BAIK",IF(Table2[[#This Row],[BOBOT
NILAI]]&gt;=60,"KURANG BAIK","TIDAK BAIK")))</f>
        <v>SANGAT BAIK</v>
      </c>
      <c r="I26" s="2"/>
    </row>
    <row r="27" spans="1:9" ht="12.75" x14ac:dyDescent="0.2">
      <c r="A27" s="8">
        <f t="shared" si="0"/>
        <v>23</v>
      </c>
      <c r="B27" s="9">
        <v>1000889</v>
      </c>
      <c r="C27" s="10" t="s">
        <v>42</v>
      </c>
      <c r="D27" s="11" t="s">
        <v>38</v>
      </c>
      <c r="E27" s="12" t="s">
        <v>16</v>
      </c>
      <c r="F27" s="12" t="s">
        <v>16</v>
      </c>
      <c r="G27" s="15">
        <f>[1]TRIJAYA!F30</f>
        <v>92</v>
      </c>
      <c r="H27" s="14" t="str">
        <f>IF(Table2[[#This Row],[BOBOT
NILAI]]&gt;=90,"SANGAT BAIK",IF(Table2[[#This Row],[BOBOT
NILAI]]&gt;=70,"BAIK",IF(Table2[[#This Row],[BOBOT
NILAI]]&gt;=60,"KURANG BAIK","TIDAK BAIK")))</f>
        <v>SANGAT BAIK</v>
      </c>
      <c r="I27" s="2"/>
    </row>
    <row r="28" spans="1:9" ht="12.75" x14ac:dyDescent="0.2">
      <c r="A28" s="8">
        <f t="shared" si="0"/>
        <v>24</v>
      </c>
      <c r="B28" s="9">
        <v>1003027</v>
      </c>
      <c r="C28" s="10" t="s">
        <v>43</v>
      </c>
      <c r="D28" s="11" t="s">
        <v>44</v>
      </c>
      <c r="E28" s="12" t="s">
        <v>12</v>
      </c>
      <c r="F28" s="12" t="s">
        <v>12</v>
      </c>
      <c r="G28" s="15">
        <f>[1]GARUDA!F30</f>
        <v>100</v>
      </c>
      <c r="H28" s="14" t="str">
        <f>IF(Table2[[#This Row],[BOBOT
NILAI]]&gt;=90,"SANGAT BAIK",IF(Table2[[#This Row],[BOBOT
NILAI]]&gt;=70,"BAIK",IF(Table2[[#This Row],[BOBOT
NILAI]]&gt;=60,"KURANG BAIK","TIDAK BAIK")))</f>
        <v>SANGAT BAIK</v>
      </c>
      <c r="I28" s="2"/>
    </row>
    <row r="29" spans="1:9" ht="12.75" x14ac:dyDescent="0.2">
      <c r="A29" s="8">
        <f t="shared" si="0"/>
        <v>25</v>
      </c>
      <c r="B29" s="9">
        <v>1003028</v>
      </c>
      <c r="C29" s="10" t="s">
        <v>45</v>
      </c>
      <c r="D29" s="11" t="s">
        <v>44</v>
      </c>
      <c r="E29" s="12" t="s">
        <v>16</v>
      </c>
      <c r="F29" s="12" t="s">
        <v>16</v>
      </c>
      <c r="G29" s="15">
        <f>[1]GINSA!F30</f>
        <v>100</v>
      </c>
      <c r="H29" s="14" t="str">
        <f>IF(Table2[[#This Row],[BOBOT
NILAI]]&gt;=90,"SANGAT BAIK",IF(Table2[[#This Row],[BOBOT
NILAI]]&gt;=70,"BAIK",IF(Table2[[#This Row],[BOBOT
NILAI]]&gt;=60,"KURANG BAIK","TIDAK BAIK")))</f>
        <v>SANGAT BAIK</v>
      </c>
      <c r="I29" s="2"/>
    </row>
    <row r="30" spans="1:9" ht="12.75" x14ac:dyDescent="0.2">
      <c r="A30" s="8">
        <f t="shared" si="0"/>
        <v>26</v>
      </c>
      <c r="B30" s="9">
        <v>1003062</v>
      </c>
      <c r="C30" s="10" t="s">
        <v>46</v>
      </c>
      <c r="D30" s="11" t="s">
        <v>44</v>
      </c>
      <c r="E30" s="12" t="s">
        <v>16</v>
      </c>
      <c r="F30" s="12" t="s">
        <v>16</v>
      </c>
      <c r="G30" s="15">
        <f>[1]MEGA!F30</f>
        <v>100</v>
      </c>
      <c r="H30" s="14" t="str">
        <f>IF(Table2[[#This Row],[BOBOT
NILAI]]&gt;=90,"SANGAT BAIK",IF(Table2[[#This Row],[BOBOT
NILAI]]&gt;=70,"BAIK",IF(Table2[[#This Row],[BOBOT
NILAI]]&gt;=60,"KURANG BAIK","TIDAK BAIK")))</f>
        <v>SANGAT BAIK</v>
      </c>
      <c r="I30" s="2"/>
    </row>
    <row r="31" spans="1:9" ht="12.75" x14ac:dyDescent="0.2">
      <c r="A31" s="8">
        <f t="shared" si="0"/>
        <v>27</v>
      </c>
      <c r="B31" s="9">
        <v>1002993</v>
      </c>
      <c r="C31" s="10" t="s">
        <v>47</v>
      </c>
      <c r="D31" s="11" t="s">
        <v>48</v>
      </c>
      <c r="E31" s="12" t="s">
        <v>12</v>
      </c>
      <c r="F31" s="12" t="s">
        <v>12</v>
      </c>
      <c r="G31" s="15">
        <f>[1]ATEJA!F30</f>
        <v>100</v>
      </c>
      <c r="H31" s="14" t="str">
        <f>IF(Table2[[#This Row],[BOBOT
NILAI]]&gt;=90,"SANGAT BAIK",IF(Table2[[#This Row],[BOBOT
NILAI]]&gt;=70,"BAIK",IF(Table2[[#This Row],[BOBOT
NILAI]]&gt;=60,"KURANG BAIK","TIDAK BAIK")))</f>
        <v>SANGAT BAIK</v>
      </c>
      <c r="I31" s="2"/>
    </row>
    <row r="32" spans="1:9" ht="12.75" x14ac:dyDescent="0.2">
      <c r="A32" s="8">
        <f t="shared" si="0"/>
        <v>28</v>
      </c>
      <c r="B32" s="9">
        <v>1002817</v>
      </c>
      <c r="C32" s="10" t="s">
        <v>49</v>
      </c>
      <c r="D32" s="11" t="s">
        <v>48</v>
      </c>
      <c r="E32" s="12" t="s">
        <v>12</v>
      </c>
      <c r="F32" s="12" t="s">
        <v>12</v>
      </c>
      <c r="G32" s="15">
        <f>[1]SC!F30</f>
        <v>92</v>
      </c>
      <c r="H32" s="14" t="str">
        <f>IF(Table2[[#This Row],[BOBOT
NILAI]]&gt;=90,"SANGAT BAIK",IF(Table2[[#This Row],[BOBOT
NILAI]]&gt;=70,"BAIK",IF(Table2[[#This Row],[BOBOT
NILAI]]&gt;=60,"KURANG BAIK","TIDAK BAIK")))</f>
        <v>SANGAT BAIK</v>
      </c>
      <c r="I32" s="2"/>
    </row>
    <row r="33" spans="1:9" ht="12.75" x14ac:dyDescent="0.2">
      <c r="A33" s="8">
        <f t="shared" si="0"/>
        <v>29</v>
      </c>
      <c r="B33" s="9">
        <v>1003063</v>
      </c>
      <c r="C33" s="10" t="s">
        <v>50</v>
      </c>
      <c r="D33" s="11" t="s">
        <v>48</v>
      </c>
      <c r="E33" s="12" t="s">
        <v>12</v>
      </c>
      <c r="F33" s="12" t="s">
        <v>12</v>
      </c>
      <c r="G33" s="15">
        <f>[1]MEIWA!F30</f>
        <v>100</v>
      </c>
      <c r="H33" s="14" t="str">
        <f>IF(Table2[[#This Row],[BOBOT
NILAI]]&gt;=90,"SANGAT BAIK",IF(Table2[[#This Row],[BOBOT
NILAI]]&gt;=70,"BAIK",IF(Table2[[#This Row],[BOBOT
NILAI]]&gt;=60,"KURANG BAIK","TIDAK BAIK")))</f>
        <v>SANGAT BAIK</v>
      </c>
      <c r="I33" s="2"/>
    </row>
    <row r="34" spans="1:9" ht="12.75" x14ac:dyDescent="0.2">
      <c r="A34" s="8">
        <f t="shared" si="0"/>
        <v>30</v>
      </c>
      <c r="B34" s="9">
        <v>1003097</v>
      </c>
      <c r="C34" s="10" t="s">
        <v>51</v>
      </c>
      <c r="D34" s="11" t="s">
        <v>52</v>
      </c>
      <c r="E34" s="12" t="s">
        <v>16</v>
      </c>
      <c r="F34" s="12" t="s">
        <v>18</v>
      </c>
      <c r="G34" s="15">
        <v>98</v>
      </c>
      <c r="H34" s="14" t="str">
        <f>IF(Table2[[#This Row],[BOBOT
NILAI]]&gt;=90,"SANGAT BAIK",IF(Table2[[#This Row],[BOBOT
NILAI]]&gt;=70,"BAIK",IF(Table2[[#This Row],[BOBOT
NILAI]]&gt;=60,"KURANG BAIK","TIDAK BAIK")))</f>
        <v>SANGAT BAIK</v>
      </c>
      <c r="I34" s="2"/>
    </row>
    <row r="35" spans="1:9" ht="12.75" x14ac:dyDescent="0.2">
      <c r="A35" s="8">
        <f t="shared" si="0"/>
        <v>31</v>
      </c>
      <c r="B35" s="9">
        <v>1002918</v>
      </c>
      <c r="C35" s="10" t="s">
        <v>53</v>
      </c>
      <c r="D35" s="11" t="s">
        <v>52</v>
      </c>
      <c r="E35" s="12" t="s">
        <v>12</v>
      </c>
      <c r="F35" s="12" t="s">
        <v>12</v>
      </c>
      <c r="G35" s="15">
        <v>91</v>
      </c>
      <c r="H35" s="14" t="str">
        <f>IF(Table2[[#This Row],[BOBOT
NILAI]]&gt;=90,"SANGAT BAIK",IF(Table2[[#This Row],[BOBOT
NILAI]]&gt;=70,"BAIK",IF(Table2[[#This Row],[BOBOT
NILAI]]&gt;=60,"KURANG BAIK","TIDAK BAIK")))</f>
        <v>SANGAT BAIK</v>
      </c>
      <c r="I35" s="2"/>
    </row>
    <row r="36" spans="1:9" ht="12.75" x14ac:dyDescent="0.2">
      <c r="A36" s="8">
        <f t="shared" si="0"/>
        <v>32</v>
      </c>
      <c r="B36" s="9">
        <v>1003037</v>
      </c>
      <c r="C36" s="10" t="s">
        <v>54</v>
      </c>
      <c r="D36" s="11" t="s">
        <v>55</v>
      </c>
      <c r="E36" s="12" t="s">
        <v>18</v>
      </c>
      <c r="F36" s="12" t="s">
        <v>18</v>
      </c>
      <c r="G36" s="15">
        <f>[1]HMS!F30</f>
        <v>99</v>
      </c>
      <c r="H36" s="14" t="str">
        <f>IF(Table2[[#This Row],[BOBOT
NILAI]]&gt;=90,"SANGAT BAIK",IF(Table2[[#This Row],[BOBOT
NILAI]]&gt;=70,"BAIK",IF(Table2[[#This Row],[BOBOT
NILAI]]&gt;=60,"KURANG BAIK","TIDAK BAIK")))</f>
        <v>SANGAT BAIK</v>
      </c>
      <c r="I36" s="2"/>
    </row>
    <row r="37" spans="1:9" ht="12.75" x14ac:dyDescent="0.2">
      <c r="A37" s="8">
        <f t="shared" si="0"/>
        <v>33</v>
      </c>
      <c r="B37" s="9">
        <v>1003038</v>
      </c>
      <c r="C37" s="10" t="s">
        <v>56</v>
      </c>
      <c r="D37" s="11" t="s">
        <v>55</v>
      </c>
      <c r="E37" s="12" t="s">
        <v>18</v>
      </c>
      <c r="F37" s="12" t="s">
        <v>18</v>
      </c>
      <c r="G37" s="15">
        <f>[1]HINANI!F30</f>
        <v>98.8</v>
      </c>
      <c r="H37" s="14" t="str">
        <f>IF(Table2[[#This Row],[BOBOT
NILAI]]&gt;=90,"SANGAT BAIK",IF(Table2[[#This Row],[BOBOT
NILAI]]&gt;=70,"BAIK",IF(Table2[[#This Row],[BOBOT
NILAI]]&gt;=60,"KURANG BAIK","TIDAK BAIK")))</f>
        <v>SANGAT BAIK</v>
      </c>
      <c r="I37" s="2"/>
    </row>
    <row r="38" spans="1:9" ht="12.75" x14ac:dyDescent="0.2">
      <c r="A38" s="8">
        <f t="shared" si="0"/>
        <v>34</v>
      </c>
      <c r="B38" s="9">
        <v>1003134</v>
      </c>
      <c r="C38" s="10" t="s">
        <v>57</v>
      </c>
      <c r="D38" s="11" t="s">
        <v>55</v>
      </c>
      <c r="E38" s="12" t="s">
        <v>18</v>
      </c>
      <c r="F38" s="12" t="s">
        <v>18</v>
      </c>
      <c r="G38" s="15">
        <f>[1]RAJAWALI!F30</f>
        <v>97.6</v>
      </c>
      <c r="H38" s="14" t="str">
        <f>IF(Table2[[#This Row],[BOBOT
NILAI]]&gt;=90,"SANGAT BAIK",IF(Table2[[#This Row],[BOBOT
NILAI]]&gt;=70,"BAIK",IF(Table2[[#This Row],[BOBOT
NILAI]]&gt;=60,"KURANG BAIK","TIDAK BAIK")))</f>
        <v>SANGAT BAIK</v>
      </c>
      <c r="I38" s="2"/>
    </row>
    <row r="39" spans="1:9" ht="12.75" x14ac:dyDescent="0.2">
      <c r="A39" s="8">
        <f t="shared" si="0"/>
        <v>35</v>
      </c>
      <c r="B39" s="9">
        <v>1003087</v>
      </c>
      <c r="C39" s="10" t="s">
        <v>58</v>
      </c>
      <c r="D39" s="11" t="s">
        <v>55</v>
      </c>
      <c r="E39" s="12" t="s">
        <v>16</v>
      </c>
      <c r="F39" s="12" t="s">
        <v>18</v>
      </c>
      <c r="G39" s="15">
        <f>[1]RPA!F30</f>
        <v>98.6</v>
      </c>
      <c r="H39" s="14" t="str">
        <f>IF(Table2[[#This Row],[BOBOT
NILAI]]&gt;=90,"SANGAT BAIK",IF(Table2[[#This Row],[BOBOT
NILAI]]&gt;=70,"BAIK",IF(Table2[[#This Row],[BOBOT
NILAI]]&gt;=60,"KURANG BAIK","TIDAK BAIK")))</f>
        <v>SANGAT BAIK</v>
      </c>
      <c r="I39" s="2"/>
    </row>
    <row r="40" spans="1:9" ht="12.75" x14ac:dyDescent="0.2">
      <c r="A40" s="8">
        <f t="shared" si="0"/>
        <v>36</v>
      </c>
      <c r="B40" s="9">
        <v>1003102</v>
      </c>
      <c r="C40" s="10" t="s">
        <v>59</v>
      </c>
      <c r="D40" s="11" t="s">
        <v>55</v>
      </c>
      <c r="E40" s="12" t="s">
        <v>60</v>
      </c>
      <c r="F40" s="12" t="s">
        <v>60</v>
      </c>
      <c r="G40" s="15">
        <f>[1]NUMAN!F30</f>
        <v>98.8</v>
      </c>
      <c r="H40" s="14" t="str">
        <f>IF(Table2[[#This Row],[BOBOT
NILAI]]&gt;=90,"SANGAT BAIK",IF(Table2[[#This Row],[BOBOT
NILAI]]&gt;=70,"BAIK",IF(Table2[[#This Row],[BOBOT
NILAI]]&gt;=60,"KURANG BAIK","TIDAK BAIK")))</f>
        <v>SANGAT BAIK</v>
      </c>
      <c r="I40" s="2"/>
    </row>
    <row r="41" spans="1:9" ht="12.75" x14ac:dyDescent="0.2">
      <c r="A41" s="8">
        <f t="shared" si="0"/>
        <v>37</v>
      </c>
      <c r="B41" s="9">
        <v>1002916</v>
      </c>
      <c r="C41" s="10" t="s">
        <v>61</v>
      </c>
      <c r="D41" s="11" t="s">
        <v>55</v>
      </c>
      <c r="E41" s="12" t="s">
        <v>16</v>
      </c>
      <c r="F41" s="12" t="s">
        <v>16</v>
      </c>
      <c r="G41" s="15"/>
      <c r="H41" s="14" t="str">
        <f>IF(Table2[[#This Row],[BOBOT
NILAI]]&gt;=90,"SANGAT BAIK",IF(Table2[[#This Row],[BOBOT
NILAI]]&gt;=70,"BAIK",IF(Table2[[#This Row],[BOBOT
NILAI]]&gt;=60,"KURANG BAIK","TIDAK BAIK")))</f>
        <v>TIDAK BAIK</v>
      </c>
      <c r="I41" s="2"/>
    </row>
    <row r="42" spans="1:9" ht="12.75" x14ac:dyDescent="0.2">
      <c r="A42" s="8">
        <f t="shared" si="0"/>
        <v>38</v>
      </c>
      <c r="B42" s="9">
        <v>1002996</v>
      </c>
      <c r="C42" s="10" t="s">
        <v>62</v>
      </c>
      <c r="D42" s="11" t="s">
        <v>55</v>
      </c>
      <c r="E42" s="12" t="s">
        <v>16</v>
      </c>
      <c r="F42" s="12" t="s">
        <v>16</v>
      </c>
      <c r="G42" s="15">
        <f>[1]BAHTERA!F30</f>
        <v>99.8</v>
      </c>
      <c r="H42" s="14" t="str">
        <f>IF(Table2[[#This Row],[BOBOT
NILAI]]&gt;=90,"SANGAT BAIK",IF(Table2[[#This Row],[BOBOT
NILAI]]&gt;=70,"BAIK",IF(Table2[[#This Row],[BOBOT
NILAI]]&gt;=60,"KURANG BAIK","TIDAK BAIK")))</f>
        <v>SANGAT BAIK</v>
      </c>
      <c r="I42" s="2"/>
    </row>
    <row r="43" spans="1:9" ht="12.75" x14ac:dyDescent="0.2">
      <c r="A43" s="8">
        <f t="shared" si="0"/>
        <v>39</v>
      </c>
      <c r="B43" s="9">
        <v>1003124</v>
      </c>
      <c r="C43" s="10" t="s">
        <v>63</v>
      </c>
      <c r="D43" s="11" t="s">
        <v>55</v>
      </c>
      <c r="E43" s="12" t="s">
        <v>16</v>
      </c>
      <c r="F43" s="12" t="s">
        <v>16</v>
      </c>
      <c r="G43" s="15">
        <f>[1]TRISON!F30</f>
        <v>98.8</v>
      </c>
      <c r="H43" s="14" t="str">
        <f>IF(Table2[[#This Row],[BOBOT
NILAI]]&gt;=90,"SANGAT BAIK",IF(Table2[[#This Row],[BOBOT
NILAI]]&gt;=70,"BAIK",IF(Table2[[#This Row],[BOBOT
NILAI]]&gt;=60,"KURANG BAIK","TIDAK BAIK")))</f>
        <v>SANGAT BAIK</v>
      </c>
      <c r="I43" s="2"/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internal</dc:creator>
  <cp:lastModifiedBy>internal</cp:lastModifiedBy>
  <dcterms:created xsi:type="dcterms:W3CDTF">2023-08-29T02:36:00Z</dcterms:created>
  <dcterms:modified xsi:type="dcterms:W3CDTF">2023-08-29T02:38:58Z</dcterms:modified>
</cp:coreProperties>
</file>